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miroslava_paceltova_slovakia_travel/Documents/Dokumenty/Moje dokumenty/VO 2022/DNS/TV Madarsko/Final/"/>
    </mc:Choice>
  </mc:AlternateContent>
  <xr:revisionPtr revIDLastSave="0" documentId="8_{CA020EEB-6279-41B5-BB77-246ABABDAEC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Nákup HU TV" sheetId="1" r:id="rId1"/>
    <sheet name="Mediaplán HU TV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E14" i="2"/>
  <c r="E15" i="2"/>
  <c r="E16" i="2"/>
  <c r="R17" i="2"/>
  <c r="E17" i="2" s="1"/>
  <c r="M20" i="2"/>
  <c r="M21" i="2" s="1"/>
  <c r="K20" i="2"/>
  <c r="K21" i="2" s="1"/>
  <c r="J20" i="2"/>
  <c r="J21" i="2" s="1"/>
  <c r="I20" i="2"/>
  <c r="I21" i="2" s="1"/>
  <c r="Q41" i="2"/>
  <c r="Q42" i="2" s="1"/>
  <c r="P41" i="2"/>
  <c r="P42" i="2" s="1"/>
  <c r="O41" i="2"/>
  <c r="O42" i="2" s="1"/>
  <c r="N41" i="2"/>
  <c r="N42" i="2" s="1"/>
  <c r="M41" i="2"/>
  <c r="M42" i="2" s="1"/>
  <c r="L41" i="2"/>
  <c r="L42" i="2" s="1"/>
  <c r="K41" i="2"/>
  <c r="K42" i="2" s="1"/>
  <c r="J41" i="2"/>
  <c r="J42" i="2" s="1"/>
  <c r="I41" i="2"/>
  <c r="I42" i="2" s="1"/>
  <c r="I40" i="2"/>
  <c r="R39" i="2"/>
  <c r="E39" i="2" s="1"/>
  <c r="E38" i="2"/>
  <c r="E37" i="2"/>
  <c r="L20" i="2"/>
  <c r="L21" i="2" s="1"/>
  <c r="R18" i="2"/>
  <c r="E18" i="2" s="1"/>
  <c r="N20" i="2" l="1"/>
  <c r="N21" i="2" s="1"/>
  <c r="I19" i="2"/>
  <c r="P20" i="2"/>
  <c r="P21" i="2" s="1"/>
  <c r="Q20" i="2"/>
  <c r="Q21" i="2" s="1"/>
  <c r="O20" i="2"/>
  <c r="O21" i="2" s="1"/>
  <c r="R41" i="2"/>
  <c r="R42" i="2" s="1"/>
  <c r="E40" i="2"/>
  <c r="N19" i="2"/>
  <c r="E19" i="2"/>
  <c r="N40" i="2"/>
  <c r="R20" i="2" l="1"/>
  <c r="R21" i="2" s="1"/>
</calcChain>
</file>

<file path=xl/sharedStrings.xml><?xml version="1.0" encoding="utf-8"?>
<sst xmlns="http://schemas.openxmlformats.org/spreadsheetml/2006/main" count="115" uniqueCount="53">
  <si>
    <t>balík 35+</t>
  </si>
  <si>
    <t>produkt</t>
  </si>
  <si>
    <t>TV stanice zahrnuté v produkte</t>
  </si>
  <si>
    <t>Arena4, ATV, ATV Spirit, Discovery Channel, Duna TV, Duna World / M4 Sport+, Eurosport, Fem3, Film4, Galaxy4, ID, Izaura TV, Jocky TV, LifeTv, Mozi+, Moziverzum, Music Channel,Nat Geo Wild, National Geographic, OzoneTv, Prime TV, Slager TV, Spiler1 TV, Spiler2 TV, Story4, Super TV2, TLC, Travel Channel, TV2, TV2 Comedy, TV2 Séf, TV4, Viasat History, Zenebutik</t>
  </si>
  <si>
    <t>Cieľová skupina</t>
  </si>
  <si>
    <t>18-59</t>
  </si>
  <si>
    <t>Timing kampane</t>
  </si>
  <si>
    <t>1.8. - 30.9.2022</t>
  </si>
  <si>
    <t>Stopáž a formát</t>
  </si>
  <si>
    <t>30 sekundový reklamný spot</t>
  </si>
  <si>
    <t>AMC, AXN, Comedy Central Family, Film Cafe, Film Mania, History, Muzsika TV, Paramount, RTL Gold, RTL+, Sony Max, Sony Movie Channel, Sorozat +, Spektrum, Spektrum Home, Sport1,Sport2, TV Paprika, Viasat6</t>
  </si>
  <si>
    <t>R-Time 1+</t>
  </si>
  <si>
    <t>Comedy Central, Cool, Film+, RTL II, RTL Klub, Viasat3</t>
  </si>
  <si>
    <t>R-Time 3+ no kids</t>
  </si>
  <si>
    <t>Month</t>
  </si>
  <si>
    <t>August</t>
  </si>
  <si>
    <t>September</t>
  </si>
  <si>
    <t>Mo</t>
  </si>
  <si>
    <t>Tu</t>
  </si>
  <si>
    <t>We</t>
  </si>
  <si>
    <t>Th</t>
  </si>
  <si>
    <t>Fr</t>
  </si>
  <si>
    <t>Sa</t>
  </si>
  <si>
    <t>Su</t>
  </si>
  <si>
    <t>Week</t>
  </si>
  <si>
    <t>Spot length / Format</t>
  </si>
  <si>
    <t>Package/channel/specification</t>
  </si>
  <si>
    <t>Planning TA</t>
  </si>
  <si>
    <t>Planning GRP</t>
  </si>
  <si>
    <t>Date from</t>
  </si>
  <si>
    <t>Date to</t>
  </si>
  <si>
    <t>30"</t>
  </si>
  <si>
    <t>1+ Reach package</t>
  </si>
  <si>
    <t>A18-59</t>
  </si>
  <si>
    <t>01.08.2022</t>
  </si>
  <si>
    <t>28.08.2022</t>
  </si>
  <si>
    <t xml:space="preserve">3+ Frequency no kids package </t>
  </si>
  <si>
    <t>29.08.2022</t>
  </si>
  <si>
    <t>31.08.2022</t>
  </si>
  <si>
    <t>01.09.2022</t>
  </si>
  <si>
    <t>30.09.2022</t>
  </si>
  <si>
    <t>Total TRP</t>
  </si>
  <si>
    <t>TRP</t>
  </si>
  <si>
    <t>TRP 30EQ</t>
  </si>
  <si>
    <t>AYCH35+</t>
  </si>
  <si>
    <t>Rámcový počet GRPs</t>
  </si>
  <si>
    <t xml:space="preserve">Cena celkom bez DPH </t>
  </si>
  <si>
    <t>20% DPH</t>
  </si>
  <si>
    <t>Cena celkom vrátane DPH</t>
  </si>
  <si>
    <t xml:space="preserve"> CPP 30" na CS 18-59 august</t>
  </si>
  <si>
    <t xml:space="preserve"> CPP 30" na CS 18-59 september </t>
  </si>
  <si>
    <t xml:space="preserve">Príloha č. 1B Cenová špecifikácia - Nákup vysielacieho času v  TV v Maďarsku </t>
  </si>
  <si>
    <t>Cena celkom: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</si>
</sst>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E31D0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rgb="FF000000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 style="thin">
        <color theme="1" tint="0.34998626667073579"/>
      </right>
      <top style="thin">
        <color theme="1" tint="4.9989318521683403E-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4.9989318521683403E-2"/>
      </top>
      <bottom/>
      <diagonal/>
    </border>
    <border>
      <left style="thin">
        <color theme="1" tint="0.34998626667073579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hair">
        <color auto="1"/>
      </right>
      <top style="thin">
        <color theme="1" tint="0.34998626667073579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theme="1" tint="0.34998626667073579"/>
      </top>
      <bottom style="hair">
        <color auto="1"/>
      </bottom>
      <diagonal/>
    </border>
    <border>
      <left style="hair">
        <color auto="1"/>
      </left>
      <right style="thin">
        <color theme="1" tint="4.9989318521683403E-2"/>
      </right>
      <top style="thin">
        <color theme="1" tint="0.34998626667073579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theme="1" tint="4.9989318521683403E-2"/>
      </right>
      <top style="hair">
        <color auto="1"/>
      </top>
      <bottom style="hair">
        <color auto="1"/>
      </bottom>
      <diagonal/>
    </border>
    <border>
      <left style="thin">
        <color theme="1" tint="4.9989318521683403E-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1" tint="4.9989318521683403E-2"/>
      </left>
      <right style="hair">
        <color auto="1"/>
      </right>
      <top style="hair">
        <color auto="1"/>
      </top>
      <bottom style="thin">
        <color theme="1" tint="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1" tint="0.34998626667073579"/>
      </bottom>
      <diagonal/>
    </border>
    <border>
      <left style="hair">
        <color auto="1"/>
      </left>
      <right style="thin">
        <color theme="1" tint="4.9989318521683403E-2"/>
      </right>
      <top style="hair">
        <color auto="1"/>
      </top>
      <bottom style="thin">
        <color theme="1" tint="0.34998626667073579"/>
      </bottom>
      <diagonal/>
    </border>
    <border>
      <left style="thin">
        <color theme="1" tint="4.9989318521683403E-2"/>
      </left>
      <right/>
      <top/>
      <bottom/>
      <diagonal/>
    </border>
    <border>
      <left/>
      <right style="thin">
        <color theme="1" tint="4.9989318521683403E-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4.9989318521683403E-2"/>
      </left>
      <right style="hair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theme="0" tint="-0.499984740745262"/>
      </left>
      <right style="thin">
        <color theme="1" tint="4.9989318521683403E-2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theme="1" tint="4.9989318521683403E-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1" tint="4.9989318521683403E-2"/>
      </right>
      <top/>
      <bottom style="hair">
        <color theme="0" tint="-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theme="1" tint="4.9989318521683403E-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1" tint="4.9989318521683403E-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auto="1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ashed">
        <color theme="0" tint="-0.499984740745262"/>
      </right>
      <top style="thin">
        <color theme="1" tint="4.9989318521683403E-2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0.34998626667073579"/>
      </bottom>
      <diagonal/>
    </border>
    <border>
      <left/>
      <right/>
      <top style="thin">
        <color theme="1" tint="4.9989318521683403E-2"/>
      </top>
      <bottom style="thin">
        <color theme="1" tint="0.34998626667073579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0.34998626667073579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/>
      <right/>
      <top style="thin">
        <color theme="1" tint="4.9989318521683403E-2"/>
      </top>
      <bottom/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/>
      <top style="hair">
        <color theme="0" tint="-0.499984740745262"/>
      </top>
      <bottom style="thin">
        <color theme="1" tint="4.9989318521683403E-2"/>
      </bottom>
      <diagonal/>
    </border>
    <border>
      <left/>
      <right/>
      <top style="hair">
        <color theme="0" tint="-0.49998474074526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hair">
        <color theme="0" tint="-0.49998474074526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/>
    <xf numFmtId="0" fontId="5" fillId="0" borderId="0" xfId="0" applyFont="1"/>
    <xf numFmtId="0" fontId="7" fillId="0" borderId="0" xfId="1" applyFont="1" applyAlignment="1">
      <alignment horizontal="right" vertical="center"/>
    </xf>
    <xf numFmtId="164" fontId="9" fillId="0" borderId="6" xfId="1" applyNumberFormat="1" applyFont="1" applyBorder="1" applyAlignment="1">
      <alignment horizontal="center" vertical="center"/>
    </xf>
    <xf numFmtId="164" fontId="9" fillId="0" borderId="7" xfId="1" applyNumberFormat="1" applyFont="1" applyBorder="1" applyAlignment="1">
      <alignment horizontal="center" vertical="center"/>
    </xf>
    <xf numFmtId="164" fontId="9" fillId="0" borderId="8" xfId="1" applyNumberFormat="1" applyFont="1" applyBorder="1" applyAlignment="1">
      <alignment horizontal="center" vertical="center"/>
    </xf>
    <xf numFmtId="164" fontId="9" fillId="0" borderId="9" xfId="1" applyNumberFormat="1" applyFont="1" applyBorder="1" applyAlignment="1">
      <alignment horizontal="center" vertical="center"/>
    </xf>
    <xf numFmtId="164" fontId="9" fillId="0" borderId="10" xfId="1" applyNumberFormat="1" applyFont="1" applyBorder="1" applyAlignment="1">
      <alignment horizontal="center" vertical="center"/>
    </xf>
    <xf numFmtId="164" fontId="9" fillId="0" borderId="11" xfId="1" applyNumberFormat="1" applyFont="1" applyBorder="1" applyAlignment="1">
      <alignment horizontal="center" vertical="center"/>
    </xf>
    <xf numFmtId="164" fontId="9" fillId="0" borderId="12" xfId="1" applyNumberFormat="1" applyFont="1" applyBorder="1" applyAlignment="1">
      <alignment horizontal="center" vertical="center"/>
    </xf>
    <xf numFmtId="164" fontId="9" fillId="0" borderId="13" xfId="1" applyNumberFormat="1" applyFont="1" applyBorder="1" applyAlignment="1">
      <alignment horizontal="center" vertical="center"/>
    </xf>
    <xf numFmtId="164" fontId="9" fillId="0" borderId="14" xfId="1" applyNumberFormat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/>
    </xf>
    <xf numFmtId="3" fontId="13" fillId="0" borderId="21" xfId="1" applyNumberFormat="1" applyFont="1" applyBorder="1" applyAlignment="1">
      <alignment horizontal="center" vertical="center"/>
    </xf>
    <xf numFmtId="14" fontId="13" fillId="0" borderId="21" xfId="1" applyNumberFormat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center" vertical="center"/>
    </xf>
    <xf numFmtId="3" fontId="9" fillId="0" borderId="24" xfId="1" applyNumberFormat="1" applyFont="1" applyBorder="1" applyAlignment="1">
      <alignment horizontal="center" vertical="center"/>
    </xf>
    <xf numFmtId="3" fontId="9" fillId="0" borderId="25" xfId="1" applyNumberFormat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3" fontId="9" fillId="0" borderId="27" xfId="1" applyNumberFormat="1" applyFont="1" applyBorder="1" applyAlignment="1">
      <alignment horizontal="center" vertical="center"/>
    </xf>
    <xf numFmtId="3" fontId="9" fillId="0" borderId="28" xfId="1" applyNumberFormat="1" applyFont="1" applyBorder="1" applyAlignment="1">
      <alignment horizontal="center" vertical="center"/>
    </xf>
    <xf numFmtId="3" fontId="9" fillId="0" borderId="29" xfId="1" applyNumberFormat="1" applyFont="1" applyBorder="1" applyAlignment="1">
      <alignment horizontal="center" vertical="center"/>
    </xf>
    <xf numFmtId="3" fontId="13" fillId="0" borderId="9" xfId="1" applyNumberFormat="1" applyFont="1" applyBorder="1" applyAlignment="1">
      <alignment horizontal="center" vertical="center"/>
    </xf>
    <xf numFmtId="14" fontId="13" fillId="0" borderId="9" xfId="1" applyNumberFormat="1" applyFont="1" applyBorder="1" applyAlignment="1">
      <alignment horizontal="center" vertical="center"/>
    </xf>
    <xf numFmtId="0" fontId="6" fillId="0" borderId="0" xfId="1"/>
    <xf numFmtId="0" fontId="6" fillId="0" borderId="0" xfId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1" fontId="6" fillId="0" borderId="37" xfId="1" applyNumberFormat="1" applyBorder="1" applyAlignment="1">
      <alignment horizontal="center" vertical="center"/>
    </xf>
    <xf numFmtId="0" fontId="11" fillId="4" borderId="17" xfId="1" applyFont="1" applyFill="1" applyBorder="1" applyAlignment="1">
      <alignment horizontal="center" vertical="center" wrapText="1"/>
    </xf>
    <xf numFmtId="0" fontId="11" fillId="4" borderId="18" xfId="1" applyFont="1" applyFill="1" applyBorder="1" applyAlignment="1">
      <alignment horizontal="center" vertical="center" wrapText="1"/>
    </xf>
    <xf numFmtId="0" fontId="14" fillId="4" borderId="30" xfId="1" applyFont="1" applyFill="1" applyBorder="1" applyAlignment="1">
      <alignment horizontal="center" vertical="center"/>
    </xf>
    <xf numFmtId="0" fontId="11" fillId="4" borderId="30" xfId="1" applyFont="1" applyFill="1" applyBorder="1" applyAlignment="1">
      <alignment horizontal="center" vertical="center"/>
    </xf>
    <xf numFmtId="3" fontId="11" fillId="4" borderId="30" xfId="1" applyNumberFormat="1" applyFont="1" applyFill="1" applyBorder="1" applyAlignment="1">
      <alignment horizontal="center" vertical="center"/>
    </xf>
    <xf numFmtId="0" fontId="14" fillId="4" borderId="30" xfId="1" applyFont="1" applyFill="1" applyBorder="1" applyAlignment="1">
      <alignment vertical="center"/>
    </xf>
    <xf numFmtId="0" fontId="11" fillId="4" borderId="31" xfId="1" applyFont="1" applyFill="1" applyBorder="1" applyAlignment="1">
      <alignment horizontal="center" vertical="center"/>
    </xf>
    <xf numFmtId="0" fontId="8" fillId="6" borderId="15" xfId="1" applyFont="1" applyFill="1" applyBorder="1" applyAlignment="1">
      <alignment horizontal="center" vertical="center" wrapText="1"/>
    </xf>
    <xf numFmtId="0" fontId="8" fillId="6" borderId="0" xfId="1" applyFont="1" applyFill="1" applyAlignment="1">
      <alignment horizontal="center" vertical="center" wrapText="1"/>
    </xf>
    <xf numFmtId="0" fontId="8" fillId="6" borderId="16" xfId="1" applyFont="1" applyFill="1" applyBorder="1" applyAlignment="1">
      <alignment horizontal="center" vertical="center" wrapText="1"/>
    </xf>
    <xf numFmtId="0" fontId="11" fillId="4" borderId="35" xfId="1" applyFont="1" applyFill="1" applyBorder="1" applyAlignment="1">
      <alignment horizontal="right" vertical="center"/>
    </xf>
    <xf numFmtId="1" fontId="11" fillId="4" borderId="36" xfId="1" applyNumberFormat="1" applyFont="1" applyFill="1" applyBorder="1" applyAlignment="1">
      <alignment horizontal="center" vertical="center"/>
    </xf>
    <xf numFmtId="3" fontId="3" fillId="3" borderId="47" xfId="0" applyNumberFormat="1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left" vertical="center" wrapText="1"/>
    </xf>
    <xf numFmtId="4" fontId="3" fillId="3" borderId="47" xfId="0" applyNumberFormat="1" applyFont="1" applyFill="1" applyBorder="1" applyAlignment="1">
      <alignment horizontal="center" vertical="center"/>
    </xf>
    <xf numFmtId="0" fontId="4" fillId="0" borderId="47" xfId="0" applyFont="1" applyBorder="1"/>
    <xf numFmtId="4" fontId="3" fillId="3" borderId="47" xfId="0" applyNumberFormat="1" applyFont="1" applyFill="1" applyBorder="1" applyAlignment="1">
      <alignment horizontal="center" vertical="center" wrapText="1"/>
    </xf>
    <xf numFmtId="0" fontId="0" fillId="5" borderId="48" xfId="0" applyFill="1" applyBorder="1"/>
    <xf numFmtId="4" fontId="3" fillId="5" borderId="49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50" xfId="0" applyFill="1" applyBorder="1"/>
    <xf numFmtId="0" fontId="0" fillId="5" borderId="47" xfId="0" applyFill="1" applyBorder="1" applyAlignment="1">
      <alignment wrapText="1"/>
    </xf>
    <xf numFmtId="0" fontId="3" fillId="5" borderId="51" xfId="0" applyFont="1" applyFill="1" applyBorder="1" applyAlignment="1">
      <alignment horizontal="left" vertical="center" wrapText="1"/>
    </xf>
    <xf numFmtId="4" fontId="3" fillId="5" borderId="47" xfId="0" applyNumberFormat="1" applyFont="1" applyFill="1" applyBorder="1" applyAlignment="1">
      <alignment horizontal="center" vertical="center"/>
    </xf>
    <xf numFmtId="4" fontId="3" fillId="5" borderId="51" xfId="0" applyNumberFormat="1" applyFont="1" applyFill="1" applyBorder="1" applyAlignment="1">
      <alignment horizontal="center" vertical="center"/>
    </xf>
    <xf numFmtId="0" fontId="0" fillId="5" borderId="51" xfId="0" applyFill="1" applyBorder="1"/>
    <xf numFmtId="4" fontId="3" fillId="5" borderId="47" xfId="0" applyNumberFormat="1" applyFont="1" applyFill="1" applyBorder="1" applyAlignment="1">
      <alignment horizontal="center" vertical="center" wrapText="1"/>
    </xf>
    <xf numFmtId="3" fontId="3" fillId="5" borderId="47" xfId="0" applyNumberFormat="1" applyFont="1" applyFill="1" applyBorder="1" applyAlignment="1">
      <alignment horizontal="center" vertical="top"/>
    </xf>
    <xf numFmtId="0" fontId="0" fillId="5" borderId="51" xfId="0" applyFill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/>
    <xf numFmtId="3" fontId="11" fillId="4" borderId="32" xfId="1" applyNumberFormat="1" applyFont="1" applyFill="1" applyBorder="1" applyAlignment="1">
      <alignment horizontal="center" vertical="center"/>
    </xf>
    <xf numFmtId="3" fontId="11" fillId="4" borderId="33" xfId="1" applyNumberFormat="1" applyFont="1" applyFill="1" applyBorder="1" applyAlignment="1">
      <alignment horizontal="center" vertical="center"/>
    </xf>
    <xf numFmtId="3" fontId="11" fillId="4" borderId="34" xfId="1" applyNumberFormat="1" applyFont="1" applyFill="1" applyBorder="1" applyAlignment="1">
      <alignment horizontal="center" vertical="center"/>
    </xf>
    <xf numFmtId="0" fontId="8" fillId="6" borderId="3" xfId="1" applyFont="1" applyFill="1" applyBorder="1" applyAlignment="1">
      <alignment horizontal="center" vertical="center"/>
    </xf>
    <xf numFmtId="0" fontId="8" fillId="6" borderId="4" xfId="1" applyFont="1" applyFill="1" applyBorder="1" applyAlignment="1">
      <alignment horizontal="center" vertical="center"/>
    </xf>
    <xf numFmtId="0" fontId="8" fillId="6" borderId="5" xfId="1" applyFont="1" applyFill="1" applyBorder="1" applyAlignment="1">
      <alignment horizontal="center" vertical="center"/>
    </xf>
    <xf numFmtId="0" fontId="15" fillId="0" borderId="0" xfId="0" applyFont="1"/>
    <xf numFmtId="4" fontId="3" fillId="5" borderId="47" xfId="0" applyNumberFormat="1" applyFont="1" applyFill="1" applyBorder="1" applyAlignment="1">
      <alignment horizontal="center" vertical="center"/>
    </xf>
    <xf numFmtId="4" fontId="3" fillId="5" borderId="51" xfId="0" applyNumberFormat="1" applyFont="1" applyFill="1" applyBorder="1" applyAlignment="1">
      <alignment horizontal="center" vertical="center"/>
    </xf>
    <xf numFmtId="0" fontId="0" fillId="5" borderId="47" xfId="0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8" fillId="6" borderId="41" xfId="1" applyFont="1" applyFill="1" applyBorder="1" applyAlignment="1">
      <alignment horizontal="center" vertical="center"/>
    </xf>
    <xf numFmtId="0" fontId="8" fillId="6" borderId="42" xfId="1" applyFont="1" applyFill="1" applyBorder="1" applyAlignment="1">
      <alignment horizontal="center" vertical="center"/>
    </xf>
    <xf numFmtId="0" fontId="8" fillId="6" borderId="43" xfId="1" applyFont="1" applyFill="1" applyBorder="1" applyAlignment="1">
      <alignment horizontal="center" vertical="center"/>
    </xf>
    <xf numFmtId="0" fontId="8" fillId="6" borderId="38" xfId="1" applyFont="1" applyFill="1" applyBorder="1" applyAlignment="1">
      <alignment horizontal="center" vertical="center"/>
    </xf>
    <xf numFmtId="0" fontId="8" fillId="6" borderId="39" xfId="1" applyFont="1" applyFill="1" applyBorder="1" applyAlignment="1">
      <alignment horizontal="center" vertical="center"/>
    </xf>
    <xf numFmtId="0" fontId="8" fillId="6" borderId="40" xfId="1" applyFont="1" applyFill="1" applyBorder="1" applyAlignment="1">
      <alignment horizontal="center" vertical="center"/>
    </xf>
    <xf numFmtId="3" fontId="11" fillId="4" borderId="44" xfId="1" applyNumberFormat="1" applyFont="1" applyFill="1" applyBorder="1" applyAlignment="1">
      <alignment horizontal="center" vertical="center"/>
    </xf>
    <xf numFmtId="3" fontId="11" fillId="4" borderId="45" xfId="1" applyNumberFormat="1" applyFont="1" applyFill="1" applyBorder="1" applyAlignment="1">
      <alignment horizontal="center" vertical="center"/>
    </xf>
    <xf numFmtId="3" fontId="11" fillId="4" borderId="46" xfId="1" applyNumberFormat="1" applyFont="1" applyFill="1" applyBorder="1" applyAlignment="1">
      <alignment horizontal="center" vertical="center"/>
    </xf>
    <xf numFmtId="0" fontId="16" fillId="4" borderId="2" xfId="0" applyFont="1" applyFill="1" applyBorder="1"/>
    <xf numFmtId="0" fontId="0" fillId="4" borderId="2" xfId="0" applyFill="1" applyBorder="1"/>
    <xf numFmtId="0" fontId="17" fillId="4" borderId="2" xfId="0" applyFont="1" applyFill="1" applyBorder="1" applyAlignment="1">
      <alignment horizontal="center" vertical="center"/>
    </xf>
    <xf numFmtId="0" fontId="0" fillId="4" borderId="0" xfId="0" applyFill="1"/>
    <xf numFmtId="2" fontId="0" fillId="4" borderId="2" xfId="0" applyNumberFormat="1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0" fontId="0" fillId="4" borderId="53" xfId="0" applyFill="1" applyBorder="1"/>
    <xf numFmtId="0" fontId="0" fillId="4" borderId="54" xfId="0" applyFill="1" applyBorder="1"/>
    <xf numFmtId="0" fontId="0" fillId="4" borderId="55" xfId="0" applyFill="1" applyBorder="1"/>
  </cellXfs>
  <cellStyles count="2">
    <cellStyle name="Normal 7" xfId="1" xr:uid="{19C303E0-AD4B-489B-9F0C-23B2253819C4}"/>
    <cellStyle name="Normálna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N13" sqref="N13"/>
    </sheetView>
  </sheetViews>
  <sheetFormatPr defaultRowHeight="14.4" x14ac:dyDescent="0.3"/>
  <cols>
    <col min="1" max="1" width="12.109375" customWidth="1"/>
    <col min="2" max="2" width="40.109375" customWidth="1"/>
    <col min="3" max="3" width="17" customWidth="1"/>
    <col min="4" max="4" width="0.109375" customWidth="1"/>
    <col min="5" max="5" width="12.44140625" hidden="1" customWidth="1"/>
    <col min="6" max="7" width="13.109375" hidden="1" customWidth="1"/>
    <col min="8" max="8" width="11.33203125" hidden="1" customWidth="1"/>
    <col min="9" max="9" width="17.5546875" customWidth="1"/>
    <col min="10" max="10" width="14.33203125" customWidth="1"/>
    <col min="11" max="11" width="10.88671875" customWidth="1"/>
    <col min="12" max="12" width="13.6640625" customWidth="1"/>
    <col min="13" max="13" width="13.44140625" customWidth="1"/>
    <col min="14" max="14" width="14.33203125" customWidth="1"/>
    <col min="16" max="16" width="15.6640625" customWidth="1"/>
  </cols>
  <sheetData>
    <row r="1" spans="1:16" ht="83.25" customHeight="1" x14ac:dyDescent="0.3">
      <c r="A1" s="79" t="s">
        <v>51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ht="63" customHeight="1" x14ac:dyDescent="0.3">
      <c r="A2" s="1" t="s">
        <v>1</v>
      </c>
      <c r="B2" s="1" t="s">
        <v>2</v>
      </c>
      <c r="C2" s="1" t="s">
        <v>4</v>
      </c>
      <c r="D2" s="2"/>
      <c r="E2" s="2"/>
      <c r="F2" s="2"/>
      <c r="G2" s="2"/>
      <c r="H2" s="2"/>
      <c r="I2" s="1" t="s">
        <v>6</v>
      </c>
      <c r="J2" s="1" t="s">
        <v>8</v>
      </c>
      <c r="K2" s="1" t="s">
        <v>45</v>
      </c>
      <c r="L2" s="1" t="s">
        <v>49</v>
      </c>
      <c r="M2" s="1" t="s">
        <v>50</v>
      </c>
      <c r="N2" s="1" t="s">
        <v>46</v>
      </c>
      <c r="O2" s="1" t="s">
        <v>47</v>
      </c>
      <c r="P2" s="1" t="s">
        <v>48</v>
      </c>
    </row>
    <row r="3" spans="1:16" ht="118.8" x14ac:dyDescent="0.3">
      <c r="A3" s="50" t="s">
        <v>0</v>
      </c>
      <c r="B3" s="51" t="s">
        <v>3</v>
      </c>
      <c r="C3" s="52" t="s">
        <v>5</v>
      </c>
      <c r="D3" s="53"/>
      <c r="E3" s="53"/>
      <c r="F3" s="53"/>
      <c r="G3" s="53"/>
      <c r="H3" s="53"/>
      <c r="I3" s="52" t="s">
        <v>7</v>
      </c>
      <c r="J3" s="54" t="s">
        <v>9</v>
      </c>
      <c r="K3" s="54">
        <v>902</v>
      </c>
      <c r="L3" s="54"/>
      <c r="M3" s="67"/>
      <c r="N3" s="68"/>
      <c r="O3" s="68"/>
      <c r="P3" s="68"/>
    </row>
    <row r="4" spans="1:16" ht="28.8" x14ac:dyDescent="0.3">
      <c r="A4" s="65" t="s">
        <v>11</v>
      </c>
      <c r="B4" s="59" t="s">
        <v>12</v>
      </c>
      <c r="C4" s="61" t="s">
        <v>5</v>
      </c>
      <c r="D4" s="55"/>
      <c r="E4" s="55"/>
      <c r="F4" s="55"/>
      <c r="G4" s="55"/>
      <c r="H4" s="55"/>
      <c r="I4" s="61" t="s">
        <v>7</v>
      </c>
      <c r="J4" s="64" t="s">
        <v>9</v>
      </c>
      <c r="K4" s="56">
        <v>1191</v>
      </c>
      <c r="L4" s="56"/>
      <c r="M4" s="76"/>
      <c r="N4" s="78"/>
      <c r="O4" s="78"/>
      <c r="P4" s="78"/>
    </row>
    <row r="5" spans="1:16" ht="66.599999999999994" thickBot="1" x14ac:dyDescent="0.35">
      <c r="A5" s="66" t="s">
        <v>13</v>
      </c>
      <c r="B5" s="60" t="s">
        <v>10</v>
      </c>
      <c r="C5" s="62"/>
      <c r="D5" s="57"/>
      <c r="E5" s="57"/>
      <c r="F5" s="57"/>
      <c r="G5" s="57"/>
      <c r="H5" s="57"/>
      <c r="I5" s="63"/>
      <c r="J5" s="63"/>
      <c r="K5" s="58"/>
      <c r="L5" s="58"/>
      <c r="M5" s="77"/>
      <c r="N5" s="94"/>
      <c r="O5" s="94"/>
      <c r="P5" s="94"/>
    </row>
    <row r="6" spans="1:16" ht="41.4" customHeight="1" thickBot="1" x14ac:dyDescent="0.35">
      <c r="A6" s="89" t="s">
        <v>52</v>
      </c>
      <c r="B6" s="90"/>
      <c r="C6" s="90"/>
      <c r="D6" s="90"/>
      <c r="E6" s="90"/>
      <c r="F6" s="90"/>
      <c r="G6" s="90"/>
      <c r="H6" s="90"/>
      <c r="I6" s="90"/>
      <c r="J6" s="91"/>
      <c r="K6" s="93">
        <v>2093</v>
      </c>
      <c r="L6" s="90"/>
      <c r="M6" s="92"/>
      <c r="N6" s="95"/>
      <c r="O6" s="96"/>
      <c r="P6" s="97"/>
    </row>
  </sheetData>
  <mergeCells count="5">
    <mergeCell ref="M4:M5"/>
    <mergeCell ref="N4:N5"/>
    <mergeCell ref="O4:O5"/>
    <mergeCell ref="P4:P5"/>
    <mergeCell ref="A1:P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426D-DEF0-4778-AC99-51D6D9F7A41C}">
  <dimension ref="A2:R42"/>
  <sheetViews>
    <sheetView workbookViewId="0">
      <selection activeCell="AA25" sqref="AA25"/>
    </sheetView>
  </sheetViews>
  <sheetFormatPr defaultRowHeight="14.4" x14ac:dyDescent="0.3"/>
  <cols>
    <col min="3" max="3" width="27.5546875" customWidth="1"/>
    <col min="9" max="18" width="3.6640625" customWidth="1"/>
  </cols>
  <sheetData>
    <row r="2" spans="1:18" x14ac:dyDescent="0.3">
      <c r="A2" s="4" t="s">
        <v>11</v>
      </c>
    </row>
    <row r="3" spans="1:18" x14ac:dyDescent="0.3">
      <c r="A3" s="75" t="s">
        <v>13</v>
      </c>
      <c r="F3" s="5"/>
      <c r="G3" s="5"/>
      <c r="H3" s="5" t="s">
        <v>14</v>
      </c>
      <c r="I3" s="83" t="s">
        <v>15</v>
      </c>
      <c r="J3" s="84"/>
      <c r="K3" s="84"/>
      <c r="L3" s="84"/>
      <c r="M3" s="85"/>
      <c r="N3" s="80" t="s">
        <v>16</v>
      </c>
      <c r="O3" s="81"/>
      <c r="P3" s="81"/>
      <c r="Q3" s="81"/>
      <c r="R3" s="82"/>
    </row>
    <row r="4" spans="1:18" x14ac:dyDescent="0.3">
      <c r="F4" s="5"/>
      <c r="G4" s="5"/>
      <c r="H4" s="5" t="s">
        <v>17</v>
      </c>
      <c r="I4" s="6">
        <v>1</v>
      </c>
      <c r="J4" s="7">
        <v>8</v>
      </c>
      <c r="K4" s="7">
        <v>15</v>
      </c>
      <c r="L4" s="7">
        <v>22</v>
      </c>
      <c r="M4" s="8">
        <v>29</v>
      </c>
      <c r="N4" s="6"/>
      <c r="O4" s="9">
        <v>44474</v>
      </c>
      <c r="P4" s="9">
        <v>44481</v>
      </c>
      <c r="Q4" s="9">
        <v>44488</v>
      </c>
      <c r="R4" s="10">
        <v>44495</v>
      </c>
    </row>
    <row r="5" spans="1:18" x14ac:dyDescent="0.3">
      <c r="F5" s="5"/>
      <c r="G5" s="5"/>
      <c r="H5" s="5" t="s">
        <v>18</v>
      </c>
      <c r="I5" s="11">
        <v>2</v>
      </c>
      <c r="J5" s="9">
        <v>9</v>
      </c>
      <c r="K5" s="9">
        <v>16</v>
      </c>
      <c r="L5" s="9">
        <v>23</v>
      </c>
      <c r="M5" s="10">
        <v>30</v>
      </c>
      <c r="N5" s="11"/>
      <c r="O5" s="9">
        <v>44475</v>
      </c>
      <c r="P5" s="9">
        <v>44482</v>
      </c>
      <c r="Q5" s="9">
        <v>44489</v>
      </c>
      <c r="R5" s="10">
        <v>44496</v>
      </c>
    </row>
    <row r="6" spans="1:18" x14ac:dyDescent="0.3">
      <c r="F6" s="5"/>
      <c r="G6" s="5"/>
      <c r="H6" s="5" t="s">
        <v>19</v>
      </c>
      <c r="I6" s="11">
        <v>3</v>
      </c>
      <c r="J6" s="9">
        <v>10</v>
      </c>
      <c r="K6" s="9">
        <v>17</v>
      </c>
      <c r="L6" s="9">
        <v>24</v>
      </c>
      <c r="M6" s="10">
        <v>31</v>
      </c>
      <c r="N6" s="11"/>
      <c r="O6" s="9">
        <v>44476</v>
      </c>
      <c r="P6" s="9">
        <v>44483</v>
      </c>
      <c r="Q6" s="9">
        <v>44490</v>
      </c>
      <c r="R6" s="10">
        <v>44497</v>
      </c>
    </row>
    <row r="7" spans="1:18" x14ac:dyDescent="0.3">
      <c r="F7" s="5"/>
      <c r="G7" s="5"/>
      <c r="H7" s="5" t="s">
        <v>20</v>
      </c>
      <c r="I7" s="11">
        <v>4</v>
      </c>
      <c r="J7" s="9">
        <v>11</v>
      </c>
      <c r="K7" s="9">
        <v>18</v>
      </c>
      <c r="L7" s="9">
        <v>25</v>
      </c>
      <c r="M7" s="10"/>
      <c r="N7" s="11">
        <v>44470</v>
      </c>
      <c r="O7" s="9">
        <v>44477</v>
      </c>
      <c r="P7" s="9">
        <v>44484</v>
      </c>
      <c r="Q7" s="9">
        <v>44491</v>
      </c>
      <c r="R7" s="10">
        <v>44498</v>
      </c>
    </row>
    <row r="8" spans="1:18" x14ac:dyDescent="0.3">
      <c r="F8" s="5"/>
      <c r="G8" s="5"/>
      <c r="H8" s="5" t="s">
        <v>21</v>
      </c>
      <c r="I8" s="11">
        <v>5</v>
      </c>
      <c r="J8" s="9">
        <v>12</v>
      </c>
      <c r="K8" s="9">
        <v>19</v>
      </c>
      <c r="L8" s="9">
        <v>26</v>
      </c>
      <c r="M8" s="10"/>
      <c r="N8" s="11">
        <v>44471</v>
      </c>
      <c r="O8" s="9">
        <v>44478</v>
      </c>
      <c r="P8" s="9">
        <v>44485</v>
      </c>
      <c r="Q8" s="9">
        <v>44492</v>
      </c>
      <c r="R8" s="10">
        <v>44499</v>
      </c>
    </row>
    <row r="9" spans="1:18" x14ac:dyDescent="0.3">
      <c r="F9" s="5"/>
      <c r="G9" s="5"/>
      <c r="H9" s="5" t="s">
        <v>22</v>
      </c>
      <c r="I9" s="11">
        <v>6</v>
      </c>
      <c r="J9" s="9">
        <v>13</v>
      </c>
      <c r="K9" s="9">
        <v>20</v>
      </c>
      <c r="L9" s="9">
        <v>27</v>
      </c>
      <c r="M9" s="10"/>
      <c r="N9" s="12">
        <v>44472</v>
      </c>
      <c r="O9" s="13">
        <v>44479</v>
      </c>
      <c r="P9" s="13">
        <v>44486</v>
      </c>
      <c r="Q9" s="13">
        <v>44493</v>
      </c>
      <c r="R9" s="14"/>
    </row>
    <row r="10" spans="1:18" x14ac:dyDescent="0.3">
      <c r="F10" s="5"/>
      <c r="G10" s="5"/>
      <c r="H10" s="15" t="s">
        <v>23</v>
      </c>
      <c r="I10" s="12">
        <v>7</v>
      </c>
      <c r="J10" s="13">
        <v>14</v>
      </c>
      <c r="K10" s="13">
        <v>21</v>
      </c>
      <c r="L10" s="13">
        <v>28</v>
      </c>
      <c r="M10" s="14"/>
      <c r="N10" s="12">
        <v>4</v>
      </c>
      <c r="O10" s="13">
        <v>11</v>
      </c>
      <c r="P10" s="13">
        <v>18</v>
      </c>
      <c r="Q10" s="13">
        <v>25</v>
      </c>
      <c r="R10" s="14"/>
    </row>
    <row r="11" spans="1:18" x14ac:dyDescent="0.3">
      <c r="F11" s="16"/>
      <c r="G11" s="16"/>
      <c r="H11" s="16" t="s">
        <v>24</v>
      </c>
      <c r="I11" s="45">
        <v>31</v>
      </c>
      <c r="J11" s="46">
        <v>32</v>
      </c>
      <c r="K11" s="46">
        <v>33</v>
      </c>
      <c r="L11" s="46">
        <v>34</v>
      </c>
      <c r="M11" s="47">
        <v>35</v>
      </c>
      <c r="N11" s="45">
        <v>35</v>
      </c>
      <c r="O11" s="46">
        <v>36</v>
      </c>
      <c r="P11" s="46">
        <v>37</v>
      </c>
      <c r="Q11" s="46">
        <v>38</v>
      </c>
      <c r="R11" s="47">
        <v>39</v>
      </c>
    </row>
    <row r="12" spans="1:18" ht="20.399999999999999" x14ac:dyDescent="0.3">
      <c r="A12" s="38" t="s">
        <v>14</v>
      </c>
      <c r="B12" s="38" t="s">
        <v>25</v>
      </c>
      <c r="C12" s="38" t="s">
        <v>26</v>
      </c>
      <c r="D12" s="38" t="s">
        <v>27</v>
      </c>
      <c r="E12" s="38" t="s">
        <v>28</v>
      </c>
      <c r="F12" s="38" t="s">
        <v>29</v>
      </c>
      <c r="G12" s="38" t="s">
        <v>30</v>
      </c>
      <c r="H12" s="39"/>
      <c r="I12" s="17"/>
      <c r="J12" s="18"/>
      <c r="K12" s="18"/>
      <c r="L12" s="18"/>
      <c r="M12" s="19"/>
      <c r="N12" s="17"/>
      <c r="O12" s="18"/>
      <c r="P12" s="18"/>
      <c r="Q12" s="18"/>
      <c r="R12" s="19"/>
    </row>
    <row r="13" spans="1:18" x14ac:dyDescent="0.3">
      <c r="A13" s="20">
        <v>8</v>
      </c>
      <c r="B13" s="20" t="s">
        <v>31</v>
      </c>
      <c r="C13" s="20" t="s">
        <v>32</v>
      </c>
      <c r="D13" s="20" t="s">
        <v>33</v>
      </c>
      <c r="E13" s="21">
        <f>SUM(I13:M13)</f>
        <v>415.8</v>
      </c>
      <c r="F13" s="22" t="s">
        <v>34</v>
      </c>
      <c r="G13" s="22" t="s">
        <v>35</v>
      </c>
      <c r="H13" s="23"/>
      <c r="I13" s="24">
        <v>113.4</v>
      </c>
      <c r="J13" s="25">
        <v>113.4</v>
      </c>
      <c r="K13" s="25">
        <v>94.5</v>
      </c>
      <c r="L13" s="25">
        <v>94.5</v>
      </c>
      <c r="M13" s="26"/>
      <c r="N13" s="24"/>
      <c r="O13" s="25"/>
      <c r="P13" s="25"/>
      <c r="Q13" s="25"/>
      <c r="R13" s="26"/>
    </row>
    <row r="14" spans="1:18" x14ac:dyDescent="0.3">
      <c r="A14" s="27">
        <v>8</v>
      </c>
      <c r="B14" s="20" t="s">
        <v>31</v>
      </c>
      <c r="C14" s="20" t="s">
        <v>36</v>
      </c>
      <c r="D14" s="20" t="s">
        <v>33</v>
      </c>
      <c r="E14" s="21">
        <f t="shared" ref="E14" si="0">SUM(I14:M14)</f>
        <v>213.4</v>
      </c>
      <c r="F14" s="22" t="s">
        <v>34</v>
      </c>
      <c r="G14" s="22" t="s">
        <v>35</v>
      </c>
      <c r="H14" s="28"/>
      <c r="I14" s="29">
        <v>58.2</v>
      </c>
      <c r="J14" s="30">
        <v>58.2</v>
      </c>
      <c r="K14" s="30">
        <v>48.5</v>
      </c>
      <c r="L14" s="30">
        <v>48.5</v>
      </c>
      <c r="M14" s="31"/>
      <c r="N14" s="29"/>
      <c r="O14" s="30"/>
      <c r="P14" s="30"/>
      <c r="Q14" s="30"/>
      <c r="R14" s="31"/>
    </row>
    <row r="15" spans="1:18" x14ac:dyDescent="0.3">
      <c r="A15" s="27">
        <v>8</v>
      </c>
      <c r="B15" s="20" t="s">
        <v>31</v>
      </c>
      <c r="C15" s="20" t="s">
        <v>32</v>
      </c>
      <c r="D15" s="20" t="s">
        <v>33</v>
      </c>
      <c r="E15" s="21">
        <f>SUM(I15:M15)</f>
        <v>40.445999999999998</v>
      </c>
      <c r="F15" s="22" t="s">
        <v>37</v>
      </c>
      <c r="G15" s="22" t="s">
        <v>38</v>
      </c>
      <c r="H15" s="28"/>
      <c r="I15" s="29"/>
      <c r="J15" s="30"/>
      <c r="K15" s="30"/>
      <c r="L15" s="30"/>
      <c r="M15" s="31">
        <v>40.445999999999998</v>
      </c>
      <c r="N15" s="29"/>
      <c r="O15" s="30"/>
      <c r="P15" s="30"/>
      <c r="Q15" s="30"/>
      <c r="R15" s="31"/>
    </row>
    <row r="16" spans="1:18" x14ac:dyDescent="0.3">
      <c r="A16" s="27">
        <v>8</v>
      </c>
      <c r="B16" s="20" t="s">
        <v>31</v>
      </c>
      <c r="C16" s="20" t="s">
        <v>36</v>
      </c>
      <c r="D16" s="20" t="s">
        <v>33</v>
      </c>
      <c r="E16" s="21">
        <f t="shared" ref="E16" si="1">SUM(I16:M16)</f>
        <v>20.757999999999999</v>
      </c>
      <c r="F16" s="22" t="s">
        <v>37</v>
      </c>
      <c r="G16" s="22" t="s">
        <v>38</v>
      </c>
      <c r="H16" s="28"/>
      <c r="I16" s="29"/>
      <c r="J16" s="30"/>
      <c r="K16" s="30"/>
      <c r="L16" s="30"/>
      <c r="M16" s="31">
        <v>20.757999999999999</v>
      </c>
      <c r="N16" s="29"/>
      <c r="O16" s="30"/>
      <c r="P16" s="30"/>
      <c r="Q16" s="30"/>
      <c r="R16" s="31"/>
    </row>
    <row r="17" spans="1:18" x14ac:dyDescent="0.3">
      <c r="A17" s="27">
        <v>9</v>
      </c>
      <c r="B17" s="20" t="s">
        <v>31</v>
      </c>
      <c r="C17" s="20" t="s">
        <v>32</v>
      </c>
      <c r="D17" s="20" t="s">
        <v>33</v>
      </c>
      <c r="E17" s="32">
        <f>SUM(N17:R17)</f>
        <v>330.42471428571429</v>
      </c>
      <c r="F17" s="33" t="s">
        <v>39</v>
      </c>
      <c r="G17" s="33" t="s">
        <v>40</v>
      </c>
      <c r="H17" s="28"/>
      <c r="I17" s="29"/>
      <c r="J17" s="30"/>
      <c r="K17" s="30"/>
      <c r="L17" s="30"/>
      <c r="M17" s="31"/>
      <c r="N17" s="29">
        <v>53.338999999999999</v>
      </c>
      <c r="O17" s="30">
        <v>74.599999999999994</v>
      </c>
      <c r="P17" s="30">
        <v>74.599999999999994</v>
      </c>
      <c r="Q17" s="30">
        <v>74.599999999999994</v>
      </c>
      <c r="R17" s="31">
        <f>Q17/7*5</f>
        <v>53.285714285714285</v>
      </c>
    </row>
    <row r="18" spans="1:18" x14ac:dyDescent="0.3">
      <c r="A18" s="27">
        <v>9</v>
      </c>
      <c r="B18" s="20" t="s">
        <v>31</v>
      </c>
      <c r="C18" s="20" t="s">
        <v>36</v>
      </c>
      <c r="D18" s="20" t="s">
        <v>33</v>
      </c>
      <c r="E18" s="32">
        <f t="shared" ref="E18" si="2">SUM(N18:R18)</f>
        <v>170.08457142857145</v>
      </c>
      <c r="F18" s="33" t="s">
        <v>39</v>
      </c>
      <c r="G18" s="33" t="s">
        <v>40</v>
      </c>
      <c r="H18" s="28"/>
      <c r="I18" s="29"/>
      <c r="J18" s="30"/>
      <c r="K18" s="30"/>
      <c r="L18" s="30"/>
      <c r="M18" s="31"/>
      <c r="N18" s="29">
        <v>27.456</v>
      </c>
      <c r="O18" s="30">
        <v>38.4</v>
      </c>
      <c r="P18" s="30">
        <v>38.4</v>
      </c>
      <c r="Q18" s="30">
        <v>38.4</v>
      </c>
      <c r="R18" s="31">
        <f>Q18/7*5</f>
        <v>27.428571428571431</v>
      </c>
    </row>
    <row r="19" spans="1:18" x14ac:dyDescent="0.3">
      <c r="A19" s="40"/>
      <c r="B19" s="40"/>
      <c r="C19" s="41"/>
      <c r="D19" s="40"/>
      <c r="E19" s="42">
        <f>SUM(E13:E18)</f>
        <v>1190.9132857142858</v>
      </c>
      <c r="F19" s="43"/>
      <c r="G19" s="43"/>
      <c r="H19" s="44" t="s">
        <v>41</v>
      </c>
      <c r="I19" s="86">
        <f>SUM(I13:M18)</f>
        <v>690.40400000000011</v>
      </c>
      <c r="J19" s="87"/>
      <c r="K19" s="87"/>
      <c r="L19" s="87"/>
      <c r="M19" s="88"/>
      <c r="N19" s="86">
        <f>SUM(N13:R18)</f>
        <v>500.50928571428568</v>
      </c>
      <c r="O19" s="87"/>
      <c r="P19" s="87"/>
      <c r="Q19" s="87"/>
      <c r="R19" s="88"/>
    </row>
    <row r="20" spans="1:18" x14ac:dyDescent="0.3">
      <c r="A20" s="34"/>
      <c r="B20" s="34"/>
      <c r="C20" s="34"/>
      <c r="D20" s="34"/>
      <c r="E20" s="34"/>
      <c r="F20" s="34"/>
      <c r="G20" s="34"/>
      <c r="H20" s="48" t="s">
        <v>42</v>
      </c>
      <c r="I20" s="49">
        <f t="shared" ref="I20:R20" si="3">SUM(I13:I18)</f>
        <v>171.60000000000002</v>
      </c>
      <c r="J20" s="49">
        <f t="shared" si="3"/>
        <v>171.60000000000002</v>
      </c>
      <c r="K20" s="49">
        <f t="shared" si="3"/>
        <v>143</v>
      </c>
      <c r="L20" s="49">
        <f t="shared" si="3"/>
        <v>143</v>
      </c>
      <c r="M20" s="49">
        <f t="shared" si="3"/>
        <v>61.203999999999994</v>
      </c>
      <c r="N20" s="49">
        <f t="shared" si="3"/>
        <v>80.795000000000002</v>
      </c>
      <c r="O20" s="49">
        <f t="shared" si="3"/>
        <v>113</v>
      </c>
      <c r="P20" s="49">
        <f t="shared" si="3"/>
        <v>113</v>
      </c>
      <c r="Q20" s="49">
        <f t="shared" si="3"/>
        <v>113</v>
      </c>
      <c r="R20" s="49">
        <f t="shared" si="3"/>
        <v>80.714285714285722</v>
      </c>
    </row>
    <row r="21" spans="1:18" x14ac:dyDescent="0.3">
      <c r="A21" s="34"/>
      <c r="B21" s="34"/>
      <c r="C21" s="35"/>
      <c r="D21" s="35"/>
      <c r="E21" s="35"/>
      <c r="F21" s="35"/>
      <c r="G21" s="35"/>
      <c r="H21" s="36" t="s">
        <v>43</v>
      </c>
      <c r="I21" s="37">
        <f>I20</f>
        <v>171.60000000000002</v>
      </c>
      <c r="J21" s="37">
        <f t="shared" ref="J21:R21" si="4">J20</f>
        <v>171.60000000000002</v>
      </c>
      <c r="K21" s="37">
        <f t="shared" si="4"/>
        <v>143</v>
      </c>
      <c r="L21" s="37">
        <f t="shared" si="4"/>
        <v>143</v>
      </c>
      <c r="M21" s="37">
        <f t="shared" si="4"/>
        <v>61.203999999999994</v>
      </c>
      <c r="N21" s="37">
        <f t="shared" si="4"/>
        <v>80.795000000000002</v>
      </c>
      <c r="O21" s="37">
        <f t="shared" si="4"/>
        <v>113</v>
      </c>
      <c r="P21" s="37">
        <f t="shared" si="4"/>
        <v>113</v>
      </c>
      <c r="Q21" s="37">
        <f t="shared" si="4"/>
        <v>113</v>
      </c>
      <c r="R21" s="37">
        <f t="shared" si="4"/>
        <v>80.714285714285722</v>
      </c>
    </row>
    <row r="23" spans="1:18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6" spans="1:18" x14ac:dyDescent="0.3">
      <c r="A26" s="4" t="s">
        <v>0</v>
      </c>
    </row>
    <row r="27" spans="1:18" x14ac:dyDescent="0.3">
      <c r="F27" s="5"/>
      <c r="G27" s="5"/>
      <c r="H27" s="5" t="s">
        <v>14</v>
      </c>
      <c r="I27" s="72" t="s">
        <v>15</v>
      </c>
      <c r="J27" s="73"/>
      <c r="K27" s="73"/>
      <c r="L27" s="73"/>
      <c r="M27" s="74"/>
      <c r="N27" s="72" t="s">
        <v>16</v>
      </c>
      <c r="O27" s="73"/>
      <c r="P27" s="73"/>
      <c r="Q27" s="73"/>
      <c r="R27" s="74"/>
    </row>
    <row r="28" spans="1:18" x14ac:dyDescent="0.3">
      <c r="F28" s="5"/>
      <c r="G28" s="5"/>
      <c r="H28" s="5" t="s">
        <v>17</v>
      </c>
      <c r="I28" s="6">
        <v>1</v>
      </c>
      <c r="J28" s="7">
        <v>8</v>
      </c>
      <c r="K28" s="7">
        <v>15</v>
      </c>
      <c r="L28" s="7">
        <v>22</v>
      </c>
      <c r="M28" s="8">
        <v>29</v>
      </c>
      <c r="N28" s="6"/>
      <c r="O28" s="9">
        <v>44474</v>
      </c>
      <c r="P28" s="9">
        <v>44481</v>
      </c>
      <c r="Q28" s="9">
        <v>44488</v>
      </c>
      <c r="R28" s="10">
        <v>44495</v>
      </c>
    </row>
    <row r="29" spans="1:18" x14ac:dyDescent="0.3">
      <c r="F29" s="5"/>
      <c r="G29" s="5"/>
      <c r="H29" s="5" t="s">
        <v>18</v>
      </c>
      <c r="I29" s="11">
        <v>2</v>
      </c>
      <c r="J29" s="9">
        <v>9</v>
      </c>
      <c r="K29" s="9">
        <v>16</v>
      </c>
      <c r="L29" s="9">
        <v>23</v>
      </c>
      <c r="M29" s="10">
        <v>30</v>
      </c>
      <c r="N29" s="11"/>
      <c r="O29" s="9">
        <v>44475</v>
      </c>
      <c r="P29" s="9">
        <v>44482</v>
      </c>
      <c r="Q29" s="9">
        <v>44489</v>
      </c>
      <c r="R29" s="10">
        <v>44496</v>
      </c>
    </row>
    <row r="30" spans="1:18" x14ac:dyDescent="0.3">
      <c r="F30" s="5"/>
      <c r="G30" s="5"/>
      <c r="H30" s="5" t="s">
        <v>19</v>
      </c>
      <c r="I30" s="11">
        <v>3</v>
      </c>
      <c r="J30" s="9">
        <v>10</v>
      </c>
      <c r="K30" s="9">
        <v>17</v>
      </c>
      <c r="L30" s="9">
        <v>24</v>
      </c>
      <c r="M30" s="10">
        <v>31</v>
      </c>
      <c r="N30" s="11"/>
      <c r="O30" s="9">
        <v>44476</v>
      </c>
      <c r="P30" s="9">
        <v>44483</v>
      </c>
      <c r="Q30" s="9">
        <v>44490</v>
      </c>
      <c r="R30" s="10">
        <v>44497</v>
      </c>
    </row>
    <row r="31" spans="1:18" x14ac:dyDescent="0.3">
      <c r="F31" s="5"/>
      <c r="G31" s="5"/>
      <c r="H31" s="5" t="s">
        <v>20</v>
      </c>
      <c r="I31" s="11">
        <v>4</v>
      </c>
      <c r="J31" s="9">
        <v>11</v>
      </c>
      <c r="K31" s="9">
        <v>18</v>
      </c>
      <c r="L31" s="9">
        <v>25</v>
      </c>
      <c r="M31" s="10"/>
      <c r="N31" s="11">
        <v>44470</v>
      </c>
      <c r="O31" s="9">
        <v>44477</v>
      </c>
      <c r="P31" s="9">
        <v>44484</v>
      </c>
      <c r="Q31" s="9">
        <v>44491</v>
      </c>
      <c r="R31" s="10">
        <v>44498</v>
      </c>
    </row>
    <row r="32" spans="1:18" x14ac:dyDescent="0.3">
      <c r="F32" s="5"/>
      <c r="G32" s="5"/>
      <c r="H32" s="5" t="s">
        <v>21</v>
      </c>
      <c r="I32" s="11">
        <v>5</v>
      </c>
      <c r="J32" s="9">
        <v>12</v>
      </c>
      <c r="K32" s="9">
        <v>19</v>
      </c>
      <c r="L32" s="9">
        <v>26</v>
      </c>
      <c r="M32" s="10"/>
      <c r="N32" s="11">
        <v>44471</v>
      </c>
      <c r="O32" s="9">
        <v>44478</v>
      </c>
      <c r="P32" s="9">
        <v>44485</v>
      </c>
      <c r="Q32" s="9">
        <v>44492</v>
      </c>
      <c r="R32" s="10">
        <v>44499</v>
      </c>
    </row>
    <row r="33" spans="1:18" x14ac:dyDescent="0.3">
      <c r="F33" s="5"/>
      <c r="G33" s="5"/>
      <c r="H33" s="5" t="s">
        <v>22</v>
      </c>
      <c r="I33" s="11">
        <v>6</v>
      </c>
      <c r="J33" s="9">
        <v>13</v>
      </c>
      <c r="K33" s="9">
        <v>20</v>
      </c>
      <c r="L33" s="9">
        <v>27</v>
      </c>
      <c r="M33" s="10"/>
      <c r="N33" s="12">
        <v>44472</v>
      </c>
      <c r="O33" s="13">
        <v>44479</v>
      </c>
      <c r="P33" s="13">
        <v>44486</v>
      </c>
      <c r="Q33" s="13">
        <v>44493</v>
      </c>
      <c r="R33" s="14"/>
    </row>
    <row r="34" spans="1:18" x14ac:dyDescent="0.3">
      <c r="F34" s="5"/>
      <c r="G34" s="5"/>
      <c r="H34" s="15" t="s">
        <v>23</v>
      </c>
      <c r="I34" s="12">
        <v>7</v>
      </c>
      <c r="J34" s="13">
        <v>14</v>
      </c>
      <c r="K34" s="13">
        <v>21</v>
      </c>
      <c r="L34" s="13">
        <v>28</v>
      </c>
      <c r="M34" s="14"/>
      <c r="N34" s="12">
        <v>4</v>
      </c>
      <c r="O34" s="13">
        <v>11</v>
      </c>
      <c r="P34" s="13">
        <v>18</v>
      </c>
      <c r="Q34" s="13">
        <v>25</v>
      </c>
      <c r="R34" s="14"/>
    </row>
    <row r="35" spans="1:18" x14ac:dyDescent="0.3">
      <c r="F35" s="16"/>
      <c r="G35" s="16"/>
      <c r="H35" s="16" t="s">
        <v>24</v>
      </c>
      <c r="I35" s="45">
        <v>31</v>
      </c>
      <c r="J35" s="46">
        <v>32</v>
      </c>
      <c r="K35" s="46">
        <v>33</v>
      </c>
      <c r="L35" s="46">
        <v>34</v>
      </c>
      <c r="M35" s="47">
        <v>35</v>
      </c>
      <c r="N35" s="45">
        <v>35</v>
      </c>
      <c r="O35" s="46">
        <v>36</v>
      </c>
      <c r="P35" s="46">
        <v>37</v>
      </c>
      <c r="Q35" s="46">
        <v>38</v>
      </c>
      <c r="R35" s="47">
        <v>39</v>
      </c>
    </row>
    <row r="36" spans="1:18" ht="20.399999999999999" x14ac:dyDescent="0.3">
      <c r="A36" s="38" t="s">
        <v>14</v>
      </c>
      <c r="B36" s="38" t="s">
        <v>25</v>
      </c>
      <c r="C36" s="38" t="s">
        <v>26</v>
      </c>
      <c r="D36" s="38" t="s">
        <v>27</v>
      </c>
      <c r="E36" s="38" t="s">
        <v>28</v>
      </c>
      <c r="F36" s="38" t="s">
        <v>29</v>
      </c>
      <c r="G36" s="38" t="s">
        <v>30</v>
      </c>
      <c r="H36" s="39"/>
      <c r="I36" s="17"/>
      <c r="J36" s="18"/>
      <c r="K36" s="18"/>
      <c r="L36" s="18"/>
      <c r="M36" s="19"/>
      <c r="N36" s="17"/>
      <c r="O36" s="18"/>
      <c r="P36" s="18"/>
      <c r="Q36" s="18"/>
      <c r="R36" s="19"/>
    </row>
    <row r="37" spans="1:18" x14ac:dyDescent="0.3">
      <c r="A37" s="27">
        <v>8</v>
      </c>
      <c r="B37" s="20" t="s">
        <v>31</v>
      </c>
      <c r="C37" s="20" t="s">
        <v>44</v>
      </c>
      <c r="D37" s="20" t="s">
        <v>33</v>
      </c>
      <c r="E37" s="21">
        <f t="shared" ref="E37:E38" si="5">SUM(I37:M37)</f>
        <v>470.8</v>
      </c>
      <c r="F37" s="22" t="s">
        <v>34</v>
      </c>
      <c r="G37" s="22" t="s">
        <v>35</v>
      </c>
      <c r="H37" s="28"/>
      <c r="I37" s="29">
        <v>128.4</v>
      </c>
      <c r="J37" s="30">
        <v>128.4</v>
      </c>
      <c r="K37" s="30">
        <v>107</v>
      </c>
      <c r="L37" s="30">
        <v>107</v>
      </c>
      <c r="M37" s="31"/>
      <c r="N37" s="29"/>
      <c r="O37" s="30"/>
      <c r="P37" s="30"/>
      <c r="Q37" s="30"/>
      <c r="R37" s="31"/>
    </row>
    <row r="38" spans="1:18" x14ac:dyDescent="0.3">
      <c r="A38" s="27">
        <v>8</v>
      </c>
      <c r="B38" s="20" t="s">
        <v>31</v>
      </c>
      <c r="C38" s="20" t="s">
        <v>44</v>
      </c>
      <c r="D38" s="20" t="s">
        <v>33</v>
      </c>
      <c r="E38" s="21">
        <f t="shared" si="5"/>
        <v>45.795999999999999</v>
      </c>
      <c r="F38" s="22" t="s">
        <v>37</v>
      </c>
      <c r="G38" s="22" t="s">
        <v>38</v>
      </c>
      <c r="H38" s="28"/>
      <c r="I38" s="29"/>
      <c r="J38" s="30"/>
      <c r="K38" s="30"/>
      <c r="L38" s="30"/>
      <c r="M38" s="31">
        <v>45.795999999999999</v>
      </c>
      <c r="N38" s="29"/>
      <c r="O38" s="30"/>
      <c r="P38" s="30"/>
      <c r="Q38" s="30"/>
      <c r="R38" s="31"/>
    </row>
    <row r="39" spans="1:18" x14ac:dyDescent="0.3">
      <c r="A39" s="27">
        <v>9</v>
      </c>
      <c r="B39" s="20" t="s">
        <v>31</v>
      </c>
      <c r="C39" s="20" t="s">
        <v>44</v>
      </c>
      <c r="D39" s="20" t="s">
        <v>33</v>
      </c>
      <c r="E39" s="32">
        <f t="shared" ref="E39" si="6">SUM(N39:R39)</f>
        <v>385.34785714285715</v>
      </c>
      <c r="F39" s="33" t="s">
        <v>39</v>
      </c>
      <c r="G39" s="33" t="s">
        <v>40</v>
      </c>
      <c r="H39" s="28"/>
      <c r="I39" s="29"/>
      <c r="J39" s="30"/>
      <c r="K39" s="30"/>
      <c r="L39" s="30"/>
      <c r="M39" s="31"/>
      <c r="N39" s="29">
        <v>62.204999999999998</v>
      </c>
      <c r="O39" s="30">
        <v>87</v>
      </c>
      <c r="P39" s="30">
        <v>87</v>
      </c>
      <c r="Q39" s="30">
        <v>87</v>
      </c>
      <c r="R39" s="31">
        <f>Q39/7*5</f>
        <v>62.142857142857146</v>
      </c>
    </row>
    <row r="40" spans="1:18" x14ac:dyDescent="0.3">
      <c r="A40" s="40"/>
      <c r="B40" s="40"/>
      <c r="C40" s="41"/>
      <c r="D40" s="40"/>
      <c r="E40" s="42">
        <f>SUM(E37:E39)</f>
        <v>901.94385714285715</v>
      </c>
      <c r="F40" s="43"/>
      <c r="G40" s="43"/>
      <c r="H40" s="44" t="s">
        <v>41</v>
      </c>
      <c r="I40" s="69">
        <f>SUM(I37:M39)</f>
        <v>516.596</v>
      </c>
      <c r="J40" s="70"/>
      <c r="K40" s="70"/>
      <c r="L40" s="70"/>
      <c r="M40" s="71"/>
      <c r="N40" s="69">
        <f>SUM(N37:R39)</f>
        <v>385.34785714285715</v>
      </c>
      <c r="O40" s="70"/>
      <c r="P40" s="70"/>
      <c r="Q40" s="70"/>
      <c r="R40" s="71"/>
    </row>
    <row r="41" spans="1:18" x14ac:dyDescent="0.3">
      <c r="A41" s="34"/>
      <c r="B41" s="34"/>
      <c r="C41" s="34"/>
      <c r="D41" s="34"/>
      <c r="E41" s="34"/>
      <c r="F41" s="34"/>
      <c r="G41" s="34"/>
      <c r="H41" s="48" t="s">
        <v>42</v>
      </c>
      <c r="I41" s="49">
        <f t="shared" ref="I41:R41" si="7">SUM(I37:I39)</f>
        <v>128.4</v>
      </c>
      <c r="J41" s="49">
        <f t="shared" si="7"/>
        <v>128.4</v>
      </c>
      <c r="K41" s="49">
        <f t="shared" si="7"/>
        <v>107</v>
      </c>
      <c r="L41" s="49">
        <f t="shared" si="7"/>
        <v>107</v>
      </c>
      <c r="M41" s="49">
        <f t="shared" si="7"/>
        <v>45.795999999999999</v>
      </c>
      <c r="N41" s="49">
        <f t="shared" si="7"/>
        <v>62.204999999999998</v>
      </c>
      <c r="O41" s="49">
        <f t="shared" si="7"/>
        <v>87</v>
      </c>
      <c r="P41" s="49">
        <f t="shared" si="7"/>
        <v>87</v>
      </c>
      <c r="Q41" s="49">
        <f t="shared" si="7"/>
        <v>87</v>
      </c>
      <c r="R41" s="49">
        <f t="shared" si="7"/>
        <v>62.142857142857146</v>
      </c>
    </row>
    <row r="42" spans="1:18" x14ac:dyDescent="0.3">
      <c r="A42" s="34"/>
      <c r="B42" s="34"/>
      <c r="C42" s="35"/>
      <c r="D42" s="35"/>
      <c r="E42" s="35"/>
      <c r="F42" s="35"/>
      <c r="G42" s="35"/>
      <c r="H42" s="36" t="s">
        <v>43</v>
      </c>
      <c r="I42" s="37">
        <f>I41</f>
        <v>128.4</v>
      </c>
      <c r="J42" s="37">
        <f t="shared" ref="J42:R42" si="8">J41</f>
        <v>128.4</v>
      </c>
      <c r="K42" s="37">
        <f t="shared" si="8"/>
        <v>107</v>
      </c>
      <c r="L42" s="37">
        <f t="shared" si="8"/>
        <v>107</v>
      </c>
      <c r="M42" s="37">
        <f t="shared" si="8"/>
        <v>45.795999999999999</v>
      </c>
      <c r="N42" s="37">
        <f t="shared" si="8"/>
        <v>62.204999999999998</v>
      </c>
      <c r="O42" s="37">
        <f t="shared" si="8"/>
        <v>87</v>
      </c>
      <c r="P42" s="37">
        <f t="shared" si="8"/>
        <v>87</v>
      </c>
      <c r="Q42" s="37">
        <f t="shared" si="8"/>
        <v>87</v>
      </c>
      <c r="R42" s="37">
        <f t="shared" si="8"/>
        <v>62.142857142857146</v>
      </c>
    </row>
  </sheetData>
  <mergeCells count="4">
    <mergeCell ref="N3:R3"/>
    <mergeCell ref="I3:M3"/>
    <mergeCell ref="I19:M19"/>
    <mergeCell ref="N19:R19"/>
  </mergeCells>
  <conditionalFormatting sqref="I37:R39 I13:R18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Nákup HU TV</vt:lpstr>
      <vt:lpstr>Mediaplán HU TV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Brindzová Erika, Mgr.</dc:creator>
  <cp:lastModifiedBy>Miroslava Paceltová</cp:lastModifiedBy>
  <dcterms:created xsi:type="dcterms:W3CDTF">2021-08-05T13:51:21Z</dcterms:created>
  <dcterms:modified xsi:type="dcterms:W3CDTF">2022-06-13T11:31:20Z</dcterms:modified>
</cp:coreProperties>
</file>