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tabRatio="668" activeTab="1"/>
  </bookViews>
  <sheets>
    <sheet name="opis predmetu zákazky" sheetId="5" r:id="rId1"/>
    <sheet name="kritérium a rozpočet" sheetId="4" r:id="rId2"/>
  </sheets>
  <definedNames>
    <definedName name="_xlnm.Print_Area" localSheetId="1">'kritérium a rozpočet'!$A$1:$I$88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3" i="4" l="1"/>
  <c r="G46" i="4" l="1"/>
  <c r="G45" i="4"/>
  <c r="G38" i="4"/>
  <c r="G37" i="4"/>
  <c r="G39" i="4" s="1"/>
  <c r="G67" i="4"/>
  <c r="G68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53" i="4"/>
  <c r="F28" i="4"/>
  <c r="G28" i="4" s="1"/>
  <c r="F29" i="4"/>
  <c r="G29" i="4" s="1"/>
  <c r="F30" i="4"/>
  <c r="G30" i="4" s="1"/>
  <c r="F27" i="4"/>
  <c r="G27" i="4" s="1"/>
  <c r="F17" i="4"/>
  <c r="F18" i="4"/>
  <c r="G18" i="4" s="1"/>
  <c r="F19" i="4"/>
  <c r="G19" i="4" s="1"/>
  <c r="F20" i="4"/>
  <c r="G20" i="4" s="1"/>
  <c r="F16" i="4"/>
  <c r="G69" i="4" l="1"/>
  <c r="G47" i="4"/>
  <c r="G48" i="4" s="1"/>
  <c r="G40" i="4"/>
  <c r="G41" i="4" s="1"/>
  <c r="G31" i="4"/>
  <c r="E76" i="4" s="1"/>
  <c r="G16" i="4"/>
  <c r="E78" i="4" l="1"/>
  <c r="G49" i="4"/>
  <c r="E77" i="4"/>
  <c r="G32" i="4"/>
  <c r="G33" i="4" s="1"/>
  <c r="G17" i="4"/>
  <c r="G21" i="4" s="1"/>
  <c r="E79" i="4" l="1"/>
  <c r="E75" i="4"/>
  <c r="E80" i="4" l="1"/>
  <c r="G22" i="4"/>
  <c r="G70" i="4"/>
  <c r="F80" i="4" l="1"/>
  <c r="G80" i="4" s="1"/>
  <c r="F78" i="4"/>
  <c r="G78" i="4" s="1"/>
  <c r="F76" i="4"/>
  <c r="G76" i="4" s="1"/>
  <c r="F77" i="4"/>
  <c r="G77" i="4" s="1"/>
  <c r="F75" i="4"/>
  <c r="G75" i="4" s="1"/>
  <c r="G71" i="4"/>
  <c r="G23" i="4"/>
  <c r="F79" i="4" l="1"/>
  <c r="G79" i="4" s="1"/>
</calcChain>
</file>

<file path=xl/sharedStrings.xml><?xml version="1.0" encoding="utf-8"?>
<sst xmlns="http://schemas.openxmlformats.org/spreadsheetml/2006/main" count="147" uniqueCount="111">
  <si>
    <t>1.</t>
  </si>
  <si>
    <t>2.</t>
  </si>
  <si>
    <t>Náhradné diely</t>
  </si>
  <si>
    <t>Por. č.</t>
  </si>
  <si>
    <t>DPH 20%</t>
  </si>
  <si>
    <t>Uchádzač/skupiny dodávateľov (názov):</t>
  </si>
  <si>
    <t>Adresa sídla:</t>
  </si>
  <si>
    <t xml:space="preserve">Jednotková cena v EUR bez DPH </t>
  </si>
  <si>
    <t xml:space="preserve">Celková cena v EUR bez DPH </t>
  </si>
  <si>
    <t>Cena celkom v EUR bez DPH</t>
  </si>
  <si>
    <t>DPH:</t>
  </si>
  <si>
    <t>Cena celkom v EUR s DPH:</t>
  </si>
  <si>
    <t>Cena celkom v EUR bez DPH:</t>
  </si>
  <si>
    <t>Názov náhradného dielca (ND)</t>
  </si>
  <si>
    <t>Jednotková cena ND v EUR bez DPH</t>
  </si>
  <si>
    <t>Celková cena v EUR bez DPH</t>
  </si>
  <si>
    <t>Cena spolu za kontroly, opravy a servis EPS</t>
  </si>
  <si>
    <t>......................................................................</t>
  </si>
  <si>
    <t>Pečiatka a podpis štatutárneho zástupcu uchádzača</t>
  </si>
  <si>
    <t>Cena v EUR 
bez DPH</t>
  </si>
  <si>
    <t>Cena v EUR s DPH</t>
  </si>
  <si>
    <t>1. Preventívna prehliadka a údržba 1x za 12 mesiacov</t>
  </si>
  <si>
    <t>Druh Zariadenia</t>
  </si>
  <si>
    <t>Požadovaný počet za 48 mesiacov</t>
  </si>
  <si>
    <t>Počet dverí</t>
  </si>
  <si>
    <t>3</t>
  </si>
  <si>
    <t>4</t>
  </si>
  <si>
    <t>5</t>
  </si>
  <si>
    <t>Automatické dvere posuvné, SL500</t>
  </si>
  <si>
    <t>Automatické dvere posuvné, UniSlide</t>
  </si>
  <si>
    <t xml:space="preserve">Celková cena
v EUR bez DPH </t>
  </si>
  <si>
    <t>2</t>
  </si>
  <si>
    <t>3. Opravy a servis dverí</t>
  </si>
  <si>
    <t>Oprava a servis dverí</t>
  </si>
  <si>
    <t>Požiarne uzávery - dvere a nepožiarne dvere</t>
  </si>
  <si>
    <t>Automatické posuvné dvere</t>
  </si>
  <si>
    <t>Predpoklad. počet výjazdov za 48 mesiacov</t>
  </si>
  <si>
    <t>Predpoklad. počet hodín spolu za 48 mesiacov</t>
  </si>
  <si>
    <t>Dopravné náklady spojené s výjazdom</t>
  </si>
  <si>
    <t>Jednotková cena výjazdu
v EUR bez DPH</t>
  </si>
  <si>
    <t xml:space="preserve">Jednotková cena za hodinu prác
v EUR bez DPH 1 hod. </t>
  </si>
  <si>
    <t>6. Spolu</t>
  </si>
  <si>
    <t>Kontrola a odborná prehliadka a skúška automatických posuvných dverí 1x za 6 mesiacov</t>
  </si>
  <si>
    <t>2. Kontrola a odborná prehliadka a skúška automatických posuvných dverí 1x za 6 mesiacov</t>
  </si>
  <si>
    <t>5. Náhradné diely</t>
  </si>
  <si>
    <t xml:space="preserve">Kovanie (AHW, KLT, KLS) </t>
  </si>
  <si>
    <t>Zámky</t>
  </si>
  <si>
    <t>Automatická zástrč</t>
  </si>
  <si>
    <t>Elektrický otvárač</t>
  </si>
  <si>
    <t>Padacia lišta</t>
  </si>
  <si>
    <t xml:space="preserve">Mechanizmus sťahovania zástrčí </t>
  </si>
  <si>
    <t xml:space="preserve">Bežec v zamozatvárači </t>
  </si>
  <si>
    <t xml:space="preserve">Samozatvárač </t>
  </si>
  <si>
    <t>Záložný zdroj</t>
  </si>
  <si>
    <t>Podlahové vedenie</t>
  </si>
  <si>
    <t>Plastové kolieska</t>
  </si>
  <si>
    <t>Napínacia kladka</t>
  </si>
  <si>
    <t>Servisná sada pre rameno PULL</t>
  </si>
  <si>
    <t>Jednotka prevodovky</t>
  </si>
  <si>
    <t>Predpoklad. počet ND ks/m na výmenu za 48 mesiacov</t>
  </si>
  <si>
    <t>Ozubený remeň (m)</t>
  </si>
  <si>
    <t>Káblová prechodka</t>
  </si>
  <si>
    <t>Automatické dvere kyvné jednokrídlové, SW300-1</t>
  </si>
  <si>
    <t>Automatické dvere kyvné dvojkrídlové, SW150-2</t>
  </si>
  <si>
    <t>Posuvné dveře SL500 bez pohonu</t>
  </si>
  <si>
    <t>Hliníkové dvere nepožiarne, jednokrídlové</t>
  </si>
  <si>
    <t>Hliníkové dvere požiarne, dvojkrídlové</t>
  </si>
  <si>
    <t>Oceľové dvere požiarne, dvojkrídlové</t>
  </si>
  <si>
    <t>Oceľové dvere požiarne, jednokrídlové</t>
  </si>
  <si>
    <r>
      <rPr>
        <u/>
        <sz val="8"/>
        <rFont val="Arial"/>
        <family val="2"/>
        <charset val="238"/>
      </rPr>
      <t>Pozn.:</t>
    </r>
    <r>
      <rPr>
        <sz val="8"/>
        <rFont val="Arial"/>
        <family val="2"/>
        <charset val="238"/>
      </rPr>
      <t xml:space="preserve"> Uchádzač vyplní žltou vyznačené polia</t>
    </r>
  </si>
  <si>
    <r>
      <rPr>
        <u/>
        <sz val="8"/>
        <color theme="1"/>
        <rFont val="Arial"/>
        <family val="2"/>
        <charset val="238"/>
      </rPr>
      <t xml:space="preserve">Pozn.: </t>
    </r>
    <r>
      <rPr>
        <sz val="8"/>
        <color theme="1"/>
        <rFont val="Arial"/>
        <family val="2"/>
        <charset val="238"/>
      </rPr>
      <t>V jednotkovej cene musia byť zohľadnené všetky náklady spojené s dodaním predmetu zákazky, vrátane dopravy do miesta plnenia a ostatných nákladov spojených s dodávkou</t>
    </r>
  </si>
  <si>
    <t>Opravy a servis</t>
  </si>
  <si>
    <t xml:space="preserve">Preventívna prehliadka a údržba 1x za 12 mesiacov </t>
  </si>
  <si>
    <t>Položka (služba)  celkom za 48 mesiacov</t>
  </si>
  <si>
    <t>4. Dopravné náklady spojené s výjazdom pri oprave a servise dverí</t>
  </si>
  <si>
    <t>Preventívna údržba a odborné prehliadky a skúšky, oprava a servis dverí výrobcu ASSA ABLOY</t>
  </si>
  <si>
    <r>
      <t xml:space="preserve">Návrhom uchádzača na plnenie kritéria na vyhodnotenie ponúk </t>
    </r>
    <r>
      <rPr>
        <i/>
        <sz val="9"/>
        <color theme="1"/>
        <rFont val="Arial"/>
        <family val="2"/>
        <charset val="238"/>
      </rPr>
      <t xml:space="preserve"> je "Cena za predmet zákazky v EUR s DPH"</t>
    </r>
    <r>
      <rPr>
        <sz val="9"/>
        <color theme="1"/>
        <rFont val="Arial"/>
        <family val="2"/>
        <charset val="238"/>
      </rPr>
      <t xml:space="preserve"> </t>
    </r>
  </si>
  <si>
    <t>Návrh na plnenie kritéria a Štruktúrovaný rozpočet ceny</t>
  </si>
  <si>
    <t>Opis predmetu zákazky:</t>
  </si>
  <si>
    <t>Preventívna údržba a prehliadka, kontroly, odborné prehliadky a skúšky, opravy a servis požiarnych uzáverov – dverí, nepožiarnych dverí a posuvných dverí výrobcu ASSA ABLOY na obdobie 48 mesiacov v zmysle vyhlášky č. 726/2002 Z.z., ktorou sa ustanovujú vlastnosti elektrickej požiarnej signalizácie, podmienky jej prevádzkovania a zabezpečenia jej pravidelnej kontroly a v zmysle Vyhlášky MPSVaR č. 508/2009 Z. z., ktorou sa ustanovujú podrobnosti na zaistenie bezpečnosti a ochrany zdravia pri práci s technickými zariadeniami tlakovými, zdvíhacími, elektrickými a plynovými a ktorou sa ustanovujú technické zariadenia, ktoré sa považujú za vyhradené technické zariadenia.</t>
  </si>
  <si>
    <t>Rozsah zákazky:</t>
  </si>
  <si>
    <t>1.     Výkon preventívnej údržby a prehliadky požiarnych uzáverov – dverí v zmysle v zmysle § 9 Vyhlášky MV SR č. 478/2008 Z. z. o vlastnostiach, konkrétnych podmienkach prevádzkovania a zabezpečenia pravidelnej kontroly požiarneho uzáveru (1x za 12 mesiacov)</t>
  </si>
  <si>
    <t>2.     Výkon kontroly nepožiarnych dverí (1x za 12 mesiacov)</t>
  </si>
  <si>
    <t>3.     Výkon kontrol a odborných prehliadok a skúšok automatických posuvných dverí v zmysle v zmysle Vyhlášky MPSVaR č. 508/2009 Z. z., ktorou sa ustanovujú podrobnosti na zaistenie bezpečnosti a ochrany zdravia pri práci s technickými zariadeniami tlakovými, zdvíhacími, elektrickými a plynovými a ktorou sa ustanovujú technické zariadenia, ktoré sa považujú za vyhradené technické zariadenia (1x za 6 mesiacov)</t>
  </si>
  <si>
    <t>4. Výkon opráv, servisu a odstraňovanie zistených nedostatkov na požiarnych uzáveroch – dverách, nepožiarnych dverách a automatických posuvných dverách.</t>
  </si>
  <si>
    <t>Technické parametre požiarnych a bezpečnostných dverí:</t>
  </si>
  <si>
    <t>popis dverí</t>
  </si>
  <si>
    <t>model</t>
  </si>
  <si>
    <t>počet ks</t>
  </si>
  <si>
    <t>oceľové dvere požiarne</t>
  </si>
  <si>
    <t>jednokrídlové</t>
  </si>
  <si>
    <t>dvojkrídlové</t>
  </si>
  <si>
    <t>hliníkové dvere požiarne</t>
  </si>
  <si>
    <t>hliníkové dvere nepožiarne</t>
  </si>
  <si>
    <t>posuvné dveře SL500 bez pohonu</t>
  </si>
  <si>
    <t>automatické dvere kyvné dvojkrídlové</t>
  </si>
  <si>
    <t>SW150-2</t>
  </si>
  <si>
    <t>automatické dvere kyvné jednokrídlové</t>
  </si>
  <si>
    <t>SW300-1</t>
  </si>
  <si>
    <t xml:space="preserve">Automatické dvere posuvné </t>
  </si>
  <si>
    <t>SL500</t>
  </si>
  <si>
    <t>UniSlide</t>
  </si>
  <si>
    <t>Nemocnica akademika Ladislava Dérera, Limbová 5, 83101 Bratislava, Kramáre</t>
  </si>
  <si>
    <t xml:space="preserve">Miesto dodania (plnenia) predmetu zákazky </t>
  </si>
  <si>
    <t>ICO:</t>
  </si>
  <si>
    <t>DIČ, IČ DPH:</t>
  </si>
  <si>
    <t>IBAN, bankové spojenie:</t>
  </si>
  <si>
    <t xml:space="preserve">Uchádzač predložením tejto ponuky zároveň prehlasuje, že je dôkladne oboznámený s celým obsahom súťažných podkladov, súhlasí s obsahom návrhu zmluvy, ktorá je súčasťou súťažných podkladov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</si>
  <si>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>Podaním ponuky uchádzač zároveň vyhlasuje, že akceptuje celý predmet zákazky a všetky podmienky jeho poskytovania  stanovené v súťažných podkladoch a súhlasí, že ak sa stane úspešným, bude plniť predmet zákazky v súlade s týmito požiadavkami a podmienkami a že tento návrh na plnenie kritérií bude súčasťou uzatvorenej zmluvy.</t>
  </si>
  <si>
    <t>* Ak uchádzač nie je platcom DPH, uvedie pre sadzbu DPH  slovné spojenie „Neaplikuje sa“. Takýto uchádzač týmto prehlasuje, že v prípade zmeny postavenia na platcu DPH je ním predložená cena konečná a nemenná a bude považovaná za cenu na úrovni s DPH.</t>
  </si>
  <si>
    <t>V .........................., dňa 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</si>
</sst>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name val="Calibri"/>
      <family val="2"/>
      <scheme val="minor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0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8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2" fillId="2" borderId="8" xfId="0" applyNumberFormat="1" applyFont="1" applyFill="1" applyBorder="1" applyAlignment="1" applyProtection="1">
      <alignment horizontal="right" vertical="center" wrapText="1"/>
    </xf>
    <xf numFmtId="164" fontId="12" fillId="0" borderId="0" xfId="0" applyNumberFormat="1" applyFont="1" applyFill="1" applyBorder="1" applyAlignment="1" applyProtection="1">
      <alignment horizontal="right" vertical="center" wrapText="1"/>
    </xf>
    <xf numFmtId="164" fontId="12" fillId="2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0" borderId="3" xfId="1" applyFont="1" applyBorder="1"/>
    <xf numFmtId="164" fontId="11" fillId="5" borderId="1" xfId="0" applyNumberFormat="1" applyFont="1" applyFill="1" applyBorder="1" applyProtection="1">
      <protection locked="0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4" fillId="0" borderId="15" xfId="1" applyFont="1" applyBorder="1"/>
    <xf numFmtId="0" fontId="12" fillId="2" borderId="3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</xf>
    <xf numFmtId="164" fontId="11" fillId="0" borderId="16" xfId="0" applyNumberFormat="1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8" fontId="11" fillId="5" borderId="16" xfId="0" applyNumberFormat="1" applyFont="1" applyFill="1" applyBorder="1" applyAlignment="1" applyProtection="1">
      <alignment horizontal="right" vertical="center" wrapText="1"/>
      <protection locked="0"/>
    </xf>
    <xf numFmtId="8" fontId="11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4" fillId="0" borderId="18" xfId="1" applyFont="1" applyBorder="1"/>
    <xf numFmtId="0" fontId="1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1" fillId="0" borderId="0" xfId="0" applyFont="1" applyBorder="1"/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8" fontId="6" fillId="0" borderId="0" xfId="0" applyNumberFormat="1" applyFont="1" applyBorder="1" applyAlignment="1">
      <alignment vertical="center"/>
    </xf>
    <xf numFmtId="0" fontId="19" fillId="0" borderId="0" xfId="0" applyFont="1"/>
    <xf numFmtId="0" fontId="8" fillId="0" borderId="0" xfId="0" applyFont="1"/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2" borderId="9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8" fontId="6" fillId="0" borderId="5" xfId="0" applyNumberFormat="1" applyFont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/>
    </xf>
    <xf numFmtId="8" fontId="6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horizontal="left" wrapText="1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Normálna" xfId="0" builtinId="0"/>
    <cellStyle name="Normálne 2" xfId="2"/>
    <cellStyle name="Normálne 2_ND Antolsk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B26" sqref="B26"/>
    </sheetView>
  </sheetViews>
  <sheetFormatPr defaultRowHeight="15" x14ac:dyDescent="0.25"/>
  <cols>
    <col min="1" max="1" width="3.140625" customWidth="1"/>
    <col min="2" max="2" width="33.42578125" customWidth="1"/>
    <col min="3" max="3" width="12.42578125" customWidth="1"/>
    <col min="5" max="5" width="2.140625" customWidth="1"/>
    <col min="6" max="6" width="3.5703125" customWidth="1"/>
    <col min="7" max="7" width="3.85546875" customWidth="1"/>
  </cols>
  <sheetData>
    <row r="1" spans="1:9" ht="18.75" x14ac:dyDescent="0.3">
      <c r="A1" s="87" t="s">
        <v>78</v>
      </c>
    </row>
    <row r="2" spans="1:9" ht="136.5" customHeight="1" x14ac:dyDescent="0.25">
      <c r="A2" s="89" t="s">
        <v>79</v>
      </c>
      <c r="B2" s="89"/>
      <c r="C2" s="89"/>
      <c r="D2" s="89"/>
      <c r="E2" s="89"/>
      <c r="F2" s="89"/>
      <c r="G2" s="89"/>
      <c r="H2" s="89"/>
      <c r="I2" s="89"/>
    </row>
    <row r="3" spans="1:9" x14ac:dyDescent="0.25">
      <c r="A3" s="90" t="s">
        <v>80</v>
      </c>
    </row>
    <row r="4" spans="1:9" ht="58.5" customHeight="1" x14ac:dyDescent="0.25">
      <c r="A4" s="89" t="s">
        <v>81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 x14ac:dyDescent="0.25">
      <c r="A5" s="88" t="s">
        <v>82</v>
      </c>
      <c r="B5" s="88"/>
      <c r="C5" s="88"/>
      <c r="D5" s="88"/>
      <c r="E5" s="88"/>
      <c r="F5" s="88"/>
      <c r="G5" s="88"/>
      <c r="H5" s="88"/>
      <c r="I5" s="88"/>
    </row>
    <row r="6" spans="1:9" ht="86.25" customHeight="1" x14ac:dyDescent="0.25">
      <c r="A6" s="89" t="s">
        <v>83</v>
      </c>
      <c r="B6" s="89"/>
      <c r="C6" s="89"/>
      <c r="D6" s="89"/>
      <c r="E6" s="89"/>
      <c r="F6" s="89"/>
      <c r="G6" s="89"/>
      <c r="H6" s="89"/>
      <c r="I6" s="89"/>
    </row>
    <row r="7" spans="1:9" ht="34.5" customHeight="1" x14ac:dyDescent="0.25">
      <c r="A7" s="89" t="s">
        <v>84</v>
      </c>
      <c r="B7" s="89"/>
      <c r="C7" s="89"/>
      <c r="D7" s="89"/>
      <c r="E7" s="89"/>
      <c r="F7" s="89"/>
      <c r="G7" s="89"/>
      <c r="H7" s="89"/>
      <c r="I7" s="89"/>
    </row>
    <row r="9" spans="1:9" ht="15.75" thickBot="1" x14ac:dyDescent="0.3">
      <c r="A9" s="91" t="s">
        <v>85</v>
      </c>
      <c r="B9" s="91"/>
      <c r="C9" s="91"/>
      <c r="D9" s="91"/>
      <c r="E9" s="91"/>
      <c r="F9" s="91"/>
      <c r="G9" s="91"/>
      <c r="H9" s="91"/>
      <c r="I9" s="91"/>
    </row>
    <row r="10" spans="1:9" ht="15.75" thickBot="1" x14ac:dyDescent="0.3">
      <c r="B10" s="92" t="s">
        <v>86</v>
      </c>
      <c r="C10" s="93" t="s">
        <v>87</v>
      </c>
      <c r="D10" s="93" t="s">
        <v>88</v>
      </c>
    </row>
    <row r="11" spans="1:9" ht="15.75" thickBot="1" x14ac:dyDescent="0.3">
      <c r="B11" s="94" t="s">
        <v>89</v>
      </c>
      <c r="C11" s="95" t="s">
        <v>90</v>
      </c>
      <c r="D11" s="96">
        <v>13</v>
      </c>
    </row>
    <row r="12" spans="1:9" ht="15.75" thickBot="1" x14ac:dyDescent="0.3">
      <c r="B12" s="94" t="s">
        <v>89</v>
      </c>
      <c r="C12" s="95" t="s">
        <v>91</v>
      </c>
      <c r="D12" s="96">
        <v>4</v>
      </c>
    </row>
    <row r="13" spans="1:9" ht="15.75" thickBot="1" x14ac:dyDescent="0.3">
      <c r="B13" s="94" t="s">
        <v>92</v>
      </c>
      <c r="C13" s="95" t="s">
        <v>91</v>
      </c>
      <c r="D13" s="96">
        <v>6</v>
      </c>
    </row>
    <row r="14" spans="1:9" ht="15.75" thickBot="1" x14ac:dyDescent="0.3">
      <c r="B14" s="94" t="s">
        <v>93</v>
      </c>
      <c r="C14" s="95" t="s">
        <v>90</v>
      </c>
      <c r="D14" s="96">
        <v>3</v>
      </c>
    </row>
    <row r="15" spans="1:9" ht="15.75" thickBot="1" x14ac:dyDescent="0.3">
      <c r="B15" s="94" t="s">
        <v>94</v>
      </c>
      <c r="C15" s="95"/>
      <c r="D15" s="96">
        <v>1</v>
      </c>
    </row>
    <row r="16" spans="1:9" ht="15.75" thickBot="1" x14ac:dyDescent="0.3">
      <c r="B16" s="94" t="s">
        <v>95</v>
      </c>
      <c r="C16" s="95" t="s">
        <v>96</v>
      </c>
      <c r="D16" s="96">
        <v>2</v>
      </c>
    </row>
    <row r="17" spans="1:9" ht="15.75" thickBot="1" x14ac:dyDescent="0.3">
      <c r="B17" s="94" t="s">
        <v>97</v>
      </c>
      <c r="C17" s="95" t="s">
        <v>98</v>
      </c>
      <c r="D17" s="96">
        <v>2</v>
      </c>
    </row>
    <row r="18" spans="1:9" ht="15.75" thickBot="1" x14ac:dyDescent="0.3">
      <c r="B18" s="94" t="s">
        <v>99</v>
      </c>
      <c r="C18" s="95" t="s">
        <v>100</v>
      </c>
      <c r="D18" s="96">
        <v>10</v>
      </c>
    </row>
    <row r="19" spans="1:9" ht="15.75" thickBot="1" x14ac:dyDescent="0.3">
      <c r="B19" s="94" t="s">
        <v>99</v>
      </c>
      <c r="C19" s="95" t="s">
        <v>101</v>
      </c>
      <c r="D19" s="96">
        <v>1</v>
      </c>
    </row>
    <row r="21" spans="1:9" x14ac:dyDescent="0.25">
      <c r="A21" s="97" t="s">
        <v>103</v>
      </c>
      <c r="B21" s="97"/>
      <c r="C21" s="97"/>
      <c r="D21" s="97"/>
      <c r="E21" s="97"/>
      <c r="F21" s="97"/>
      <c r="G21" s="97"/>
      <c r="H21" s="97"/>
      <c r="I21" s="97"/>
    </row>
    <row r="22" spans="1:9" x14ac:dyDescent="0.25">
      <c r="A22" t="s">
        <v>102</v>
      </c>
    </row>
  </sheetData>
  <mergeCells count="7">
    <mergeCell ref="A9:I9"/>
    <mergeCell ref="A21:I21"/>
    <mergeCell ref="A2:I2"/>
    <mergeCell ref="A4:I4"/>
    <mergeCell ref="A5:I5"/>
    <mergeCell ref="A6:I6"/>
    <mergeCell ref="A7:I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8"/>
  <sheetViews>
    <sheetView tabSelected="1" view="pageBreakPreview" topLeftCell="A64" zoomScale="80" zoomScaleNormal="100" zoomScaleSheetLayoutView="80" workbookViewId="0">
      <selection activeCell="M86" sqref="M86"/>
    </sheetView>
  </sheetViews>
  <sheetFormatPr defaultColWidth="8.7109375" defaultRowHeight="14.25" x14ac:dyDescent="0.2"/>
  <cols>
    <col min="1" max="1" width="1.140625" style="5" customWidth="1"/>
    <col min="2" max="2" width="6.5703125" style="5" customWidth="1"/>
    <col min="3" max="3" width="43.85546875" style="5" customWidth="1"/>
    <col min="4" max="4" width="5.85546875" style="5" customWidth="1"/>
    <col min="5" max="5" width="15.7109375" style="5" customWidth="1"/>
    <col min="6" max="6" width="14.85546875" style="5" bestFit="1" customWidth="1"/>
    <col min="7" max="7" width="14.5703125" style="5" bestFit="1" customWidth="1"/>
    <col min="8" max="8" width="1.42578125" style="5" customWidth="1"/>
    <col min="9" max="9" width="1.7109375" style="5" customWidth="1"/>
    <col min="10" max="16384" width="8.7109375" style="5"/>
  </cols>
  <sheetData>
    <row r="1" spans="2:9" ht="30" x14ac:dyDescent="0.4">
      <c r="B1" s="86" t="s">
        <v>77</v>
      </c>
      <c r="C1" s="57"/>
      <c r="D1" s="57"/>
      <c r="E1" s="57"/>
      <c r="F1" s="57"/>
      <c r="G1" s="57"/>
      <c r="H1" s="57"/>
    </row>
    <row r="2" spans="2:9" ht="3.6" customHeight="1" x14ac:dyDescent="0.3">
      <c r="B2" s="64"/>
      <c r="C2" s="65"/>
      <c r="D2" s="65"/>
      <c r="E2" s="65"/>
      <c r="F2" s="65"/>
      <c r="G2" s="65"/>
      <c r="H2" s="65"/>
    </row>
    <row r="3" spans="2:9" ht="47.1" customHeight="1" x14ac:dyDescent="0.25">
      <c r="B3" s="59" t="s">
        <v>75</v>
      </c>
      <c r="C3" s="59"/>
      <c r="D3" s="59"/>
      <c r="E3" s="59"/>
      <c r="F3" s="59"/>
      <c r="G3" s="59"/>
      <c r="H3" s="59"/>
    </row>
    <row r="4" spans="2:9" ht="3.6" customHeight="1" x14ac:dyDescent="0.3">
      <c r="B4" s="58"/>
      <c r="C4" s="58"/>
      <c r="D4" s="58"/>
      <c r="E4" s="58"/>
      <c r="F4" s="58"/>
      <c r="G4" s="58"/>
      <c r="H4" s="58"/>
    </row>
    <row r="5" spans="2:9" s="6" customFormat="1" ht="17.100000000000001" customHeight="1" x14ac:dyDescent="0.25">
      <c r="B5" s="74" t="s">
        <v>5</v>
      </c>
      <c r="C5" s="74"/>
      <c r="D5" s="78"/>
      <c r="E5" s="78"/>
      <c r="F5" s="78"/>
      <c r="G5" s="78"/>
      <c r="H5" s="52"/>
    </row>
    <row r="6" spans="2:9" s="6" customFormat="1" ht="17.100000000000001" customHeight="1" x14ac:dyDescent="0.25">
      <c r="B6" s="74" t="s">
        <v>6</v>
      </c>
      <c r="C6" s="74"/>
      <c r="D6" s="78"/>
      <c r="E6" s="78"/>
      <c r="F6" s="78"/>
      <c r="G6" s="78"/>
      <c r="H6" s="52"/>
    </row>
    <row r="7" spans="2:9" s="6" customFormat="1" ht="17.100000000000001" customHeight="1" x14ac:dyDescent="0.25">
      <c r="B7" s="74" t="s">
        <v>104</v>
      </c>
      <c r="C7" s="74"/>
      <c r="D7" s="78"/>
      <c r="E7" s="78"/>
      <c r="F7" s="78"/>
      <c r="G7" s="78"/>
      <c r="H7" s="52"/>
    </row>
    <row r="8" spans="2:9" s="6" customFormat="1" ht="17.100000000000001" customHeight="1" x14ac:dyDescent="0.25">
      <c r="B8" s="74" t="s">
        <v>105</v>
      </c>
      <c r="C8" s="74"/>
      <c r="D8" s="78"/>
      <c r="E8" s="78"/>
      <c r="F8" s="78"/>
      <c r="G8" s="78"/>
      <c r="H8" s="52"/>
    </row>
    <row r="9" spans="2:9" s="6" customFormat="1" ht="17.100000000000001" customHeight="1" x14ac:dyDescent="0.25">
      <c r="B9" s="74" t="s">
        <v>106</v>
      </c>
      <c r="C9" s="98"/>
      <c r="D9" s="78"/>
      <c r="E9" s="78"/>
      <c r="F9" s="78"/>
      <c r="G9" s="78"/>
      <c r="H9" s="52"/>
    </row>
    <row r="10" spans="2:9" s="6" customFormat="1" x14ac:dyDescent="0.2">
      <c r="B10" s="66" t="s">
        <v>69</v>
      </c>
      <c r="C10" s="66"/>
      <c r="D10" s="66"/>
      <c r="E10" s="66"/>
      <c r="F10" s="66"/>
      <c r="G10" s="66"/>
      <c r="H10" s="66"/>
    </row>
    <row r="11" spans="2:9" ht="7.5" customHeight="1" thickBot="1" x14ac:dyDescent="0.35">
      <c r="B11" s="54"/>
      <c r="C11" s="55"/>
      <c r="D11" s="55"/>
      <c r="E11" s="55"/>
      <c r="F11" s="55"/>
      <c r="G11" s="55"/>
      <c r="H11" s="55"/>
      <c r="I11" s="4"/>
    </row>
    <row r="12" spans="2:9" ht="21.95" customHeight="1" thickTop="1" thickBot="1" x14ac:dyDescent="0.25">
      <c r="B12" s="75" t="s">
        <v>70</v>
      </c>
      <c r="C12" s="76"/>
      <c r="D12" s="76"/>
      <c r="E12" s="76"/>
      <c r="F12" s="76"/>
      <c r="G12" s="77"/>
      <c r="H12" s="56"/>
      <c r="I12" s="4"/>
    </row>
    <row r="13" spans="2:9" ht="7.5" customHeight="1" thickTop="1" x14ac:dyDescent="0.3">
      <c r="B13" s="3"/>
      <c r="C13" s="7"/>
      <c r="D13" s="7"/>
      <c r="E13" s="7"/>
      <c r="F13" s="7"/>
      <c r="G13" s="7"/>
      <c r="H13" s="7"/>
      <c r="I13" s="4"/>
    </row>
    <row r="14" spans="2:9" x14ac:dyDescent="0.2">
      <c r="B14" s="10" t="s">
        <v>21</v>
      </c>
      <c r="C14" s="11"/>
      <c r="D14" s="11"/>
      <c r="E14" s="11"/>
      <c r="F14" s="11"/>
      <c r="G14" s="11"/>
      <c r="H14" s="11"/>
      <c r="I14" s="4"/>
    </row>
    <row r="15" spans="2:9" s="8" customFormat="1" ht="37.5" customHeight="1" x14ac:dyDescent="0.2">
      <c r="B15" s="24" t="s">
        <v>3</v>
      </c>
      <c r="C15" s="37" t="s">
        <v>22</v>
      </c>
      <c r="D15" s="37" t="s">
        <v>24</v>
      </c>
      <c r="E15" s="37" t="s">
        <v>7</v>
      </c>
      <c r="F15" s="37" t="s">
        <v>23</v>
      </c>
      <c r="G15" s="37" t="s">
        <v>8</v>
      </c>
      <c r="H15" s="14"/>
      <c r="I15" s="1"/>
    </row>
    <row r="16" spans="2:9" x14ac:dyDescent="0.2">
      <c r="B16" s="16" t="s">
        <v>0</v>
      </c>
      <c r="C16" s="17" t="s">
        <v>68</v>
      </c>
      <c r="D16" s="32">
        <v>13</v>
      </c>
      <c r="E16" s="18">
        <v>0</v>
      </c>
      <c r="F16" s="16">
        <f>4*D16</f>
        <v>52</v>
      </c>
      <c r="G16" s="19">
        <f>F16*E16</f>
        <v>0</v>
      </c>
      <c r="H16" s="20"/>
      <c r="I16" s="4"/>
    </row>
    <row r="17" spans="2:9" ht="14.25" customHeight="1" x14ac:dyDescent="0.2">
      <c r="B17" s="16" t="s">
        <v>1</v>
      </c>
      <c r="C17" s="17" t="s">
        <v>67</v>
      </c>
      <c r="D17" s="32">
        <v>4</v>
      </c>
      <c r="E17" s="18">
        <v>0</v>
      </c>
      <c r="F17" s="16">
        <f t="shared" ref="F17:F20" si="0">4*D17</f>
        <v>16</v>
      </c>
      <c r="G17" s="19">
        <f t="shared" ref="G17" si="1">F17*E17</f>
        <v>0</v>
      </c>
      <c r="H17" s="20"/>
      <c r="I17" s="4"/>
    </row>
    <row r="18" spans="2:9" x14ac:dyDescent="0.2">
      <c r="B18" s="16" t="s">
        <v>25</v>
      </c>
      <c r="C18" s="17" t="s">
        <v>66</v>
      </c>
      <c r="D18" s="32">
        <v>6</v>
      </c>
      <c r="E18" s="18">
        <v>0</v>
      </c>
      <c r="F18" s="16">
        <f t="shared" si="0"/>
        <v>24</v>
      </c>
      <c r="G18" s="19">
        <f t="shared" ref="G18:G20" si="2">F18*E18</f>
        <v>0</v>
      </c>
      <c r="H18" s="20"/>
      <c r="I18" s="4"/>
    </row>
    <row r="19" spans="2:9" x14ac:dyDescent="0.2">
      <c r="B19" s="16" t="s">
        <v>26</v>
      </c>
      <c r="C19" s="17" t="s">
        <v>65</v>
      </c>
      <c r="D19" s="32">
        <v>3</v>
      </c>
      <c r="E19" s="18">
        <v>0</v>
      </c>
      <c r="F19" s="16">
        <f t="shared" si="0"/>
        <v>12</v>
      </c>
      <c r="G19" s="19">
        <f t="shared" si="2"/>
        <v>0</v>
      </c>
      <c r="H19" s="20"/>
      <c r="I19" s="4"/>
    </row>
    <row r="20" spans="2:9" x14ac:dyDescent="0.2">
      <c r="B20" s="16" t="s">
        <v>27</v>
      </c>
      <c r="C20" s="17" t="s">
        <v>64</v>
      </c>
      <c r="D20" s="32">
        <v>1</v>
      </c>
      <c r="E20" s="18">
        <v>0</v>
      </c>
      <c r="F20" s="16">
        <f t="shared" si="0"/>
        <v>4</v>
      </c>
      <c r="G20" s="19">
        <f t="shared" si="2"/>
        <v>0</v>
      </c>
      <c r="H20" s="20"/>
      <c r="I20" s="4"/>
    </row>
    <row r="21" spans="2:9" x14ac:dyDescent="0.2">
      <c r="B21" s="60" t="s">
        <v>9</v>
      </c>
      <c r="C21" s="60"/>
      <c r="D21" s="60"/>
      <c r="E21" s="60"/>
      <c r="F21" s="60"/>
      <c r="G21" s="21">
        <f>SUM(G16:G20)</f>
        <v>0</v>
      </c>
      <c r="H21" s="22"/>
      <c r="I21" s="4"/>
    </row>
    <row r="22" spans="2:9" x14ac:dyDescent="0.2">
      <c r="B22" s="63" t="s">
        <v>10</v>
      </c>
      <c r="C22" s="63"/>
      <c r="D22" s="63"/>
      <c r="E22" s="63"/>
      <c r="F22" s="63"/>
      <c r="G22" s="23">
        <f>G21*0.2</f>
        <v>0</v>
      </c>
      <c r="H22" s="22"/>
      <c r="I22" s="4"/>
    </row>
    <row r="23" spans="2:9" x14ac:dyDescent="0.2">
      <c r="B23" s="63" t="s">
        <v>11</v>
      </c>
      <c r="C23" s="63"/>
      <c r="D23" s="63"/>
      <c r="E23" s="63"/>
      <c r="F23" s="63"/>
      <c r="G23" s="23">
        <f>SUM(G21:G22)</f>
        <v>0</v>
      </c>
      <c r="H23" s="22"/>
      <c r="I23" s="4"/>
    </row>
    <row r="24" spans="2:9" ht="6" customHeight="1" x14ac:dyDescent="0.3">
      <c r="B24" s="11"/>
      <c r="C24" s="11"/>
      <c r="D24" s="11"/>
      <c r="E24" s="11"/>
      <c r="F24" s="11"/>
      <c r="G24" s="11"/>
      <c r="H24" s="11"/>
      <c r="I24" s="4"/>
    </row>
    <row r="25" spans="2:9" x14ac:dyDescent="0.2">
      <c r="B25" s="10" t="s">
        <v>43</v>
      </c>
      <c r="C25" s="11"/>
      <c r="D25" s="11"/>
      <c r="E25" s="11"/>
      <c r="F25" s="11"/>
      <c r="G25" s="11"/>
      <c r="H25" s="11"/>
      <c r="I25" s="4"/>
    </row>
    <row r="26" spans="2:9" s="8" customFormat="1" ht="37.5" customHeight="1" x14ac:dyDescent="0.2">
      <c r="B26" s="24" t="s">
        <v>3</v>
      </c>
      <c r="C26" s="37" t="s">
        <v>22</v>
      </c>
      <c r="D26" s="37" t="s">
        <v>24</v>
      </c>
      <c r="E26" s="37" t="s">
        <v>7</v>
      </c>
      <c r="F26" s="37" t="s">
        <v>23</v>
      </c>
      <c r="G26" s="37" t="s">
        <v>8</v>
      </c>
      <c r="H26" s="14"/>
      <c r="I26" s="1"/>
    </row>
    <row r="27" spans="2:9" x14ac:dyDescent="0.2">
      <c r="B27" s="16" t="s">
        <v>0</v>
      </c>
      <c r="C27" s="17" t="s">
        <v>63</v>
      </c>
      <c r="D27" s="38">
        <v>2</v>
      </c>
      <c r="E27" s="18">
        <v>0</v>
      </c>
      <c r="F27" s="16">
        <f>8*D27</f>
        <v>16</v>
      </c>
      <c r="G27" s="19">
        <f>F27*E27</f>
        <v>0</v>
      </c>
      <c r="H27" s="20"/>
      <c r="I27" s="4"/>
    </row>
    <row r="28" spans="2:9" ht="14.25" customHeight="1" x14ac:dyDescent="0.2">
      <c r="B28" s="16" t="s">
        <v>1</v>
      </c>
      <c r="C28" s="17" t="s">
        <v>62</v>
      </c>
      <c r="D28" s="38">
        <v>2</v>
      </c>
      <c r="E28" s="18">
        <v>0</v>
      </c>
      <c r="F28" s="16">
        <f t="shared" ref="F28:F30" si="3">8*D28</f>
        <v>16</v>
      </c>
      <c r="G28" s="19">
        <f t="shared" ref="G28:G30" si="4">F28*E28</f>
        <v>0</v>
      </c>
      <c r="H28" s="20"/>
      <c r="I28" s="4"/>
    </row>
    <row r="29" spans="2:9" x14ac:dyDescent="0.2">
      <c r="B29" s="16" t="s">
        <v>25</v>
      </c>
      <c r="C29" s="17" t="s">
        <v>28</v>
      </c>
      <c r="D29" s="38">
        <v>10</v>
      </c>
      <c r="E29" s="18">
        <v>0</v>
      </c>
      <c r="F29" s="16">
        <f t="shared" si="3"/>
        <v>80</v>
      </c>
      <c r="G29" s="19">
        <f t="shared" si="4"/>
        <v>0</v>
      </c>
      <c r="H29" s="20"/>
      <c r="I29" s="4"/>
    </row>
    <row r="30" spans="2:9" x14ac:dyDescent="0.2">
      <c r="B30" s="16" t="s">
        <v>26</v>
      </c>
      <c r="C30" s="17" t="s">
        <v>29</v>
      </c>
      <c r="D30" s="38">
        <v>1</v>
      </c>
      <c r="E30" s="18">
        <v>0</v>
      </c>
      <c r="F30" s="16">
        <f t="shared" si="3"/>
        <v>8</v>
      </c>
      <c r="G30" s="19">
        <f t="shared" si="4"/>
        <v>0</v>
      </c>
      <c r="H30" s="20"/>
      <c r="I30" s="4"/>
    </row>
    <row r="31" spans="2:9" x14ac:dyDescent="0.2">
      <c r="B31" s="60" t="s">
        <v>9</v>
      </c>
      <c r="C31" s="60"/>
      <c r="D31" s="60"/>
      <c r="E31" s="60"/>
      <c r="F31" s="60"/>
      <c r="G31" s="21">
        <f>SUM(G27:G30)</f>
        <v>0</v>
      </c>
      <c r="H31" s="22"/>
      <c r="I31" s="4"/>
    </row>
    <row r="32" spans="2:9" x14ac:dyDescent="0.2">
      <c r="B32" s="63" t="s">
        <v>10</v>
      </c>
      <c r="C32" s="63"/>
      <c r="D32" s="63"/>
      <c r="E32" s="63"/>
      <c r="F32" s="63"/>
      <c r="G32" s="23">
        <f>G31*0.2</f>
        <v>0</v>
      </c>
      <c r="H32" s="22"/>
      <c r="I32" s="4"/>
    </row>
    <row r="33" spans="2:9" x14ac:dyDescent="0.2">
      <c r="B33" s="63" t="s">
        <v>11</v>
      </c>
      <c r="C33" s="63"/>
      <c r="D33" s="63"/>
      <c r="E33" s="63"/>
      <c r="F33" s="63"/>
      <c r="G33" s="23">
        <f>SUM(G31:G32)</f>
        <v>0</v>
      </c>
      <c r="H33" s="22"/>
      <c r="I33" s="4"/>
    </row>
    <row r="34" spans="2:9" ht="6" customHeight="1" x14ac:dyDescent="0.3">
      <c r="B34" s="11"/>
      <c r="C34" s="11"/>
      <c r="D34" s="11"/>
      <c r="E34" s="11"/>
      <c r="F34" s="11"/>
      <c r="G34" s="11"/>
      <c r="H34" s="11"/>
      <c r="I34" s="4"/>
    </row>
    <row r="35" spans="2:9" x14ac:dyDescent="0.2">
      <c r="B35" s="10" t="s">
        <v>32</v>
      </c>
      <c r="C35" s="11"/>
      <c r="D35" s="11"/>
      <c r="E35" s="11"/>
      <c r="F35" s="11"/>
      <c r="G35" s="11"/>
      <c r="H35" s="11"/>
      <c r="I35" s="4"/>
    </row>
    <row r="36" spans="2:9" ht="48" x14ac:dyDescent="0.2">
      <c r="B36" s="24" t="s">
        <v>3</v>
      </c>
      <c r="C36" s="73" t="s">
        <v>33</v>
      </c>
      <c r="D36" s="73"/>
      <c r="E36" s="13" t="s">
        <v>40</v>
      </c>
      <c r="F36" s="13" t="s">
        <v>37</v>
      </c>
      <c r="G36" s="13" t="s">
        <v>30</v>
      </c>
      <c r="H36" s="11"/>
    </row>
    <row r="37" spans="2:9" x14ac:dyDescent="0.2">
      <c r="B37" s="16" t="s">
        <v>0</v>
      </c>
      <c r="C37" s="79" t="s">
        <v>34</v>
      </c>
      <c r="D37" s="79"/>
      <c r="E37" s="42">
        <v>0</v>
      </c>
      <c r="F37" s="39">
        <v>64</v>
      </c>
      <c r="G37" s="40">
        <f>F37*E37</f>
        <v>0</v>
      </c>
      <c r="H37" s="11"/>
    </row>
    <row r="38" spans="2:9" ht="15" thickBot="1" x14ac:dyDescent="0.25">
      <c r="B38" s="16" t="s">
        <v>31</v>
      </c>
      <c r="C38" s="79" t="s">
        <v>35</v>
      </c>
      <c r="D38" s="79"/>
      <c r="E38" s="43">
        <v>0</v>
      </c>
      <c r="F38" s="41">
        <v>112</v>
      </c>
      <c r="G38" s="40">
        <f>F38*E38</f>
        <v>0</v>
      </c>
      <c r="H38" s="11"/>
    </row>
    <row r="39" spans="2:9" ht="15" thickTop="1" x14ac:dyDescent="0.2">
      <c r="B39" s="80" t="s">
        <v>12</v>
      </c>
      <c r="C39" s="81"/>
      <c r="D39" s="81"/>
      <c r="E39" s="68"/>
      <c r="F39" s="69"/>
      <c r="G39" s="25">
        <f>SUM(G37:G38)</f>
        <v>0</v>
      </c>
      <c r="H39" s="11"/>
    </row>
    <row r="40" spans="2:9" x14ac:dyDescent="0.2">
      <c r="B40" s="70" t="s">
        <v>10</v>
      </c>
      <c r="C40" s="71"/>
      <c r="D40" s="71"/>
      <c r="E40" s="71"/>
      <c r="F40" s="72"/>
      <c r="G40" s="23">
        <f>G39*0.2</f>
        <v>0</v>
      </c>
      <c r="H40" s="11"/>
    </row>
    <row r="41" spans="2:9" x14ac:dyDescent="0.2">
      <c r="B41" s="70" t="s">
        <v>11</v>
      </c>
      <c r="C41" s="71"/>
      <c r="D41" s="71"/>
      <c r="E41" s="71"/>
      <c r="F41" s="72"/>
      <c r="G41" s="23">
        <f>SUM(G39:G40)</f>
        <v>0</v>
      </c>
      <c r="H41" s="11"/>
    </row>
    <row r="42" spans="2:9" ht="5.45" customHeight="1" x14ac:dyDescent="0.2">
      <c r="B42" s="11"/>
      <c r="C42" s="11"/>
      <c r="D42" s="11"/>
      <c r="E42" s="11"/>
      <c r="F42" s="11"/>
      <c r="G42" s="11"/>
      <c r="H42" s="11"/>
      <c r="I42" s="4"/>
    </row>
    <row r="43" spans="2:9" x14ac:dyDescent="0.2">
      <c r="B43" s="10" t="s">
        <v>74</v>
      </c>
      <c r="C43" s="11"/>
      <c r="D43" s="11"/>
      <c r="E43" s="11"/>
      <c r="F43" s="11"/>
      <c r="G43" s="11"/>
      <c r="H43" s="11"/>
      <c r="I43" s="4"/>
    </row>
    <row r="44" spans="2:9" ht="36" x14ac:dyDescent="0.2">
      <c r="B44" s="24" t="s">
        <v>3</v>
      </c>
      <c r="C44" s="73" t="s">
        <v>38</v>
      </c>
      <c r="D44" s="73"/>
      <c r="E44" s="13" t="s">
        <v>39</v>
      </c>
      <c r="F44" s="13" t="s">
        <v>36</v>
      </c>
      <c r="G44" s="13" t="s">
        <v>30</v>
      </c>
      <c r="H44" s="11"/>
      <c r="I44" s="4"/>
    </row>
    <row r="45" spans="2:9" ht="14.1" customHeight="1" x14ac:dyDescent="0.2">
      <c r="B45" s="16" t="s">
        <v>0</v>
      </c>
      <c r="C45" s="79" t="s">
        <v>34</v>
      </c>
      <c r="D45" s="79"/>
      <c r="E45" s="42">
        <v>0</v>
      </c>
      <c r="F45" s="39">
        <v>64</v>
      </c>
      <c r="G45" s="40">
        <f>F45*E45</f>
        <v>0</v>
      </c>
      <c r="H45" s="11"/>
      <c r="I45" s="4"/>
    </row>
    <row r="46" spans="2:9" ht="15" thickBot="1" x14ac:dyDescent="0.25">
      <c r="B46" s="16" t="s">
        <v>31</v>
      </c>
      <c r="C46" s="79" t="s">
        <v>35</v>
      </c>
      <c r="D46" s="79"/>
      <c r="E46" s="43">
        <v>0</v>
      </c>
      <c r="F46" s="41">
        <v>112</v>
      </c>
      <c r="G46" s="40">
        <f>F46*E46</f>
        <v>0</v>
      </c>
      <c r="H46" s="11"/>
      <c r="I46" s="4"/>
    </row>
    <row r="47" spans="2:9" ht="15" thickTop="1" x14ac:dyDescent="0.2">
      <c r="B47" s="80" t="s">
        <v>12</v>
      </c>
      <c r="C47" s="81"/>
      <c r="D47" s="81"/>
      <c r="E47" s="68"/>
      <c r="F47" s="69"/>
      <c r="G47" s="25">
        <f>SUM(G45:G46)</f>
        <v>0</v>
      </c>
      <c r="H47" s="11"/>
      <c r="I47" s="4"/>
    </row>
    <row r="48" spans="2:9" x14ac:dyDescent="0.2">
      <c r="B48" s="70" t="s">
        <v>10</v>
      </c>
      <c r="C48" s="71"/>
      <c r="D48" s="71"/>
      <c r="E48" s="71"/>
      <c r="F48" s="72"/>
      <c r="G48" s="23">
        <f>G47*0.2</f>
        <v>0</v>
      </c>
      <c r="H48" s="11"/>
      <c r="I48" s="4"/>
    </row>
    <row r="49" spans="2:9" x14ac:dyDescent="0.2">
      <c r="B49" s="70" t="s">
        <v>11</v>
      </c>
      <c r="C49" s="71"/>
      <c r="D49" s="71"/>
      <c r="E49" s="71"/>
      <c r="F49" s="72"/>
      <c r="G49" s="23">
        <f>SUM(G47:G48)</f>
        <v>0</v>
      </c>
      <c r="H49" s="11"/>
      <c r="I49" s="4"/>
    </row>
    <row r="50" spans="2:9" ht="3.95" customHeight="1" x14ac:dyDescent="0.2">
      <c r="B50" s="11"/>
      <c r="C50" s="11"/>
      <c r="D50" s="11"/>
      <c r="E50" s="11"/>
      <c r="F50" s="11"/>
      <c r="G50" s="11"/>
      <c r="H50" s="11"/>
      <c r="I50" s="4"/>
    </row>
    <row r="51" spans="2:9" x14ac:dyDescent="0.2">
      <c r="B51" s="10" t="s">
        <v>44</v>
      </c>
      <c r="C51" s="11"/>
      <c r="D51" s="11"/>
      <c r="E51" s="11"/>
      <c r="F51" s="11"/>
      <c r="G51" s="11"/>
      <c r="H51" s="11"/>
      <c r="I51" s="4"/>
    </row>
    <row r="52" spans="2:9" s="8" customFormat="1" ht="48" x14ac:dyDescent="0.2">
      <c r="B52" s="26" t="s">
        <v>3</v>
      </c>
      <c r="C52" s="27" t="s">
        <v>13</v>
      </c>
      <c r="D52" s="28"/>
      <c r="E52" s="29" t="s">
        <v>14</v>
      </c>
      <c r="F52" s="29" t="s">
        <v>59</v>
      </c>
      <c r="G52" s="29" t="s">
        <v>15</v>
      </c>
      <c r="H52" s="15"/>
    </row>
    <row r="53" spans="2:9" ht="15" x14ac:dyDescent="0.2">
      <c r="B53" s="16">
        <v>1</v>
      </c>
      <c r="C53" s="48" t="s">
        <v>53</v>
      </c>
      <c r="D53" s="30"/>
      <c r="E53" s="31">
        <v>0</v>
      </c>
      <c r="F53" s="45">
        <v>15</v>
      </c>
      <c r="G53" s="33">
        <f>F53*E53</f>
        <v>0</v>
      </c>
      <c r="H53" s="11"/>
    </row>
    <row r="54" spans="2:9" ht="15" x14ac:dyDescent="0.2">
      <c r="B54" s="16">
        <v>2</v>
      </c>
      <c r="C54" s="48" t="s">
        <v>54</v>
      </c>
      <c r="D54" s="30"/>
      <c r="E54" s="31">
        <v>0</v>
      </c>
      <c r="F54" s="45">
        <v>10</v>
      </c>
      <c r="G54" s="33">
        <f t="shared" ref="G54:G68" si="5">F54*E54</f>
        <v>0</v>
      </c>
      <c r="H54" s="11"/>
    </row>
    <row r="55" spans="2:9" ht="15" x14ac:dyDescent="0.2">
      <c r="B55" s="16">
        <v>3</v>
      </c>
      <c r="C55" s="48" t="s">
        <v>55</v>
      </c>
      <c r="D55" s="30"/>
      <c r="E55" s="31">
        <v>0</v>
      </c>
      <c r="F55" s="45">
        <v>10</v>
      </c>
      <c r="G55" s="33">
        <f t="shared" si="5"/>
        <v>0</v>
      </c>
      <c r="H55" s="11"/>
    </row>
    <row r="56" spans="2:9" ht="15" x14ac:dyDescent="0.2">
      <c r="B56" s="16">
        <v>4</v>
      </c>
      <c r="C56" s="48" t="s">
        <v>56</v>
      </c>
      <c r="D56" s="30"/>
      <c r="E56" s="31">
        <v>0</v>
      </c>
      <c r="F56" s="45">
        <v>10</v>
      </c>
      <c r="G56" s="33">
        <f t="shared" si="5"/>
        <v>0</v>
      </c>
      <c r="H56" s="11"/>
    </row>
    <row r="57" spans="2:9" ht="15" x14ac:dyDescent="0.2">
      <c r="B57" s="16">
        <v>5</v>
      </c>
      <c r="C57" s="48" t="s">
        <v>57</v>
      </c>
      <c r="D57" s="30"/>
      <c r="E57" s="31">
        <v>0</v>
      </c>
      <c r="F57" s="45">
        <v>4</v>
      </c>
      <c r="G57" s="33">
        <f t="shared" si="5"/>
        <v>0</v>
      </c>
      <c r="H57" s="11"/>
    </row>
    <row r="58" spans="2:9" ht="15" x14ac:dyDescent="0.2">
      <c r="B58" s="16">
        <v>6</v>
      </c>
      <c r="C58" s="48" t="s">
        <v>58</v>
      </c>
      <c r="D58" s="30"/>
      <c r="E58" s="31">
        <v>0</v>
      </c>
      <c r="F58" s="45">
        <v>4</v>
      </c>
      <c r="G58" s="33">
        <f t="shared" si="5"/>
        <v>0</v>
      </c>
      <c r="H58" s="11"/>
    </row>
    <row r="59" spans="2:9" ht="15" x14ac:dyDescent="0.2">
      <c r="B59" s="16">
        <v>7</v>
      </c>
      <c r="C59" s="48" t="s">
        <v>60</v>
      </c>
      <c r="D59" s="30"/>
      <c r="E59" s="31">
        <v>0</v>
      </c>
      <c r="F59" s="45">
        <v>40</v>
      </c>
      <c r="G59" s="33">
        <f t="shared" si="5"/>
        <v>0</v>
      </c>
      <c r="H59" s="11"/>
    </row>
    <row r="60" spans="2:9" ht="15" x14ac:dyDescent="0.2">
      <c r="B60" s="16">
        <v>8</v>
      </c>
      <c r="C60" s="49" t="s">
        <v>45</v>
      </c>
      <c r="D60" s="30"/>
      <c r="E60" s="31">
        <v>0</v>
      </c>
      <c r="F60" s="47">
        <v>24</v>
      </c>
      <c r="G60" s="33">
        <f t="shared" si="5"/>
        <v>0</v>
      </c>
      <c r="H60" s="11"/>
    </row>
    <row r="61" spans="2:9" ht="15" x14ac:dyDescent="0.2">
      <c r="B61" s="16">
        <v>9</v>
      </c>
      <c r="C61" s="49" t="s">
        <v>46</v>
      </c>
      <c r="D61" s="30"/>
      <c r="E61" s="31">
        <v>0</v>
      </c>
      <c r="F61" s="47">
        <v>12</v>
      </c>
      <c r="G61" s="33">
        <f t="shared" si="5"/>
        <v>0</v>
      </c>
      <c r="H61" s="11"/>
    </row>
    <row r="62" spans="2:9" ht="15" x14ac:dyDescent="0.2">
      <c r="B62" s="16">
        <v>10</v>
      </c>
      <c r="C62" s="50" t="s">
        <v>47</v>
      </c>
      <c r="D62" s="30"/>
      <c r="E62" s="31">
        <v>0</v>
      </c>
      <c r="F62" s="47">
        <v>4</v>
      </c>
      <c r="G62" s="33">
        <f t="shared" si="5"/>
        <v>0</v>
      </c>
      <c r="H62" s="11"/>
    </row>
    <row r="63" spans="2:9" ht="15" x14ac:dyDescent="0.2">
      <c r="B63" s="16">
        <v>11</v>
      </c>
      <c r="C63" s="50" t="s">
        <v>48</v>
      </c>
      <c r="D63" s="30"/>
      <c r="E63" s="31">
        <v>0</v>
      </c>
      <c r="F63" s="47">
        <v>4</v>
      </c>
      <c r="G63" s="33">
        <f t="shared" si="5"/>
        <v>0</v>
      </c>
      <c r="H63" s="11"/>
    </row>
    <row r="64" spans="2:9" ht="15" x14ac:dyDescent="0.2">
      <c r="B64" s="16">
        <v>12</v>
      </c>
      <c r="C64" s="50" t="s">
        <v>49</v>
      </c>
      <c r="D64" s="30"/>
      <c r="E64" s="31">
        <v>0</v>
      </c>
      <c r="F64" s="47">
        <v>8</v>
      </c>
      <c r="G64" s="33">
        <f t="shared" si="5"/>
        <v>0</v>
      </c>
      <c r="H64" s="11"/>
    </row>
    <row r="65" spans="2:9" ht="15" x14ac:dyDescent="0.2">
      <c r="B65" s="16">
        <v>13</v>
      </c>
      <c r="C65" s="50" t="s">
        <v>61</v>
      </c>
      <c r="D65" s="30"/>
      <c r="E65" s="31">
        <v>0</v>
      </c>
      <c r="F65" s="47">
        <v>4</v>
      </c>
      <c r="G65" s="33">
        <f t="shared" si="5"/>
        <v>0</v>
      </c>
      <c r="H65" s="11"/>
    </row>
    <row r="66" spans="2:9" ht="15" x14ac:dyDescent="0.2">
      <c r="B66" s="16">
        <v>14</v>
      </c>
      <c r="C66" s="49" t="s">
        <v>50</v>
      </c>
      <c r="D66" s="30"/>
      <c r="E66" s="31">
        <v>0</v>
      </c>
      <c r="F66" s="47">
        <v>8</v>
      </c>
      <c r="G66" s="33">
        <f t="shared" si="5"/>
        <v>0</v>
      </c>
      <c r="H66" s="11"/>
    </row>
    <row r="67" spans="2:9" ht="15" x14ac:dyDescent="0.2">
      <c r="B67" s="16">
        <v>15</v>
      </c>
      <c r="C67" s="49" t="s">
        <v>51</v>
      </c>
      <c r="D67" s="46"/>
      <c r="E67" s="31">
        <v>0</v>
      </c>
      <c r="F67" s="47">
        <v>8</v>
      </c>
      <c r="G67" s="33">
        <f t="shared" si="5"/>
        <v>0</v>
      </c>
      <c r="H67" s="11"/>
    </row>
    <row r="68" spans="2:9" ht="15.75" thickBot="1" x14ac:dyDescent="0.25">
      <c r="B68" s="16">
        <v>16</v>
      </c>
      <c r="C68" s="49" t="s">
        <v>52</v>
      </c>
      <c r="D68" s="34"/>
      <c r="E68" s="31">
        <v>0</v>
      </c>
      <c r="F68" s="47">
        <v>4</v>
      </c>
      <c r="G68" s="33">
        <f t="shared" si="5"/>
        <v>0</v>
      </c>
      <c r="H68" s="11"/>
    </row>
    <row r="69" spans="2:9" ht="14.45" customHeight="1" thickTop="1" x14ac:dyDescent="0.2">
      <c r="B69" s="67" t="s">
        <v>12</v>
      </c>
      <c r="C69" s="68"/>
      <c r="D69" s="68"/>
      <c r="E69" s="68"/>
      <c r="F69" s="69"/>
      <c r="G69" s="25">
        <f>SUM(G53:G68)</f>
        <v>0</v>
      </c>
      <c r="H69" s="11"/>
    </row>
    <row r="70" spans="2:9" ht="14.45" customHeight="1" x14ac:dyDescent="0.2">
      <c r="B70" s="70" t="s">
        <v>10</v>
      </c>
      <c r="C70" s="71"/>
      <c r="D70" s="71"/>
      <c r="E70" s="71"/>
      <c r="F70" s="72"/>
      <c r="G70" s="23">
        <f>G69*0.2</f>
        <v>0</v>
      </c>
      <c r="H70" s="11"/>
    </row>
    <row r="71" spans="2:9" ht="14.45" customHeight="1" x14ac:dyDescent="0.2">
      <c r="B71" s="63" t="s">
        <v>11</v>
      </c>
      <c r="C71" s="63"/>
      <c r="D71" s="63"/>
      <c r="E71" s="63"/>
      <c r="F71" s="63"/>
      <c r="G71" s="23">
        <f>SUM(G69:G70)</f>
        <v>0</v>
      </c>
      <c r="H71" s="11"/>
    </row>
    <row r="72" spans="2:9" ht="6.75" customHeight="1" x14ac:dyDescent="0.2">
      <c r="B72" s="11"/>
      <c r="C72" s="51"/>
      <c r="D72" s="11"/>
      <c r="E72" s="11"/>
      <c r="F72" s="11"/>
      <c r="G72" s="11"/>
      <c r="H72" s="11"/>
      <c r="I72" s="4"/>
    </row>
    <row r="73" spans="2:9" x14ac:dyDescent="0.2">
      <c r="B73" s="10" t="s">
        <v>41</v>
      </c>
      <c r="C73" s="11"/>
      <c r="D73" s="11"/>
      <c r="E73" s="11"/>
      <c r="F73" s="11"/>
      <c r="G73" s="11"/>
      <c r="H73" s="11"/>
      <c r="I73" s="4"/>
    </row>
    <row r="74" spans="2:9" ht="24" x14ac:dyDescent="0.2">
      <c r="B74" s="12" t="s">
        <v>3</v>
      </c>
      <c r="C74" s="13" t="s">
        <v>73</v>
      </c>
      <c r="D74" s="13"/>
      <c r="E74" s="13" t="s">
        <v>19</v>
      </c>
      <c r="F74" s="13" t="s">
        <v>4</v>
      </c>
      <c r="G74" s="13" t="s">
        <v>20</v>
      </c>
      <c r="H74" s="11"/>
    </row>
    <row r="75" spans="2:9" x14ac:dyDescent="0.2">
      <c r="B75" s="32">
        <v>1</v>
      </c>
      <c r="C75" s="17" t="s">
        <v>72</v>
      </c>
      <c r="D75" s="17"/>
      <c r="E75" s="33">
        <f>G21</f>
        <v>0</v>
      </c>
      <c r="F75" s="33">
        <f>E75*0.2</f>
        <v>0</v>
      </c>
      <c r="G75" s="33">
        <f>E75+F75</f>
        <v>0</v>
      </c>
      <c r="H75" s="11"/>
      <c r="I75" s="4"/>
    </row>
    <row r="76" spans="2:9" ht="24" x14ac:dyDescent="0.2">
      <c r="B76" s="38">
        <v>2</v>
      </c>
      <c r="C76" s="44" t="s">
        <v>42</v>
      </c>
      <c r="D76" s="17"/>
      <c r="E76" s="33">
        <f>G31</f>
        <v>0</v>
      </c>
      <c r="F76" s="33">
        <f t="shared" ref="F76:F79" si="6">E76*0.2</f>
        <v>0</v>
      </c>
      <c r="G76" s="33">
        <f t="shared" ref="G76:G77" si="7">E76+F76</f>
        <v>0</v>
      </c>
      <c r="H76" s="11"/>
    </row>
    <row r="77" spans="2:9" x14ac:dyDescent="0.2">
      <c r="B77" s="32">
        <v>3</v>
      </c>
      <c r="C77" s="17" t="s">
        <v>71</v>
      </c>
      <c r="D77" s="17"/>
      <c r="E77" s="33">
        <f>G39</f>
        <v>0</v>
      </c>
      <c r="F77" s="33">
        <f t="shared" si="6"/>
        <v>0</v>
      </c>
      <c r="G77" s="33">
        <f t="shared" si="7"/>
        <v>0</v>
      </c>
      <c r="H77" s="11"/>
    </row>
    <row r="78" spans="2:9" x14ac:dyDescent="0.2">
      <c r="B78" s="32">
        <v>4</v>
      </c>
      <c r="C78" s="17" t="s">
        <v>38</v>
      </c>
      <c r="D78" s="17"/>
      <c r="E78" s="33">
        <f>G47</f>
        <v>0</v>
      </c>
      <c r="F78" s="33">
        <f t="shared" si="6"/>
        <v>0</v>
      </c>
      <c r="G78" s="33">
        <f t="shared" ref="G78:G79" si="8">E78+F78</f>
        <v>0</v>
      </c>
      <c r="H78" s="11"/>
    </row>
    <row r="79" spans="2:9" x14ac:dyDescent="0.2">
      <c r="B79" s="32">
        <v>5</v>
      </c>
      <c r="C79" s="17" t="s">
        <v>2</v>
      </c>
      <c r="D79" s="17"/>
      <c r="E79" s="33">
        <f>G69</f>
        <v>0</v>
      </c>
      <c r="F79" s="33">
        <f t="shared" si="6"/>
        <v>0</v>
      </c>
      <c r="G79" s="33">
        <f t="shared" si="8"/>
        <v>0</v>
      </c>
      <c r="H79" s="11"/>
    </row>
    <row r="80" spans="2:9" ht="14.45" customHeight="1" x14ac:dyDescent="0.2">
      <c r="B80" s="61" t="s">
        <v>16</v>
      </c>
      <c r="C80" s="62"/>
      <c r="D80" s="35"/>
      <c r="E80" s="36">
        <f>SUM(E75:E79)</f>
        <v>0</v>
      </c>
      <c r="F80" s="36">
        <f>E80*0.2</f>
        <v>0</v>
      </c>
      <c r="G80" s="36">
        <f>SUM(E80:F80)</f>
        <v>0</v>
      </c>
      <c r="H80" s="11"/>
    </row>
    <row r="81" spans="2:8" ht="6.95" customHeight="1" x14ac:dyDescent="0.2">
      <c r="B81" s="11"/>
      <c r="C81" s="11"/>
      <c r="D81" s="11"/>
      <c r="E81" s="11"/>
      <c r="F81" s="11"/>
      <c r="G81" s="11"/>
      <c r="H81" s="11"/>
    </row>
    <row r="82" spans="2:8" ht="15" thickBot="1" x14ac:dyDescent="0.25">
      <c r="B82" s="85" t="s">
        <v>76</v>
      </c>
      <c r="C82" s="85"/>
      <c r="D82" s="85"/>
      <c r="E82" s="85"/>
      <c r="F82" s="85"/>
      <c r="G82" s="85"/>
      <c r="H82" s="85"/>
    </row>
    <row r="83" spans="2:8" s="9" customFormat="1" ht="23.25" customHeight="1" thickTop="1" thickBot="1" x14ac:dyDescent="0.3">
      <c r="B83" s="82">
        <f>G80</f>
        <v>0</v>
      </c>
      <c r="C83" s="83"/>
      <c r="D83" s="83"/>
      <c r="E83" s="83"/>
      <c r="F83" s="83"/>
      <c r="G83" s="84"/>
      <c r="H83" s="53"/>
    </row>
    <row r="84" spans="2:8" ht="42.6" customHeight="1" thickTop="1" x14ac:dyDescent="0.2">
      <c r="B84" s="99" t="s">
        <v>109</v>
      </c>
      <c r="C84" s="99"/>
      <c r="D84" s="99"/>
      <c r="E84" s="99"/>
      <c r="F84" s="99"/>
      <c r="G84" s="99"/>
    </row>
    <row r="85" spans="2:8" ht="91.5" customHeight="1" x14ac:dyDescent="0.2">
      <c r="B85" s="100" t="s">
        <v>107</v>
      </c>
      <c r="C85" s="100"/>
      <c r="D85" s="100"/>
      <c r="E85" s="100"/>
      <c r="F85" s="100"/>
      <c r="G85" s="100"/>
    </row>
    <row r="86" spans="2:8" ht="66" customHeight="1" x14ac:dyDescent="0.2">
      <c r="B86" s="100" t="s">
        <v>108</v>
      </c>
      <c r="C86" s="100"/>
      <c r="D86" s="100"/>
      <c r="E86" s="100"/>
      <c r="F86" s="100"/>
      <c r="G86" s="100"/>
    </row>
    <row r="87" spans="2:8" ht="42.6" customHeight="1" x14ac:dyDescent="0.2">
      <c r="C87" s="5" t="s">
        <v>110</v>
      </c>
      <c r="E87" s="5" t="s">
        <v>17</v>
      </c>
      <c r="F87" s="8"/>
    </row>
    <row r="88" spans="2:8" ht="12" customHeight="1" x14ac:dyDescent="0.2">
      <c r="F88" s="2" t="s">
        <v>18</v>
      </c>
    </row>
  </sheetData>
  <protectedRanges>
    <protectedRange sqref="E37:E38 E45:E46 E53:E68" name="Rozsah3"/>
    <protectedRange sqref="D5:G9" name="Rozsah1"/>
    <protectedRange sqref="E16:E20 E27:E30" name="Rozsah2"/>
  </protectedRanges>
  <mergeCells count="43">
    <mergeCell ref="B84:G84"/>
    <mergeCell ref="B85:G85"/>
    <mergeCell ref="B86:G86"/>
    <mergeCell ref="B83:G83"/>
    <mergeCell ref="B49:F49"/>
    <mergeCell ref="B82:H82"/>
    <mergeCell ref="B7:C7"/>
    <mergeCell ref="B8:C8"/>
    <mergeCell ref="D7:G7"/>
    <mergeCell ref="D8:G8"/>
    <mergeCell ref="D9:G9"/>
    <mergeCell ref="B9:C9"/>
    <mergeCell ref="B5:C5"/>
    <mergeCell ref="B12:G12"/>
    <mergeCell ref="D5:G5"/>
    <mergeCell ref="D6:G6"/>
    <mergeCell ref="B48:F48"/>
    <mergeCell ref="B6:C6"/>
    <mergeCell ref="B41:F41"/>
    <mergeCell ref="C44:D44"/>
    <mergeCell ref="C45:D45"/>
    <mergeCell ref="C46:D46"/>
    <mergeCell ref="B47:F47"/>
    <mergeCell ref="C37:D37"/>
    <mergeCell ref="C38:D38"/>
    <mergeCell ref="B39:F39"/>
    <mergeCell ref="B40:F40"/>
    <mergeCell ref="B1:H1"/>
    <mergeCell ref="B4:H4"/>
    <mergeCell ref="B3:H3"/>
    <mergeCell ref="B21:F21"/>
    <mergeCell ref="B80:C80"/>
    <mergeCell ref="B22:F22"/>
    <mergeCell ref="B23:F23"/>
    <mergeCell ref="B2:H2"/>
    <mergeCell ref="B10:H10"/>
    <mergeCell ref="B31:F31"/>
    <mergeCell ref="B32:F32"/>
    <mergeCell ref="B33:F33"/>
    <mergeCell ref="B69:F69"/>
    <mergeCell ref="B70:F70"/>
    <mergeCell ref="B71:F71"/>
    <mergeCell ref="C36:D36"/>
  </mergeCells>
  <phoneticPr fontId="9" type="noConversion"/>
  <printOptions horizontalCentered="1"/>
  <pageMargins left="0.7" right="0.7" top="0.75" bottom="0.75" header="0.3" footer="0.3"/>
  <pageSetup paperSize="9" scale="82" fitToHeight="0" orientation="portrait" horizontalDpi="4294967293" verticalDpi="4294967293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 predmetu zákazky</vt:lpstr>
      <vt:lpstr>kritérium a rozpočet</vt:lpstr>
      <vt:lpstr>'kritérium a rozpočet'!Oblasť_tlače</vt:lpstr>
    </vt:vector>
  </TitlesOfParts>
  <Company>Univerzitná nemocnica Bratislava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8-1 Súťažných podkladov: KALKULÁCIA PREDMETU ZÁKAZKY</dc:title>
  <dc:subject>Kontroly EPS - 1. časť: Nemocnica Ružinov</dc:subject>
  <dc:creator>Mgr. Teodor PASTERNÁK, PhD.</dc:creator>
  <cp:lastModifiedBy>Veronika Dobiášová</cp:lastModifiedBy>
  <cp:lastPrinted>2022-07-04T10:02:38Z</cp:lastPrinted>
  <dcterms:created xsi:type="dcterms:W3CDTF">2020-05-11T05:36:25Z</dcterms:created>
  <dcterms:modified xsi:type="dcterms:W3CDTF">2022-07-04T10:02:46Z</dcterms:modified>
</cp:coreProperties>
</file>