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Ten_skoroszyt" defaultThemeVersion="164011"/>
  <mc:AlternateContent xmlns:mc="http://schemas.openxmlformats.org/markup-compatibility/2006">
    <mc:Choice Requires="x15">
      <x15ac:absPath xmlns:x15ac="http://schemas.microsoft.com/office/spreadsheetml/2010/11/ac" url="C:\Users\kamil.zasadowski\Desktop\PRACA\ROK 2022\ZAMÓWIENIA PUBLICZNE\POSTĘPOWANIA PP\RULEWO\Do publikacji\Zapytanie ofertowe\"/>
    </mc:Choice>
  </mc:AlternateContent>
  <bookViews>
    <workbookView xWindow="0" yWindow="0" windowWidth="28800" windowHeight="12432"/>
  </bookViews>
  <sheets>
    <sheet name="Arkusz1" sheetId="1" r:id="rId1"/>
  </sheets>
  <functionGroups builtInGroupCount="18"/>
  <definedNames>
    <definedName name="_xlnm.Print_Area" localSheetId="0">Arkusz1!$A$1:$J$91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1" i="1" l="1"/>
  <c r="G27" i="1" l="1"/>
  <c r="G32" i="1"/>
  <c r="I32" i="1" s="1"/>
  <c r="G33" i="1"/>
  <c r="G37" i="1"/>
  <c r="I37" i="1" s="1"/>
  <c r="L5" i="1" l="1"/>
  <c r="I27" i="1"/>
  <c r="J27" i="1" s="1"/>
  <c r="I33" i="1"/>
  <c r="J33" i="1" s="1"/>
  <c r="J32" i="1"/>
  <c r="J37" i="1"/>
  <c r="B75" i="1" l="1"/>
  <c r="G74" i="1"/>
  <c r="G73" i="1"/>
  <c r="G72" i="1"/>
  <c r="G71" i="1"/>
  <c r="G70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5" i="1"/>
  <c r="G41" i="1"/>
  <c r="H76" i="1" l="1"/>
  <c r="I45" i="1"/>
  <c r="J45" i="1" s="1"/>
  <c r="I50" i="1"/>
  <c r="J50" i="1" s="1"/>
  <c r="I52" i="1"/>
  <c r="J52" i="1" s="1"/>
  <c r="I54" i="1"/>
  <c r="J54" i="1" s="1"/>
  <c r="I55" i="1"/>
  <c r="J55" i="1" s="1"/>
  <c r="I57" i="1"/>
  <c r="J57" i="1" s="1"/>
  <c r="I61" i="1"/>
  <c r="J61" i="1" s="1"/>
  <c r="I63" i="1"/>
  <c r="J63" i="1" s="1"/>
  <c r="I65" i="1"/>
  <c r="J65" i="1" s="1"/>
  <c r="I70" i="1"/>
  <c r="J70" i="1" s="1"/>
  <c r="I72" i="1"/>
  <c r="J72" i="1" s="1"/>
  <c r="I74" i="1"/>
  <c r="J74" i="1" s="1"/>
  <c r="I41" i="1"/>
  <c r="J41" i="1" s="1"/>
  <c r="I49" i="1"/>
  <c r="J49" i="1" s="1"/>
  <c r="I51" i="1"/>
  <c r="J51" i="1" s="1"/>
  <c r="I53" i="1"/>
  <c r="J53" i="1" s="1"/>
  <c r="I56" i="1"/>
  <c r="J56" i="1" s="1"/>
  <c r="I58" i="1"/>
  <c r="J58" i="1" s="1"/>
  <c r="I59" i="1"/>
  <c r="J59" i="1" s="1"/>
  <c r="I60" i="1"/>
  <c r="J60" i="1" s="1"/>
  <c r="I62" i="1"/>
  <c r="J62" i="1" s="1"/>
  <c r="I64" i="1"/>
  <c r="J64" i="1" s="1"/>
  <c r="I66" i="1"/>
  <c r="J66" i="1" s="1"/>
  <c r="I71" i="1"/>
  <c r="J71" i="1" s="1"/>
  <c r="I73" i="1"/>
  <c r="J73" i="1" s="1"/>
  <c r="H77" i="1" l="1"/>
</calcChain>
</file>

<file path=xl/sharedStrings.xml><?xml version="1.0" encoding="utf-8"?>
<sst xmlns="http://schemas.openxmlformats.org/spreadsheetml/2006/main" count="205" uniqueCount="112">
  <si>
    <t>1. Cięcia zupełne - rębne (rębnie I)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</si>
  <si>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</si>
  <si>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</si>
  <si>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</si>
  <si>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</si>
  <si>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</si>
  <si>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</si>
  <si>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</si>
  <si>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</si>
  <si>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</si>
  <si>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</si>
  <si>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</si>
  <si>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</si>
  <si>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</si>
  <si>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</si>
  <si>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>2. Pozostałe cięcia rębne</t>
  </si>
  <si>
    <t xml:space="preserve">  1</t>
  </si>
  <si>
    <t>CWD-P</t>
  </si>
  <si>
    <t>Całkowity wyrób drewna pilarką</t>
  </si>
  <si>
    <t>3. Trzebieże późne i cięcia sanitarno–selekcyjne</t>
  </si>
  <si>
    <t>4. Trzebieże wczesne i czyszczenia późne z pozyskaniem masy</t>
  </si>
  <si>
    <t>5. Cięcia przygodne i pozostałe</t>
  </si>
  <si>
    <t xml:space="preserve"> 12</t>
  </si>
  <si>
    <t>GODZ PILA</t>
  </si>
  <si>
    <t>Prace wykonywane ręcznie z użyciem pilarki</t>
  </si>
  <si>
    <t>H</t>
  </si>
  <si>
    <t xml:space="preserve"> 15</t>
  </si>
  <si>
    <t>PORZB&gt;100</t>
  </si>
  <si>
    <t>Oczyszczanie zrębów, gruntów porolnych, halizn i płazowin z krzewów, jeżyn, malin itp. poprzez wycinanie bez wynoszenia i układania - dla 100% pokrycia powierzchni</t>
  </si>
  <si>
    <t>HA</t>
  </si>
  <si>
    <t xml:space="preserve"> 51</t>
  </si>
  <si>
    <t>WYK-TAL40</t>
  </si>
  <si>
    <t>Zdarcie pokrywy na talerzach 40 cm x 40 cm</t>
  </si>
  <si>
    <t>TSZT</t>
  </si>
  <si>
    <t xml:space="preserve"> 66</t>
  </si>
  <si>
    <t>WYK-PASCZ</t>
  </si>
  <si>
    <t>Wyorywanie bruzd pługiem leśnym na powierzchni pow. 0,50 ha</t>
  </si>
  <si>
    <t>KMTR</t>
  </si>
  <si>
    <t xml:space="preserve"> 70</t>
  </si>
  <si>
    <t>WYK-P5GCP</t>
  </si>
  <si>
    <t>Wyorywanie bruzd pługiem leśnym z pogłębiaczem na pow. do 0,5 ha (np. gniazda)</t>
  </si>
  <si>
    <t xml:space="preserve"> 93</t>
  </si>
  <si>
    <t>SADZ-JAMK</t>
  </si>
  <si>
    <t>Sadzenie wielolatek w jamkę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</si>
  <si>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</si>
  <si>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</si>
  <si>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</si>
  <si>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</si>
  <si>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</si>
  <si>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</si>
  <si>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113</t>
  </si>
  <si>
    <t>CW-W</t>
  </si>
  <si>
    <t>Czyszczenia wczesne</t>
  </si>
  <si>
    <t>116</t>
  </si>
  <si>
    <t>CP-W</t>
  </si>
  <si>
    <t>Czyszczenia póżne</t>
  </si>
  <si>
    <t>139</t>
  </si>
  <si>
    <t>SZUK-OWA2</t>
  </si>
  <si>
    <t>Próbne poszukiwania owadów w ściole metodą dwóch drzew próbnych</t>
  </si>
  <si>
    <t>SZT</t>
  </si>
  <si>
    <t>HM</t>
  </si>
  <si>
    <t>145</t>
  </si>
  <si>
    <t>WYK-SLUPL</t>
  </si>
  <si>
    <t>Przygotowanie słupków liściastych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</si>
  <si>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</si>
  <si>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</si>
  <si>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</si>
  <si>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</si>
  <si>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</si>
  <si>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</si>
  <si>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154</t>
  </si>
  <si>
    <t>ZAW-BUD</t>
  </si>
  <si>
    <t>Wywieszanie nowych budek lęgowych i schronów dla nietoperzy</t>
  </si>
  <si>
    <t>156</t>
  </si>
  <si>
    <t>CZYSZ-BUD</t>
  </si>
  <si>
    <t>Czyszczenie budek lęgowych i schronów dla nietoperzy</t>
  </si>
  <si>
    <t>178</t>
  </si>
  <si>
    <t>PPOŻ-PORZ</t>
  </si>
  <si>
    <t>Porządkowanie terenów na pasach przeciwpożarowych</t>
  </si>
  <si>
    <t>182</t>
  </si>
  <si>
    <t>DOZ DOG</t>
  </si>
  <si>
    <t>Prace wykonywane ręcznie przy dogaszaniu i dozorowaniu pożarzysk</t>
  </si>
  <si>
    <t>117, 161, 169, 180, 11, 183</t>
  </si>
  <si>
    <t>GODZ RH8</t>
  </si>
  <si>
    <t>Prace godzinowe ręczne (8% VAT)</t>
  </si>
  <si>
    <t>174, 184, 418</t>
  </si>
  <si>
    <t>GODZ RH23</t>
  </si>
  <si>
    <t>Prace godzinowe ręczne (23% VAT)</t>
  </si>
  <si>
    <t>GODZ RU8</t>
  </si>
  <si>
    <t>Prace godzinowe ręczne z urządzeniem (8% VAT)</t>
  </si>
  <si>
    <t>118, 170, 172, 181, 13</t>
  </si>
  <si>
    <t>GODZ MH8</t>
  </si>
  <si>
    <t>Prace godzinowe ciągnikowe (8% VAT)</t>
  </si>
  <si>
    <t>175, 186, 417</t>
  </si>
  <si>
    <t>GODZ MH23</t>
  </si>
  <si>
    <t>Prace godzinowe ciągnikowe (23% VAT)</t>
  </si>
  <si>
    <t>Cena łączna netto w PLN</t>
  </si>
  <si>
    <t>Cena łączna brutto w PLN</t>
  </si>
  <si>
    <t>Cena jednostkowa netto w PLN*</t>
  </si>
  <si>
    <t>____________________________, dnia ______________</t>
  </si>
  <si>
    <t>(Nazwa i adres wykonawcy)</t>
  </si>
  <si>
    <t>KOSZTORYS OFERTOWY</t>
  </si>
  <si>
    <t>Skarb Państwa</t>
  </si>
  <si>
    <t>Państwowe Gospodarstwo Leśne Lasy Państwowe</t>
  </si>
  <si>
    <t>Nadleśnictwo Dabrowa</t>
  </si>
  <si>
    <t xml:space="preserve">86-131 Jeżewo; Leśna 25                      </t>
  </si>
  <si>
    <t>Załącznik nr 2 do Zapytania ofertowego</t>
  </si>
  <si>
    <t>6. Inne</t>
  </si>
  <si>
    <t>Kwota BRUTTO słownie:</t>
  </si>
  <si>
    <t>składamy niniejszym ofertę i oferujemy następujące ceny jednostkowe za usługi wchodzące w skład zamówienia:</t>
  </si>
  <si>
    <t xml:space="preserve">  „Wykonywanie usług z zakresu gospodarki leśnej w Leśnictwie Rulewo w roku 2022”                                                     </t>
  </si>
  <si>
    <t>Odpowiadając na Zapytanie ofertowe na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</si>
</sst>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9"/>
      <color rgb="FF333333"/>
      <name val="Arial"/>
    </font>
    <font>
      <b/>
      <sz val="9"/>
      <color rgb="FFFF0000"/>
      <name val="Arial"/>
      <family val="2"/>
      <charset val="238"/>
    </font>
    <font>
      <sz val="12"/>
      <color rgb="FF333333"/>
      <name val="Arial"/>
    </font>
    <font>
      <b/>
      <sz val="8"/>
      <color rgb="FF333333"/>
      <name val="Arial"/>
    </font>
    <font>
      <sz val="8"/>
      <color rgb="FF333333"/>
      <name val="Arial"/>
      <family val="2"/>
      <charset val="238"/>
    </font>
    <font>
      <sz val="8"/>
      <color rgb="FF333333"/>
      <name val="Arial"/>
    </font>
    <font>
      <sz val="9"/>
      <color rgb="FF333333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0"/>
      <color rgb="FF333333"/>
      <name val="Arial"/>
    </font>
    <font>
      <b/>
      <sz val="10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6"/>
      <color rgb="FF333333"/>
      <name val="Arial"/>
      <family val="2"/>
      <charset val="238"/>
    </font>
    <font>
      <b/>
      <sz val="12"/>
      <color rgb="FF333333"/>
      <name val="Arial"/>
    </font>
    <font>
      <b/>
      <sz val="14"/>
      <color rgb="FF333333"/>
      <name val="Arial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rgb="FF333333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medium">
        <color indexed="64"/>
      </right>
      <top style="thin">
        <color rgb="FFDDDDDD"/>
      </top>
      <bottom style="thin">
        <color rgb="FFDDDDDD"/>
      </bottom>
      <diagonal/>
    </border>
    <border>
      <left style="medium">
        <color indexed="64"/>
      </left>
      <right style="thin">
        <color rgb="FFDDDDDD"/>
      </right>
      <top style="thin">
        <color rgb="FFDDDDDD"/>
      </top>
      <bottom style="medium">
        <color indexed="64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medium">
        <color indexed="64"/>
      </bottom>
      <diagonal/>
    </border>
    <border>
      <left style="thin">
        <color rgb="FFDDDDDD"/>
      </left>
      <right/>
      <top style="thin">
        <color rgb="FFDDDDDD"/>
      </top>
      <bottom style="medium">
        <color indexed="64"/>
      </bottom>
      <diagonal/>
    </border>
    <border>
      <left/>
      <right style="thin">
        <color rgb="FFDDDDDD"/>
      </right>
      <top style="thin">
        <color rgb="FFDDDDDD"/>
      </top>
      <bottom style="medium">
        <color indexed="64"/>
      </bottom>
      <diagonal/>
    </border>
    <border>
      <left style="thin">
        <color rgb="FFDDDDDD"/>
      </left>
      <right style="medium">
        <color indexed="64"/>
      </right>
      <top style="thin">
        <color rgb="FFDDDDDD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DDDDDD"/>
      </bottom>
      <diagonal/>
    </border>
    <border>
      <left/>
      <right/>
      <top style="medium">
        <color indexed="64"/>
      </top>
      <bottom style="thin">
        <color rgb="FFDDDDDD"/>
      </bottom>
      <diagonal/>
    </border>
    <border>
      <left/>
      <right style="medium">
        <color indexed="64"/>
      </right>
      <top style="medium">
        <color indexed="64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  <border>
      <left style="medium">
        <color indexed="64"/>
      </left>
      <right style="thin">
        <color rgb="FFDDDDDD"/>
      </right>
      <top style="medium">
        <color indexed="64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medium">
        <color indexed="64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medium">
        <color indexed="64"/>
      </top>
      <bottom/>
      <diagonal/>
    </border>
    <border>
      <left style="thin">
        <color rgb="FFDDDDDD"/>
      </left>
      <right style="medium">
        <color indexed="64"/>
      </right>
      <top style="medium">
        <color indexed="64"/>
      </top>
      <bottom style="thin">
        <color rgb="FFDDDDDD"/>
      </bottom>
      <diagonal/>
    </border>
    <border>
      <left style="thin">
        <color rgb="FFDDDDDD"/>
      </left>
      <right/>
      <top style="medium">
        <color indexed="64"/>
      </top>
      <bottom style="thin">
        <color rgb="FFDDDDDD"/>
      </bottom>
      <diagonal/>
    </border>
  </borders>
  <cellStyleXfs count="1">
    <xf numFmtId="0" fontId="0" fillId="0" borderId="0"/>
  </cellStyleXfs>
  <cellXfs count="114">
    <xf numFmtId="0" fontId="0" fillId="0" borderId="0" xfId="0"/>
    <xf numFmtId="4" fontId="1" fillId="2" borderId="0" xfId="0" applyNumberFormat="1" applyFont="1" applyFill="1" applyAlignment="1">
      <alignment horizontal="left"/>
    </xf>
    <xf numFmtId="4" fontId="1" fillId="2" borderId="0" xfId="0" applyNumberFormat="1" applyFont="1" applyFill="1" applyAlignment="1">
      <alignment horizontal="center"/>
    </xf>
    <xf numFmtId="4" fontId="2" fillId="2" borderId="0" xfId="0" applyNumberFormat="1" applyFont="1" applyFill="1" applyAlignment="1">
      <alignment horizontal="left" vertical="center"/>
    </xf>
    <xf numFmtId="4" fontId="1" fillId="2" borderId="0" xfId="0" applyNumberFormat="1" applyFont="1" applyFill="1" applyAlignment="1" applyProtection="1">
      <alignment horizontal="left"/>
    </xf>
    <xf numFmtId="4" fontId="1" fillId="2" borderId="0" xfId="0" applyNumberFormat="1" applyFont="1" applyFill="1" applyAlignment="1" applyProtection="1">
      <alignment horizontal="center"/>
    </xf>
    <xf numFmtId="4" fontId="2" fillId="0" borderId="0" xfId="0" applyNumberFormat="1" applyFont="1" applyFill="1" applyBorder="1" applyAlignment="1">
      <alignment horizontal="left" vertical="center"/>
    </xf>
    <xf numFmtId="4" fontId="1" fillId="2" borderId="1" xfId="0" applyNumberFormat="1" applyFont="1" applyFill="1" applyBorder="1" applyAlignment="1" applyProtection="1">
      <alignment horizontal="center" vertical="center"/>
    </xf>
    <xf numFmtId="4" fontId="1" fillId="2" borderId="3" xfId="0" applyNumberFormat="1" applyFont="1" applyFill="1" applyBorder="1" applyAlignment="1" applyProtection="1">
      <alignment horizontal="center" vertical="center"/>
    </xf>
    <xf numFmtId="4" fontId="1" fillId="2" borderId="5" xfId="0" applyNumberFormat="1" applyFont="1" applyFill="1" applyBorder="1" applyAlignment="1">
      <alignment horizontal="right" vertical="center"/>
    </xf>
    <xf numFmtId="9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left" vertical="center"/>
    </xf>
    <xf numFmtId="4" fontId="6" fillId="2" borderId="1" xfId="0" applyNumberFormat="1" applyFont="1" applyFill="1" applyBorder="1" applyAlignment="1" applyProtection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" fontId="2" fillId="2" borderId="0" xfId="0" applyNumberFormat="1" applyFont="1" applyFill="1" applyBorder="1" applyAlignment="1">
      <alignment horizontal="left" vertical="center"/>
    </xf>
    <xf numFmtId="4" fontId="1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 applyProtection="1">
      <alignment horizontal="center" vertical="center"/>
      <protection locked="0"/>
    </xf>
    <xf numFmtId="4" fontId="1" fillId="2" borderId="5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" fontId="14" fillId="2" borderId="0" xfId="0" applyNumberFormat="1" applyFont="1" applyFill="1" applyAlignment="1">
      <alignment vertical="center"/>
    </xf>
    <xf numFmtId="4" fontId="1" fillId="2" borderId="0" xfId="0" applyNumberFormat="1" applyFont="1" applyFill="1" applyAlignment="1">
      <alignment horizontal="left" vertical="top"/>
    </xf>
    <xf numFmtId="4" fontId="14" fillId="2" borderId="0" xfId="0" applyNumberFormat="1" applyFont="1" applyFill="1" applyAlignment="1">
      <alignment horizontal="left" vertical="center"/>
    </xf>
    <xf numFmtId="4" fontId="4" fillId="4" borderId="1" xfId="0" applyNumberFormat="1" applyFont="1" applyFill="1" applyBorder="1" applyAlignment="1" applyProtection="1">
      <alignment horizontal="center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1" fillId="2" borderId="12" xfId="0" applyNumberFormat="1" applyFont="1" applyFill="1" applyBorder="1" applyAlignment="1" applyProtection="1">
      <alignment horizontal="left"/>
    </xf>
    <xf numFmtId="4" fontId="1" fillId="2" borderId="0" xfId="0" applyNumberFormat="1" applyFont="1" applyFill="1" applyBorder="1" applyAlignment="1" applyProtection="1">
      <alignment horizontal="left"/>
    </xf>
    <xf numFmtId="4" fontId="1" fillId="2" borderId="0" xfId="0" applyNumberFormat="1" applyFont="1" applyFill="1" applyBorder="1" applyAlignment="1" applyProtection="1">
      <alignment horizontal="center"/>
    </xf>
    <xf numFmtId="4" fontId="1" fillId="2" borderId="0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Border="1" applyAlignment="1">
      <alignment horizontal="left"/>
    </xf>
    <xf numFmtId="4" fontId="1" fillId="2" borderId="13" xfId="0" applyNumberFormat="1" applyFont="1" applyFill="1" applyBorder="1" applyAlignment="1">
      <alignment horizontal="left"/>
    </xf>
    <xf numFmtId="4" fontId="4" fillId="4" borderId="17" xfId="0" applyNumberFormat="1" applyFont="1" applyFill="1" applyBorder="1" applyAlignment="1" applyProtection="1">
      <alignment horizontal="center" vertical="center" wrapText="1"/>
    </xf>
    <xf numFmtId="4" fontId="4" fillId="4" borderId="18" xfId="0" applyNumberFormat="1" applyFont="1" applyFill="1" applyBorder="1" applyAlignment="1">
      <alignment horizontal="center" vertical="center" wrapText="1"/>
    </xf>
    <xf numFmtId="4" fontId="1" fillId="2" borderId="19" xfId="0" applyNumberFormat="1" applyFont="1" applyFill="1" applyBorder="1" applyAlignment="1" applyProtection="1">
      <alignment horizontal="center" vertical="center"/>
    </xf>
    <xf numFmtId="4" fontId="1" fillId="2" borderId="20" xfId="0" applyNumberFormat="1" applyFont="1" applyFill="1" applyBorder="1" applyAlignment="1" applyProtection="1">
      <alignment horizontal="center" vertical="center"/>
    </xf>
    <xf numFmtId="4" fontId="5" fillId="2" borderId="20" xfId="0" applyNumberFormat="1" applyFont="1" applyFill="1" applyBorder="1" applyAlignment="1" applyProtection="1">
      <alignment horizontal="left" vertical="center" wrapText="1"/>
    </xf>
    <xf numFmtId="4" fontId="1" fillId="2" borderId="21" xfId="0" applyNumberFormat="1" applyFont="1" applyFill="1" applyBorder="1" applyAlignment="1" applyProtection="1">
      <alignment horizontal="center" vertical="center"/>
    </xf>
    <xf numFmtId="4" fontId="1" fillId="2" borderId="22" xfId="0" applyNumberFormat="1" applyFont="1" applyFill="1" applyBorder="1" applyAlignment="1">
      <alignment horizontal="right" vertical="center"/>
    </xf>
    <xf numFmtId="9" fontId="1" fillId="2" borderId="20" xfId="0" applyNumberFormat="1" applyFont="1" applyFill="1" applyBorder="1" applyAlignment="1">
      <alignment horizontal="center" vertical="center"/>
    </xf>
    <xf numFmtId="4" fontId="1" fillId="2" borderId="20" xfId="0" applyNumberFormat="1" applyFont="1" applyFill="1" applyBorder="1" applyAlignment="1">
      <alignment horizontal="left" vertical="center"/>
    </xf>
    <xf numFmtId="4" fontId="1" fillId="2" borderId="23" xfId="0" applyNumberFormat="1" applyFont="1" applyFill="1" applyBorder="1" applyAlignment="1">
      <alignment horizontal="left" vertical="center"/>
    </xf>
    <xf numFmtId="4" fontId="1" fillId="2" borderId="17" xfId="0" applyNumberFormat="1" applyFont="1" applyFill="1" applyBorder="1" applyAlignment="1" applyProtection="1">
      <alignment horizontal="center" vertical="center"/>
    </xf>
    <xf numFmtId="4" fontId="1" fillId="2" borderId="18" xfId="0" applyNumberFormat="1" applyFont="1" applyFill="1" applyBorder="1" applyAlignment="1">
      <alignment horizontal="right" vertical="center"/>
    </xf>
    <xf numFmtId="4" fontId="6" fillId="2" borderId="20" xfId="0" applyNumberFormat="1" applyFont="1" applyFill="1" applyBorder="1" applyAlignment="1" applyProtection="1">
      <alignment horizontal="left" vertical="center" wrapText="1"/>
    </xf>
    <xf numFmtId="4" fontId="1" fillId="2" borderId="20" xfId="0" applyNumberFormat="1" applyFont="1" applyFill="1" applyBorder="1" applyAlignment="1">
      <alignment horizontal="right" vertical="center"/>
    </xf>
    <xf numFmtId="4" fontId="1" fillId="2" borderId="23" xfId="0" applyNumberFormat="1" applyFont="1" applyFill="1" applyBorder="1" applyAlignment="1">
      <alignment horizontal="right" vertical="center"/>
    </xf>
    <xf numFmtId="4" fontId="4" fillId="4" borderId="2" xfId="0" applyNumberFormat="1" applyFont="1" applyFill="1" applyBorder="1" applyAlignment="1">
      <alignment horizontal="center" vertical="center" wrapText="1"/>
    </xf>
    <xf numFmtId="4" fontId="1" fillId="2" borderId="19" xfId="0" applyNumberFormat="1" applyFont="1" applyFill="1" applyBorder="1" applyAlignment="1">
      <alignment horizontal="center" vertical="center"/>
    </xf>
    <xf numFmtId="4" fontId="1" fillId="2" borderId="20" xfId="0" applyNumberFormat="1" applyFont="1" applyFill="1" applyBorder="1" applyAlignment="1">
      <alignment horizontal="center" vertical="center"/>
    </xf>
    <xf numFmtId="4" fontId="6" fillId="2" borderId="20" xfId="0" applyNumberFormat="1" applyFont="1" applyFill="1" applyBorder="1" applyAlignment="1">
      <alignment horizontal="left" vertical="center" wrapText="1"/>
    </xf>
    <xf numFmtId="4" fontId="1" fillId="2" borderId="21" xfId="0" applyNumberFormat="1" applyFont="1" applyFill="1" applyBorder="1" applyAlignment="1">
      <alignment horizontal="center" vertical="center"/>
    </xf>
    <xf numFmtId="4" fontId="4" fillId="4" borderId="17" xfId="0" applyNumberFormat="1" applyFont="1" applyFill="1" applyBorder="1" applyAlignment="1">
      <alignment horizontal="center" vertical="center" wrapText="1"/>
    </xf>
    <xf numFmtId="4" fontId="1" fillId="2" borderId="27" xfId="0" applyNumberFormat="1" applyFont="1" applyFill="1" applyBorder="1" applyAlignment="1">
      <alignment horizontal="right" vertical="center"/>
    </xf>
    <xf numFmtId="4" fontId="1" fillId="2" borderId="17" xfId="0" applyNumberFormat="1" applyFont="1" applyFill="1" applyBorder="1" applyAlignment="1">
      <alignment horizontal="center" vertical="center"/>
    </xf>
    <xf numFmtId="4" fontId="4" fillId="3" borderId="28" xfId="0" applyNumberFormat="1" applyFont="1" applyFill="1" applyBorder="1" applyAlignment="1">
      <alignment horizontal="center" vertical="center" wrapText="1"/>
    </xf>
    <xf numFmtId="4" fontId="4" fillId="3" borderId="29" xfId="0" applyNumberFormat="1" applyFont="1" applyFill="1" applyBorder="1" applyAlignment="1">
      <alignment horizontal="center" vertical="center" wrapText="1"/>
    </xf>
    <xf numFmtId="4" fontId="4" fillId="3" borderId="29" xfId="0" applyNumberFormat="1" applyFont="1" applyFill="1" applyBorder="1" applyAlignment="1">
      <alignment horizontal="center" vertical="center"/>
    </xf>
    <xf numFmtId="4" fontId="4" fillId="3" borderId="30" xfId="0" applyNumberFormat="1" applyFont="1" applyFill="1" applyBorder="1" applyAlignment="1">
      <alignment horizontal="center" vertical="center" wrapText="1"/>
    </xf>
    <xf numFmtId="4" fontId="4" fillId="3" borderId="31" xfId="0" applyNumberFormat="1" applyFont="1" applyFill="1" applyBorder="1" applyAlignment="1">
      <alignment horizontal="center" vertical="center" wrapText="1"/>
    </xf>
    <xf numFmtId="4" fontId="1" fillId="2" borderId="17" xfId="0" applyNumberFormat="1" applyFont="1" applyFill="1" applyBorder="1" applyAlignment="1">
      <alignment horizontal="center" vertical="center" wrapText="1"/>
    </xf>
    <xf numFmtId="0" fontId="1" fillId="2" borderId="17" xfId="0" applyNumberFormat="1" applyFont="1" applyFill="1" applyBorder="1" applyAlignment="1">
      <alignment horizontal="center" vertical="center" wrapText="1"/>
    </xf>
    <xf numFmtId="4" fontId="7" fillId="2" borderId="17" xfId="0" applyNumberFormat="1" applyFont="1" applyFill="1" applyBorder="1" applyAlignment="1">
      <alignment horizontal="center" vertical="center" wrapText="1"/>
    </xf>
    <xf numFmtId="4" fontId="1" fillId="2" borderId="14" xfId="0" applyNumberFormat="1" applyFont="1" applyFill="1" applyBorder="1" applyAlignment="1">
      <alignment horizontal="left"/>
    </xf>
    <xf numFmtId="4" fontId="8" fillId="2" borderId="15" xfId="0" applyNumberFormat="1" applyFont="1" applyFill="1" applyBorder="1" applyAlignment="1">
      <alignment horizontal="left"/>
    </xf>
    <xf numFmtId="4" fontId="1" fillId="2" borderId="15" xfId="0" applyNumberFormat="1" applyFont="1" applyFill="1" applyBorder="1" applyAlignment="1">
      <alignment horizontal="left"/>
    </xf>
    <xf numFmtId="4" fontId="1" fillId="2" borderId="15" xfId="0" applyNumberFormat="1" applyFont="1" applyFill="1" applyBorder="1" applyAlignment="1">
      <alignment horizontal="center"/>
    </xf>
    <xf numFmtId="4" fontId="1" fillId="2" borderId="15" xfId="0" applyNumberFormat="1" applyFont="1" applyFill="1" applyBorder="1" applyAlignment="1">
      <alignment horizontal="center" vertical="center"/>
    </xf>
    <xf numFmtId="4" fontId="1" fillId="2" borderId="16" xfId="0" applyNumberFormat="1" applyFont="1" applyFill="1" applyBorder="1" applyAlignment="1">
      <alignment horizontal="left"/>
    </xf>
    <xf numFmtId="4" fontId="9" fillId="4" borderId="6" xfId="0" applyNumberFormat="1" applyFont="1" applyFill="1" applyBorder="1" applyAlignment="1">
      <alignment vertical="center"/>
    </xf>
    <xf numFmtId="4" fontId="9" fillId="4" borderId="7" xfId="0" applyNumberFormat="1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vertical="center"/>
    </xf>
    <xf numFmtId="4" fontId="10" fillId="4" borderId="6" xfId="0" applyNumberFormat="1" applyFont="1" applyFill="1" applyBorder="1" applyAlignment="1">
      <alignment vertical="center"/>
    </xf>
    <xf numFmtId="4" fontId="10" fillId="4" borderId="7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vertical="center"/>
    </xf>
    <xf numFmtId="4" fontId="3" fillId="2" borderId="24" xfId="0" applyNumberFormat="1" applyFont="1" applyFill="1" applyBorder="1" applyAlignment="1">
      <alignment horizontal="center" vertical="center"/>
    </xf>
    <xf numFmtId="4" fontId="3" fillId="2" borderId="25" xfId="0" applyNumberFormat="1" applyFont="1" applyFill="1" applyBorder="1" applyAlignment="1">
      <alignment horizontal="center" vertical="center"/>
    </xf>
    <xf numFmtId="4" fontId="3" fillId="2" borderId="26" xfId="0" applyNumberFormat="1" applyFont="1" applyFill="1" applyBorder="1" applyAlignment="1">
      <alignment horizontal="center" vertical="center"/>
    </xf>
    <xf numFmtId="4" fontId="3" fillId="2" borderId="24" xfId="0" applyNumberFormat="1" applyFont="1" applyFill="1" applyBorder="1" applyAlignment="1" applyProtection="1">
      <alignment horizontal="center" vertical="center"/>
    </xf>
    <xf numFmtId="4" fontId="3" fillId="2" borderId="25" xfId="0" applyNumberFormat="1" applyFont="1" applyFill="1" applyBorder="1" applyAlignment="1" applyProtection="1">
      <alignment horizontal="center" vertical="center"/>
    </xf>
    <xf numFmtId="4" fontId="3" fillId="2" borderId="26" xfId="0" applyNumberFormat="1" applyFont="1" applyFill="1" applyBorder="1" applyAlignment="1" applyProtection="1">
      <alignment horizontal="center" vertical="center"/>
    </xf>
    <xf numFmtId="4" fontId="3" fillId="2" borderId="10" xfId="0" applyNumberFormat="1" applyFont="1" applyFill="1" applyBorder="1" applyAlignment="1" applyProtection="1">
      <alignment horizontal="center" vertical="center"/>
    </xf>
    <xf numFmtId="4" fontId="3" fillId="2" borderId="9" xfId="0" applyNumberFormat="1" applyFont="1" applyFill="1" applyBorder="1" applyAlignment="1" applyProtection="1">
      <alignment horizontal="center" vertical="center"/>
    </xf>
    <xf numFmtId="4" fontId="3" fillId="2" borderId="11" xfId="0" applyNumberFormat="1" applyFont="1" applyFill="1" applyBorder="1" applyAlignment="1" applyProtection="1">
      <alignment horizontal="center" vertical="center"/>
    </xf>
    <xf numFmtId="4" fontId="18" fillId="2" borderId="24" xfId="0" applyNumberFormat="1" applyFont="1" applyFill="1" applyBorder="1" applyAlignment="1">
      <alignment horizontal="center" vertical="center"/>
    </xf>
    <xf numFmtId="4" fontId="18" fillId="2" borderId="25" xfId="0" applyNumberFormat="1" applyFont="1" applyFill="1" applyBorder="1" applyAlignment="1">
      <alignment horizontal="center" vertical="center"/>
    </xf>
    <xf numFmtId="4" fontId="18" fillId="2" borderId="26" xfId="0" applyNumberFormat="1" applyFont="1" applyFill="1" applyBorder="1" applyAlignment="1">
      <alignment horizontal="center" vertical="center"/>
    </xf>
    <xf numFmtId="4" fontId="3" fillId="2" borderId="0" xfId="0" applyNumberFormat="1" applyFont="1" applyFill="1" applyAlignment="1" applyProtection="1">
      <alignment horizontal="left" vertical="center"/>
      <protection locked="0"/>
    </xf>
    <xf numFmtId="4" fontId="15" fillId="4" borderId="0" xfId="0" applyNumberFormat="1" applyFont="1" applyFill="1" applyAlignment="1">
      <alignment horizontal="center" vertical="center"/>
    </xf>
    <xf numFmtId="4" fontId="13" fillId="2" borderId="10" xfId="0" applyNumberFormat="1" applyFont="1" applyFill="1" applyBorder="1" applyAlignment="1" applyProtection="1">
      <alignment horizontal="center" vertical="top"/>
      <protection locked="0"/>
    </xf>
    <xf numFmtId="4" fontId="13" fillId="2" borderId="9" xfId="0" applyNumberFormat="1" applyFont="1" applyFill="1" applyBorder="1" applyAlignment="1" applyProtection="1">
      <alignment horizontal="center" vertical="top"/>
      <protection locked="0"/>
    </xf>
    <xf numFmtId="4" fontId="13" fillId="2" borderId="11" xfId="0" applyNumberFormat="1" applyFont="1" applyFill="1" applyBorder="1" applyAlignment="1" applyProtection="1">
      <alignment horizontal="center" vertical="top"/>
      <protection locked="0"/>
    </xf>
    <xf numFmtId="4" fontId="13" fillId="2" borderId="12" xfId="0" applyNumberFormat="1" applyFont="1" applyFill="1" applyBorder="1" applyAlignment="1" applyProtection="1">
      <alignment horizontal="center" vertical="top"/>
      <protection locked="0"/>
    </xf>
    <xf numFmtId="4" fontId="13" fillId="2" borderId="0" xfId="0" applyNumberFormat="1" applyFont="1" applyFill="1" applyBorder="1" applyAlignment="1" applyProtection="1">
      <alignment horizontal="center" vertical="top"/>
      <protection locked="0"/>
    </xf>
    <xf numFmtId="4" fontId="13" fillId="2" borderId="13" xfId="0" applyNumberFormat="1" applyFont="1" applyFill="1" applyBorder="1" applyAlignment="1" applyProtection="1">
      <alignment horizontal="center" vertical="top"/>
      <protection locked="0"/>
    </xf>
    <xf numFmtId="4" fontId="13" fillId="2" borderId="14" xfId="0" applyNumberFormat="1" applyFont="1" applyFill="1" applyBorder="1" applyAlignment="1" applyProtection="1">
      <alignment horizontal="center" vertical="top"/>
      <protection locked="0"/>
    </xf>
    <xf numFmtId="4" fontId="13" fillId="2" borderId="15" xfId="0" applyNumberFormat="1" applyFont="1" applyFill="1" applyBorder="1" applyAlignment="1" applyProtection="1">
      <alignment horizontal="center" vertical="top"/>
      <protection locked="0"/>
    </xf>
    <xf numFmtId="4" fontId="13" fillId="2" borderId="16" xfId="0" applyNumberFormat="1" applyFont="1" applyFill="1" applyBorder="1" applyAlignment="1" applyProtection="1">
      <alignment horizontal="center" vertical="top"/>
      <protection locked="0"/>
    </xf>
    <xf numFmtId="4" fontId="9" fillId="4" borderId="28" xfId="0" applyNumberFormat="1" applyFont="1" applyFill="1" applyBorder="1" applyAlignment="1">
      <alignment horizontal="right" vertical="center"/>
    </xf>
    <xf numFmtId="4" fontId="9" fillId="4" borderId="29" xfId="0" applyNumberFormat="1" applyFont="1" applyFill="1" applyBorder="1" applyAlignment="1">
      <alignment horizontal="right" vertical="center"/>
    </xf>
    <xf numFmtId="4" fontId="9" fillId="4" borderId="32" xfId="0" applyNumberFormat="1" applyFont="1" applyFill="1" applyBorder="1" applyAlignment="1">
      <alignment horizontal="right" vertical="center"/>
    </xf>
    <xf numFmtId="4" fontId="9" fillId="4" borderId="19" xfId="0" applyNumberFormat="1" applyFont="1" applyFill="1" applyBorder="1" applyAlignment="1">
      <alignment horizontal="right" vertical="center"/>
    </xf>
    <xf numFmtId="4" fontId="9" fillId="4" borderId="20" xfId="0" applyNumberFormat="1" applyFont="1" applyFill="1" applyBorder="1" applyAlignment="1">
      <alignment horizontal="right" vertical="center"/>
    </xf>
    <xf numFmtId="4" fontId="9" fillId="4" borderId="21" xfId="0" applyNumberFormat="1" applyFont="1" applyFill="1" applyBorder="1" applyAlignment="1">
      <alignment horizontal="right" vertical="center"/>
    </xf>
    <xf numFmtId="4" fontId="9" fillId="4" borderId="7" xfId="0" applyNumberFormat="1" applyFont="1" applyFill="1" applyBorder="1" applyAlignment="1">
      <alignment horizontal="center" vertical="center"/>
    </xf>
    <xf numFmtId="4" fontId="9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4" fontId="10" fillId="4" borderId="8" xfId="0" applyNumberFormat="1" applyFont="1" applyFill="1" applyBorder="1" applyAlignment="1">
      <alignment horizontal="center" vertical="center"/>
    </xf>
    <xf numFmtId="0" fontId="12" fillId="5" borderId="0" xfId="0" applyFont="1" applyFill="1" applyAlignment="1">
      <alignment horizontal="left" vertical="center" wrapText="1"/>
    </xf>
    <xf numFmtId="0" fontId="12" fillId="5" borderId="0" xfId="0" applyFont="1" applyFill="1" applyAlignment="1">
      <alignment horizontal="center" vertical="center"/>
    </xf>
    <xf numFmtId="49" fontId="16" fillId="2" borderId="0" xfId="0" applyNumberFormat="1" applyFont="1" applyFill="1" applyAlignment="1">
      <alignment horizontal="center" vertical="center" wrapText="1"/>
    </xf>
    <xf numFmtId="49" fontId="17" fillId="2" borderId="0" xfId="0" applyNumberFormat="1" applyFont="1" applyFill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>
    <pageSetUpPr fitToPage="1"/>
  </sheetPr>
  <dimension ref="A1:L85"/>
  <sheetViews>
    <sheetView tabSelected="1" view="pageBreakPreview" topLeftCell="A61" zoomScale="60" zoomScaleNormal="100" workbookViewId="0">
      <selection activeCell="C86" sqref="C86:C87"/>
    </sheetView>
  </sheetViews>
  <sheetFormatPr defaultRowHeight="14.4" x14ac:dyDescent="0.3"/>
  <cols>
    <col min="2" max="2" width="12.21875" customWidth="1"/>
    <col min="3" max="3" width="29.5546875" customWidth="1"/>
    <col min="6" max="6" width="12.33203125" style="21" customWidth="1"/>
    <col min="7" max="7" width="9.109375" bestFit="1" customWidth="1"/>
    <col min="10" max="10" width="16.77734375" customWidth="1"/>
    <col min="11" max="11" width="0.44140625" customWidth="1"/>
  </cols>
  <sheetData>
    <row r="1" spans="1:12" ht="15.6" customHeight="1" x14ac:dyDescent="0.3">
      <c r="A1" s="91"/>
      <c r="B1" s="92"/>
      <c r="C1" s="92"/>
      <c r="D1" s="93"/>
      <c r="E1" s="2"/>
      <c r="F1" s="1"/>
      <c r="G1" s="22" t="s">
        <v>106</v>
      </c>
      <c r="H1" s="22"/>
      <c r="I1" s="22"/>
      <c r="J1" s="22"/>
    </row>
    <row r="2" spans="1:12" ht="14.4" customHeight="1" x14ac:dyDescent="0.3">
      <c r="A2" s="94"/>
      <c r="B2" s="95"/>
      <c r="C2" s="95"/>
      <c r="D2" s="96"/>
      <c r="E2" s="2"/>
      <c r="F2" s="1"/>
      <c r="G2" s="1"/>
      <c r="H2" s="1"/>
      <c r="I2" s="1"/>
      <c r="J2" s="1"/>
      <c r="K2" s="1"/>
      <c r="L2" s="3"/>
    </row>
    <row r="3" spans="1:12" ht="4.8" customHeight="1" x14ac:dyDescent="0.3">
      <c r="A3" s="94"/>
      <c r="B3" s="95"/>
      <c r="C3" s="95"/>
      <c r="D3" s="96"/>
      <c r="E3" s="2"/>
      <c r="F3" s="1"/>
      <c r="G3" s="1"/>
      <c r="H3" s="1"/>
      <c r="I3" s="1"/>
      <c r="J3" s="1"/>
      <c r="K3" s="1"/>
      <c r="L3" s="3"/>
    </row>
    <row r="4" spans="1:12" ht="12" customHeight="1" x14ac:dyDescent="0.3">
      <c r="A4" s="94"/>
      <c r="B4" s="95"/>
      <c r="C4" s="95"/>
      <c r="D4" s="96"/>
      <c r="E4" s="2"/>
      <c r="F4" s="1"/>
      <c r="G4" s="1"/>
      <c r="H4" s="1"/>
      <c r="I4" s="1"/>
      <c r="J4" s="1"/>
      <c r="K4" s="1"/>
      <c r="L4" s="6"/>
    </row>
    <row r="5" spans="1:12" ht="48.6" hidden="1" customHeight="1" x14ac:dyDescent="0.3">
      <c r="A5" s="94"/>
      <c r="B5" s="95"/>
      <c r="C5" s="95"/>
      <c r="D5" s="96"/>
      <c r="E5" s="2"/>
      <c r="F5" s="1"/>
      <c r="G5" s="1"/>
      <c r="H5" s="1"/>
      <c r="I5" s="1"/>
      <c r="J5" s="1"/>
      <c r="K5" s="1"/>
      <c r="L5" s="6" t="str">
        <f>IF(AND(E27&gt;0,OR(ISBLANK(F27),F27=0)),"podaj stawkę!",IF(AND(ISBLANK(E27),F27&gt;0),"usuń stawkę",""))</f>
        <v>podaj stawkę!</v>
      </c>
    </row>
    <row r="6" spans="1:12" ht="1.8" customHeight="1" x14ac:dyDescent="0.3">
      <c r="A6" s="94"/>
      <c r="B6" s="95"/>
      <c r="C6" s="95"/>
      <c r="D6" s="96"/>
      <c r="E6" s="2"/>
      <c r="F6" s="1"/>
      <c r="G6" s="1"/>
      <c r="H6" s="1"/>
      <c r="I6" s="1"/>
      <c r="J6" s="1"/>
      <c r="K6" s="1"/>
      <c r="L6" s="6"/>
    </row>
    <row r="7" spans="1:12" ht="14.4" customHeight="1" x14ac:dyDescent="0.3">
      <c r="A7" s="94"/>
      <c r="B7" s="95"/>
      <c r="C7" s="95"/>
      <c r="D7" s="96"/>
      <c r="E7" s="89" t="s">
        <v>99</v>
      </c>
      <c r="F7" s="89"/>
      <c r="G7" s="89"/>
      <c r="H7" s="89"/>
      <c r="I7" s="89"/>
      <c r="J7" s="89"/>
      <c r="K7" s="1"/>
      <c r="L7" s="6"/>
    </row>
    <row r="8" spans="1:12" ht="4.8" customHeight="1" x14ac:dyDescent="0.3">
      <c r="A8" s="94"/>
      <c r="B8" s="95"/>
      <c r="C8" s="95"/>
      <c r="D8" s="96"/>
      <c r="E8" s="89"/>
      <c r="F8" s="89"/>
      <c r="G8" s="89"/>
      <c r="H8" s="89"/>
      <c r="I8" s="89"/>
      <c r="J8" s="89"/>
      <c r="K8" s="1"/>
      <c r="L8" s="6"/>
    </row>
    <row r="9" spans="1:12" ht="6" customHeight="1" x14ac:dyDescent="0.3">
      <c r="A9" s="94"/>
      <c r="B9" s="95"/>
      <c r="C9" s="95"/>
      <c r="D9" s="96"/>
      <c r="E9" s="89"/>
      <c r="F9" s="89"/>
      <c r="G9" s="89"/>
      <c r="H9" s="89"/>
      <c r="I9" s="89"/>
      <c r="J9" s="89"/>
      <c r="K9" s="1"/>
      <c r="L9" s="6"/>
    </row>
    <row r="10" spans="1:12" ht="14.4" customHeight="1" x14ac:dyDescent="0.3">
      <c r="A10" s="94"/>
      <c r="B10" s="95"/>
      <c r="C10" s="95"/>
      <c r="D10" s="96"/>
      <c r="E10" s="89"/>
      <c r="F10" s="89"/>
      <c r="G10" s="89"/>
      <c r="H10" s="89"/>
      <c r="I10" s="89"/>
      <c r="J10" s="89"/>
      <c r="K10" s="1"/>
      <c r="L10" s="6"/>
    </row>
    <row r="11" spans="1:12" ht="15" customHeight="1" thickBot="1" x14ac:dyDescent="0.35">
      <c r="A11" s="97"/>
      <c r="B11" s="98"/>
      <c r="C11" s="98"/>
      <c r="D11" s="99"/>
      <c r="E11" s="2"/>
      <c r="F11" s="1"/>
      <c r="G11" s="1"/>
      <c r="H11" s="1"/>
      <c r="I11" s="1"/>
      <c r="J11" s="1"/>
      <c r="K11" s="1"/>
      <c r="L11" s="6"/>
    </row>
    <row r="12" spans="1:12" ht="49.05" customHeight="1" x14ac:dyDescent="0.3">
      <c r="A12" s="1"/>
      <c r="B12" s="1"/>
      <c r="C12" s="23" t="s">
        <v>100</v>
      </c>
      <c r="D12" s="1"/>
      <c r="E12" s="2"/>
      <c r="F12" s="1"/>
      <c r="G12" s="1"/>
      <c r="H12" s="1"/>
      <c r="I12" s="1"/>
      <c r="J12" s="1"/>
      <c r="K12" s="1"/>
      <c r="L12" s="6"/>
    </row>
    <row r="13" spans="1:12" ht="17.399999999999999" x14ac:dyDescent="0.3">
      <c r="A13" s="90" t="s">
        <v>101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14"/>
    </row>
    <row r="14" spans="1:12" x14ac:dyDescent="0.3">
      <c r="A14" s="1"/>
      <c r="B14" s="1"/>
      <c r="C14" s="1"/>
      <c r="D14" s="1"/>
      <c r="E14" s="2"/>
      <c r="F14" s="1"/>
      <c r="G14" s="1"/>
      <c r="H14" s="1"/>
      <c r="I14" s="1"/>
      <c r="J14" s="1"/>
      <c r="K14" s="1"/>
      <c r="L14" s="14"/>
    </row>
    <row r="15" spans="1:12" ht="15.6" x14ac:dyDescent="0.3">
      <c r="A15" s="24" t="s">
        <v>102</v>
      </c>
      <c r="B15" s="1"/>
      <c r="C15" s="1"/>
      <c r="D15" s="1"/>
      <c r="E15" s="2"/>
      <c r="F15" s="1"/>
      <c r="G15" s="1"/>
      <c r="H15" s="1"/>
      <c r="I15" s="1"/>
      <c r="J15" s="1"/>
      <c r="K15" s="1"/>
      <c r="L15" s="14"/>
    </row>
    <row r="16" spans="1:12" ht="15.6" x14ac:dyDescent="0.3">
      <c r="A16" s="24" t="s">
        <v>103</v>
      </c>
      <c r="B16" s="1"/>
      <c r="C16" s="1"/>
      <c r="D16" s="1"/>
      <c r="E16" s="2"/>
      <c r="F16" s="1"/>
      <c r="G16" s="1"/>
      <c r="H16" s="1"/>
      <c r="I16" s="1"/>
      <c r="J16" s="1"/>
      <c r="K16" s="1"/>
      <c r="L16" s="3"/>
    </row>
    <row r="17" spans="1:12" ht="15.6" x14ac:dyDescent="0.3">
      <c r="A17" s="24" t="s">
        <v>104</v>
      </c>
      <c r="B17" s="1"/>
      <c r="C17" s="1"/>
      <c r="D17" s="1"/>
      <c r="E17" s="2"/>
      <c r="F17" s="1"/>
      <c r="G17" s="1"/>
      <c r="H17" s="1"/>
      <c r="I17" s="1"/>
      <c r="J17" s="1"/>
      <c r="K17" s="1"/>
      <c r="L17" s="3"/>
    </row>
    <row r="18" spans="1:12" ht="15" customHeight="1" x14ac:dyDescent="0.3">
      <c r="A18" s="24" t="s">
        <v>105</v>
      </c>
      <c r="B18" s="1"/>
      <c r="C18" s="1"/>
      <c r="D18" s="1"/>
      <c r="E18" s="2"/>
      <c r="F18" s="1"/>
      <c r="G18" s="1"/>
      <c r="H18" s="1"/>
      <c r="I18" s="1"/>
      <c r="J18" s="1"/>
      <c r="K18" s="1"/>
      <c r="L18" s="3"/>
    </row>
    <row r="19" spans="1:12" x14ac:dyDescent="0.3">
      <c r="A19" s="1"/>
      <c r="B19" s="1"/>
      <c r="C19" s="1"/>
      <c r="D19" s="1"/>
      <c r="E19" s="2"/>
      <c r="F19" s="1"/>
      <c r="G19" s="1"/>
      <c r="H19" s="1"/>
      <c r="I19" s="1"/>
      <c r="J19" s="1"/>
      <c r="K19" s="1"/>
      <c r="L19" s="3"/>
    </row>
    <row r="20" spans="1:12" ht="22.2" customHeight="1" x14ac:dyDescent="0.3">
      <c r="A20" s="112" t="s">
        <v>111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"/>
      <c r="L20" s="3"/>
    </row>
    <row r="21" spans="1:12" ht="18.600000000000001" customHeight="1" x14ac:dyDescent="0.3">
      <c r="A21" s="113" t="s">
        <v>110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"/>
      <c r="L21" s="3"/>
    </row>
    <row r="22" spans="1:12" ht="19.8" customHeight="1" x14ac:dyDescent="0.3">
      <c r="A22" s="112" t="s">
        <v>109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"/>
      <c r="L22" s="3"/>
    </row>
    <row r="23" spans="1:12" ht="49.05" customHeight="1" thickBot="1" x14ac:dyDescent="0.35">
      <c r="K23" s="1"/>
      <c r="L23" s="3"/>
    </row>
    <row r="24" spans="1:12" ht="15" x14ac:dyDescent="0.3">
      <c r="A24" s="83" t="s">
        <v>0</v>
      </c>
      <c r="B24" s="84"/>
      <c r="C24" s="84"/>
      <c r="D24" s="84"/>
      <c r="E24" s="84"/>
      <c r="F24" s="84"/>
      <c r="G24" s="84"/>
      <c r="H24" s="84"/>
      <c r="I24" s="84"/>
      <c r="J24" s="85"/>
      <c r="K24" s="1"/>
      <c r="L24" s="3"/>
    </row>
    <row r="25" spans="1:12" x14ac:dyDescent="0.3">
      <c r="A25" s="28"/>
      <c r="B25" s="29"/>
      <c r="C25" s="29"/>
      <c r="D25" s="29"/>
      <c r="E25" s="30"/>
      <c r="F25" s="31"/>
      <c r="G25" s="32"/>
      <c r="H25" s="32"/>
      <c r="I25" s="32"/>
      <c r="J25" s="33"/>
      <c r="K25" s="1"/>
      <c r="L25" s="3"/>
    </row>
    <row r="26" spans="1:12" ht="41.4" thickBot="1" x14ac:dyDescent="0.35">
      <c r="A26" s="34" t="s">
        <v>1</v>
      </c>
      <c r="B26" s="25" t="s">
        <v>2</v>
      </c>
      <c r="C26" s="25" t="s">
        <v>3</v>
      </c>
      <c r="D26" s="25" t="s">
        <v>4</v>
      </c>
      <c r="E26" s="25" t="s">
        <v>5</v>
      </c>
      <c r="F26" s="26" t="s">
        <v>98</v>
      </c>
      <c r="G26" s="27" t="s">
        <v>7</v>
      </c>
      <c r="H26" s="27" t="s">
        <v>8</v>
      </c>
      <c r="I26" s="27" t="s">
        <v>9</v>
      </c>
      <c r="J26" s="35" t="s">
        <v>10</v>
      </c>
      <c r="K26" s="1"/>
      <c r="L26" s="3"/>
    </row>
    <row r="27" spans="1:12" ht="30" customHeight="1" thickBot="1" x14ac:dyDescent="0.35">
      <c r="A27" s="36" t="s">
        <v>11</v>
      </c>
      <c r="B27" s="37" t="s">
        <v>12</v>
      </c>
      <c r="C27" s="38" t="s">
        <v>13</v>
      </c>
      <c r="D27" s="37" t="s">
        <v>14</v>
      </c>
      <c r="E27" s="39">
        <v>181</v>
      </c>
      <c r="F27" s="18"/>
      <c r="G27" s="40">
        <f>ROUND(E27*F27,2)</f>
        <v>0</v>
      </c>
      <c r="H27" s="41">
        <v>0.08</v>
      </c>
      <c r="I27" s="42">
        <f>ROUND(G27*H27,2)</f>
        <v>0</v>
      </c>
      <c r="J27" s="43">
        <f>ROUND(G27+I27,2)</f>
        <v>0</v>
      </c>
      <c r="K27" s="1"/>
      <c r="L27" s="3"/>
    </row>
    <row r="28" spans="1:12" ht="28.2" customHeight="1" thickBot="1" x14ac:dyDescent="0.35">
      <c r="A28" s="4"/>
      <c r="B28" s="4"/>
      <c r="C28" s="4"/>
      <c r="D28" s="4"/>
      <c r="E28" s="5"/>
      <c r="F28" s="20"/>
      <c r="G28" s="1"/>
      <c r="H28" s="1"/>
      <c r="I28" s="1"/>
      <c r="J28" s="1"/>
      <c r="K28" s="1"/>
      <c r="L28" s="3"/>
    </row>
    <row r="29" spans="1:12" ht="15" x14ac:dyDescent="0.3">
      <c r="A29" s="83" t="s">
        <v>15</v>
      </c>
      <c r="B29" s="84"/>
      <c r="C29" s="84"/>
      <c r="D29" s="84"/>
      <c r="E29" s="84"/>
      <c r="F29" s="84"/>
      <c r="G29" s="84"/>
      <c r="H29" s="84"/>
      <c r="I29" s="84"/>
      <c r="J29" s="85"/>
      <c r="K29" s="1"/>
      <c r="L29" s="3"/>
    </row>
    <row r="30" spans="1:12" x14ac:dyDescent="0.3">
      <c r="A30" s="28"/>
      <c r="B30" s="29"/>
      <c r="C30" s="29"/>
      <c r="D30" s="29"/>
      <c r="E30" s="30"/>
      <c r="F30" s="31"/>
      <c r="G30" s="32"/>
      <c r="H30" s="32"/>
      <c r="I30" s="32"/>
      <c r="J30" s="33"/>
      <c r="K30" s="1"/>
      <c r="L30" s="3"/>
    </row>
    <row r="31" spans="1:12" ht="41.4" thickBot="1" x14ac:dyDescent="0.35">
      <c r="A31" s="34" t="s">
        <v>1</v>
      </c>
      <c r="B31" s="25" t="s">
        <v>2</v>
      </c>
      <c r="C31" s="25" t="s">
        <v>3</v>
      </c>
      <c r="D31" s="25" t="s">
        <v>4</v>
      </c>
      <c r="E31" s="25" t="s">
        <v>5</v>
      </c>
      <c r="F31" s="49" t="s">
        <v>6</v>
      </c>
      <c r="G31" s="27" t="s">
        <v>7</v>
      </c>
      <c r="H31" s="27" t="s">
        <v>8</v>
      </c>
      <c r="I31" s="27" t="s">
        <v>9</v>
      </c>
      <c r="J31" s="35" t="s">
        <v>10</v>
      </c>
      <c r="K31" s="1"/>
      <c r="L31" s="3"/>
    </row>
    <row r="32" spans="1:12" ht="30" customHeight="1" thickBot="1" x14ac:dyDescent="0.35">
      <c r="A32" s="44" t="s">
        <v>16</v>
      </c>
      <c r="B32" s="7" t="s">
        <v>17</v>
      </c>
      <c r="C32" s="12" t="s">
        <v>18</v>
      </c>
      <c r="D32" s="7" t="s">
        <v>14</v>
      </c>
      <c r="E32" s="8">
        <v>473</v>
      </c>
      <c r="F32" s="18"/>
      <c r="G32" s="9">
        <f>ROUND(E32*F32,2)</f>
        <v>0</v>
      </c>
      <c r="H32" s="10">
        <v>0.08</v>
      </c>
      <c r="I32" s="13">
        <f>ROUND(G32*H32,2)</f>
        <v>0</v>
      </c>
      <c r="J32" s="45">
        <f>ROUND(G32+I32,2)</f>
        <v>0</v>
      </c>
      <c r="K32" s="1"/>
      <c r="L32" s="3"/>
    </row>
    <row r="33" spans="1:12" ht="30" customHeight="1" thickBot="1" x14ac:dyDescent="0.35">
      <c r="A33" s="36" t="s">
        <v>11</v>
      </c>
      <c r="B33" s="37" t="s">
        <v>12</v>
      </c>
      <c r="C33" s="46" t="s">
        <v>13</v>
      </c>
      <c r="D33" s="37" t="s">
        <v>14</v>
      </c>
      <c r="E33" s="39">
        <v>1241</v>
      </c>
      <c r="F33" s="18"/>
      <c r="G33" s="40">
        <f>ROUND(E33*F33,2)</f>
        <v>0</v>
      </c>
      <c r="H33" s="41">
        <v>0.08</v>
      </c>
      <c r="I33" s="47">
        <f>ROUND(G33*H33,2)</f>
        <v>0</v>
      </c>
      <c r="J33" s="48">
        <f>ROUND(G33+I33,2)</f>
        <v>0</v>
      </c>
      <c r="K33" s="1"/>
      <c r="L33" s="3"/>
    </row>
    <row r="34" spans="1:12" ht="42.6" customHeight="1" thickBot="1" x14ac:dyDescent="0.35">
      <c r="A34" s="4"/>
      <c r="B34" s="4"/>
      <c r="C34" s="4"/>
      <c r="D34" s="4"/>
      <c r="E34" s="5"/>
      <c r="F34" s="20"/>
      <c r="G34" s="1"/>
      <c r="H34" s="1"/>
      <c r="I34" s="1"/>
      <c r="J34" s="1"/>
      <c r="K34" s="1"/>
      <c r="L34" s="3"/>
    </row>
    <row r="35" spans="1:12" ht="24.6" customHeight="1" x14ac:dyDescent="0.3">
      <c r="A35" s="80" t="s">
        <v>19</v>
      </c>
      <c r="B35" s="81"/>
      <c r="C35" s="81"/>
      <c r="D35" s="81"/>
      <c r="E35" s="81"/>
      <c r="F35" s="81"/>
      <c r="G35" s="81"/>
      <c r="H35" s="81"/>
      <c r="I35" s="81"/>
      <c r="J35" s="82"/>
      <c r="K35" s="1"/>
      <c r="L35" s="3"/>
    </row>
    <row r="36" spans="1:12" ht="49.05" customHeight="1" thickBot="1" x14ac:dyDescent="0.35">
      <c r="A36" s="34" t="s">
        <v>1</v>
      </c>
      <c r="B36" s="25" t="s">
        <v>2</v>
      </c>
      <c r="C36" s="25" t="s">
        <v>3</v>
      </c>
      <c r="D36" s="25" t="s">
        <v>4</v>
      </c>
      <c r="E36" s="25" t="s">
        <v>5</v>
      </c>
      <c r="F36" s="49" t="s">
        <v>6</v>
      </c>
      <c r="G36" s="27" t="s">
        <v>7</v>
      </c>
      <c r="H36" s="27" t="s">
        <v>8</v>
      </c>
      <c r="I36" s="27" t="s">
        <v>9</v>
      </c>
      <c r="J36" s="35" t="s">
        <v>10</v>
      </c>
      <c r="K36" s="1"/>
      <c r="L36" s="3"/>
    </row>
    <row r="37" spans="1:12" ht="30" customHeight="1" thickBot="1" x14ac:dyDescent="0.35">
      <c r="A37" s="50" t="s">
        <v>11</v>
      </c>
      <c r="B37" s="51" t="s">
        <v>12</v>
      </c>
      <c r="C37" s="52" t="s">
        <v>13</v>
      </c>
      <c r="D37" s="51" t="s">
        <v>14</v>
      </c>
      <c r="E37" s="53">
        <v>827</v>
      </c>
      <c r="F37" s="18"/>
      <c r="G37" s="40">
        <f>ROUND(E37*F37,2)</f>
        <v>0</v>
      </c>
      <c r="H37" s="41">
        <v>0.08</v>
      </c>
      <c r="I37" s="47">
        <f>ROUND(G37*H37,2)</f>
        <v>0</v>
      </c>
      <c r="J37" s="48">
        <f>ROUND(G37+I37,2)</f>
        <v>0</v>
      </c>
      <c r="K37" s="1"/>
      <c r="L37" s="3"/>
    </row>
    <row r="38" spans="1:12" ht="49.05" customHeight="1" thickBot="1" x14ac:dyDescent="0.35">
      <c r="A38" s="1"/>
      <c r="B38" s="1"/>
      <c r="C38" s="1"/>
      <c r="D38" s="1"/>
      <c r="E38" s="2"/>
      <c r="F38" s="20"/>
      <c r="G38" s="1"/>
      <c r="H38" s="1"/>
      <c r="I38" s="1"/>
      <c r="J38" s="1"/>
      <c r="K38" s="1"/>
      <c r="L38" s="3"/>
    </row>
    <row r="39" spans="1:12" ht="28.2" customHeight="1" x14ac:dyDescent="0.3">
      <c r="A39" s="77" t="s">
        <v>20</v>
      </c>
      <c r="B39" s="78"/>
      <c r="C39" s="78"/>
      <c r="D39" s="78"/>
      <c r="E39" s="78"/>
      <c r="F39" s="78"/>
      <c r="G39" s="78"/>
      <c r="H39" s="78"/>
      <c r="I39" s="78"/>
      <c r="J39" s="79"/>
      <c r="K39" s="1"/>
      <c r="L39" s="3"/>
    </row>
    <row r="40" spans="1:12" ht="49.05" customHeight="1" thickBot="1" x14ac:dyDescent="0.35">
      <c r="A40" s="54" t="s">
        <v>1</v>
      </c>
      <c r="B40" s="27" t="s">
        <v>2</v>
      </c>
      <c r="C40" s="27" t="s">
        <v>3</v>
      </c>
      <c r="D40" s="27" t="s">
        <v>4</v>
      </c>
      <c r="E40" s="27" t="s">
        <v>5</v>
      </c>
      <c r="F40" s="49" t="s">
        <v>6</v>
      </c>
      <c r="G40" s="27" t="s">
        <v>7</v>
      </c>
      <c r="H40" s="27" t="s">
        <v>8</v>
      </c>
      <c r="I40" s="27" t="s">
        <v>9</v>
      </c>
      <c r="J40" s="35" t="s">
        <v>10</v>
      </c>
      <c r="K40" s="1"/>
      <c r="L40" s="3"/>
    </row>
    <row r="41" spans="1:12" ht="30" customHeight="1" thickBot="1" x14ac:dyDescent="0.35">
      <c r="A41" s="50" t="s">
        <v>11</v>
      </c>
      <c r="B41" s="51" t="s">
        <v>12</v>
      </c>
      <c r="C41" s="52" t="s">
        <v>13</v>
      </c>
      <c r="D41" s="51" t="s">
        <v>14</v>
      </c>
      <c r="E41" s="53">
        <v>85.38</v>
      </c>
      <c r="F41" s="18"/>
      <c r="G41" s="40">
        <f>ROUND(E41*F41,2)</f>
        <v>0</v>
      </c>
      <c r="H41" s="41">
        <v>0.08</v>
      </c>
      <c r="I41" s="47">
        <f>ROUND(G41*H41,2)</f>
        <v>0</v>
      </c>
      <c r="J41" s="48">
        <f>ROUND(G41+I41,2)</f>
        <v>0</v>
      </c>
      <c r="K41" s="1"/>
      <c r="L41" s="3"/>
    </row>
    <row r="42" spans="1:12" ht="36" customHeight="1" thickBot="1" x14ac:dyDescent="0.35">
      <c r="A42" s="1"/>
      <c r="B42" s="1"/>
      <c r="C42" s="1"/>
      <c r="D42" s="1"/>
      <c r="E42" s="2"/>
      <c r="F42" s="20"/>
      <c r="G42" s="1"/>
      <c r="H42" s="1"/>
      <c r="I42" s="1"/>
      <c r="J42" s="1"/>
      <c r="K42" s="1"/>
      <c r="L42" s="3"/>
    </row>
    <row r="43" spans="1:12" ht="28.8" customHeight="1" x14ac:dyDescent="0.3">
      <c r="A43" s="77" t="s">
        <v>21</v>
      </c>
      <c r="B43" s="78"/>
      <c r="C43" s="78"/>
      <c r="D43" s="78"/>
      <c r="E43" s="78"/>
      <c r="F43" s="78"/>
      <c r="G43" s="78"/>
      <c r="H43" s="78"/>
      <c r="I43" s="78"/>
      <c r="J43" s="79"/>
      <c r="K43" s="1"/>
      <c r="L43" s="3"/>
    </row>
    <row r="44" spans="1:12" ht="41.4" thickBot="1" x14ac:dyDescent="0.35">
      <c r="A44" s="54" t="s">
        <v>1</v>
      </c>
      <c r="B44" s="27" t="s">
        <v>2</v>
      </c>
      <c r="C44" s="27" t="s">
        <v>3</v>
      </c>
      <c r="D44" s="27" t="s">
        <v>4</v>
      </c>
      <c r="E44" s="27" t="s">
        <v>5</v>
      </c>
      <c r="F44" s="49" t="s">
        <v>6</v>
      </c>
      <c r="G44" s="27" t="s">
        <v>7</v>
      </c>
      <c r="H44" s="27" t="s">
        <v>8</v>
      </c>
      <c r="I44" s="27" t="s">
        <v>9</v>
      </c>
      <c r="J44" s="35" t="s">
        <v>10</v>
      </c>
      <c r="K44" s="1"/>
      <c r="L44" s="3"/>
    </row>
    <row r="45" spans="1:12" ht="30" customHeight="1" thickBot="1" x14ac:dyDescent="0.35">
      <c r="A45" s="50" t="s">
        <v>11</v>
      </c>
      <c r="B45" s="51" t="s">
        <v>12</v>
      </c>
      <c r="C45" s="52" t="s">
        <v>13</v>
      </c>
      <c r="D45" s="51" t="s">
        <v>14</v>
      </c>
      <c r="E45" s="53">
        <v>235</v>
      </c>
      <c r="F45" s="18"/>
      <c r="G45" s="40">
        <f>ROUND(E45*F45,2)</f>
        <v>0</v>
      </c>
      <c r="H45" s="41">
        <v>0.08</v>
      </c>
      <c r="I45" s="47">
        <f>ROUND(G45*H45,2)</f>
        <v>0</v>
      </c>
      <c r="J45" s="48">
        <f>ROUND(G45+I45,2)</f>
        <v>0</v>
      </c>
      <c r="K45" s="1"/>
      <c r="L45" s="3"/>
    </row>
    <row r="46" spans="1:12" ht="28.8" customHeight="1" thickBot="1" x14ac:dyDescent="0.35">
      <c r="A46" s="1"/>
      <c r="B46" s="1"/>
      <c r="C46" s="1"/>
      <c r="D46" s="1"/>
      <c r="E46" s="2"/>
      <c r="F46" s="20"/>
      <c r="G46" s="1"/>
      <c r="H46" s="1"/>
      <c r="I46" s="1"/>
      <c r="J46" s="1"/>
      <c r="K46" s="1"/>
      <c r="L46" s="3"/>
    </row>
    <row r="47" spans="1:12" ht="27.6" customHeight="1" x14ac:dyDescent="0.3">
      <c r="A47" s="86" t="s">
        <v>107</v>
      </c>
      <c r="B47" s="87"/>
      <c r="C47" s="87"/>
      <c r="D47" s="87"/>
      <c r="E47" s="87"/>
      <c r="F47" s="87"/>
      <c r="G47" s="87"/>
      <c r="H47" s="87"/>
      <c r="I47" s="87"/>
      <c r="J47" s="88"/>
      <c r="K47" s="1"/>
      <c r="L47" s="3"/>
    </row>
    <row r="48" spans="1:12" ht="41.4" thickBot="1" x14ac:dyDescent="0.35">
      <c r="A48" s="54" t="s">
        <v>1</v>
      </c>
      <c r="B48" s="27" t="s">
        <v>2</v>
      </c>
      <c r="C48" s="27" t="s">
        <v>3</v>
      </c>
      <c r="D48" s="27" t="s">
        <v>4</v>
      </c>
      <c r="E48" s="27" t="s">
        <v>5</v>
      </c>
      <c r="F48" s="49" t="s">
        <v>6</v>
      </c>
      <c r="G48" s="27" t="s">
        <v>7</v>
      </c>
      <c r="H48" s="27" t="s">
        <v>8</v>
      </c>
      <c r="I48" s="27" t="s">
        <v>9</v>
      </c>
      <c r="J48" s="35" t="s">
        <v>10</v>
      </c>
      <c r="K48" s="1"/>
      <c r="L48" s="3"/>
    </row>
    <row r="49" spans="1:12" ht="30" customHeight="1" thickBot="1" x14ac:dyDescent="0.35">
      <c r="A49" s="56" t="s">
        <v>22</v>
      </c>
      <c r="B49" s="15" t="s">
        <v>23</v>
      </c>
      <c r="C49" s="16" t="s">
        <v>24</v>
      </c>
      <c r="D49" s="15" t="s">
        <v>25</v>
      </c>
      <c r="E49" s="17">
        <v>5</v>
      </c>
      <c r="F49" s="18"/>
      <c r="G49" s="9">
        <f>ROUND(E49*F49,2)</f>
        <v>0</v>
      </c>
      <c r="H49" s="10">
        <v>0.08</v>
      </c>
      <c r="I49" s="13">
        <f t="shared" ref="I49:I66" si="0">ROUND(G49*H49,2)</f>
        <v>0</v>
      </c>
      <c r="J49" s="45">
        <f t="shared" ref="J49:J66" si="1">ROUND(G49+I49,2)</f>
        <v>0</v>
      </c>
      <c r="K49" s="1"/>
      <c r="L49" s="3"/>
    </row>
    <row r="50" spans="1:12" ht="30" customHeight="1" thickBot="1" x14ac:dyDescent="0.35">
      <c r="A50" s="56" t="s">
        <v>26</v>
      </c>
      <c r="B50" s="15" t="s">
        <v>27</v>
      </c>
      <c r="C50" s="16" t="s">
        <v>28</v>
      </c>
      <c r="D50" s="15" t="s">
        <v>29</v>
      </c>
      <c r="E50" s="17">
        <v>0.8</v>
      </c>
      <c r="F50" s="18"/>
      <c r="G50" s="9">
        <f t="shared" ref="G50:G66" si="2">ROUND(E50*F50,2)</f>
        <v>0</v>
      </c>
      <c r="H50" s="10">
        <v>0.08</v>
      </c>
      <c r="I50" s="13">
        <f t="shared" si="0"/>
        <v>0</v>
      </c>
      <c r="J50" s="45">
        <f t="shared" si="1"/>
        <v>0</v>
      </c>
      <c r="K50" s="1"/>
      <c r="L50" s="3"/>
    </row>
    <row r="51" spans="1:12" ht="30" customHeight="1" thickBot="1" x14ac:dyDescent="0.35">
      <c r="A51" s="56" t="s">
        <v>30</v>
      </c>
      <c r="B51" s="15" t="s">
        <v>31</v>
      </c>
      <c r="C51" s="16" t="s">
        <v>32</v>
      </c>
      <c r="D51" s="15" t="s">
        <v>33</v>
      </c>
      <c r="E51" s="17">
        <v>0.4</v>
      </c>
      <c r="F51" s="18"/>
      <c r="G51" s="9">
        <f t="shared" si="2"/>
        <v>0</v>
      </c>
      <c r="H51" s="10">
        <v>0.08</v>
      </c>
      <c r="I51" s="13">
        <f t="shared" si="0"/>
        <v>0</v>
      </c>
      <c r="J51" s="45">
        <f t="shared" si="1"/>
        <v>0</v>
      </c>
      <c r="K51" s="1"/>
      <c r="L51" s="3"/>
    </row>
    <row r="52" spans="1:12" ht="30" customHeight="1" thickBot="1" x14ac:dyDescent="0.35">
      <c r="A52" s="56" t="s">
        <v>34</v>
      </c>
      <c r="B52" s="15" t="s">
        <v>35</v>
      </c>
      <c r="C52" s="16" t="s">
        <v>36</v>
      </c>
      <c r="D52" s="15" t="s">
        <v>37</v>
      </c>
      <c r="E52" s="17">
        <v>19.97</v>
      </c>
      <c r="F52" s="18"/>
      <c r="G52" s="9">
        <f t="shared" si="2"/>
        <v>0</v>
      </c>
      <c r="H52" s="10">
        <v>0.08</v>
      </c>
      <c r="I52" s="13">
        <f t="shared" si="0"/>
        <v>0</v>
      </c>
      <c r="J52" s="45">
        <f t="shared" si="1"/>
        <v>0</v>
      </c>
      <c r="K52" s="1"/>
      <c r="L52" s="3"/>
    </row>
    <row r="53" spans="1:12" ht="30" customHeight="1" thickBot="1" x14ac:dyDescent="0.35">
      <c r="A53" s="56" t="s">
        <v>38</v>
      </c>
      <c r="B53" s="15" t="s">
        <v>39</v>
      </c>
      <c r="C53" s="16" t="s">
        <v>40</v>
      </c>
      <c r="D53" s="15" t="s">
        <v>37</v>
      </c>
      <c r="E53" s="17">
        <v>0.35</v>
      </c>
      <c r="F53" s="18"/>
      <c r="G53" s="9">
        <f t="shared" si="2"/>
        <v>0</v>
      </c>
      <c r="H53" s="10">
        <v>0.08</v>
      </c>
      <c r="I53" s="13">
        <f t="shared" si="0"/>
        <v>0</v>
      </c>
      <c r="J53" s="45">
        <f t="shared" si="1"/>
        <v>0</v>
      </c>
      <c r="K53" s="1"/>
      <c r="L53" s="3"/>
    </row>
    <row r="54" spans="1:12" ht="30" customHeight="1" thickBot="1" x14ac:dyDescent="0.35">
      <c r="A54" s="56" t="s">
        <v>41</v>
      </c>
      <c r="B54" s="15" t="s">
        <v>42</v>
      </c>
      <c r="C54" s="16" t="s">
        <v>43</v>
      </c>
      <c r="D54" s="15" t="s">
        <v>33</v>
      </c>
      <c r="E54" s="17">
        <v>83.3</v>
      </c>
      <c r="F54" s="18"/>
      <c r="G54" s="9">
        <f t="shared" si="2"/>
        <v>0</v>
      </c>
      <c r="H54" s="10">
        <v>0.08</v>
      </c>
      <c r="I54" s="13">
        <f t="shared" si="0"/>
        <v>0</v>
      </c>
      <c r="J54" s="45">
        <f t="shared" si="1"/>
        <v>0</v>
      </c>
      <c r="K54" s="1"/>
      <c r="L54" s="3"/>
    </row>
    <row r="55" spans="1:12" ht="30" customHeight="1" thickBot="1" x14ac:dyDescent="0.35">
      <c r="A55" s="56" t="s">
        <v>44</v>
      </c>
      <c r="B55" s="15" t="s">
        <v>45</v>
      </c>
      <c r="C55" s="16" t="s">
        <v>46</v>
      </c>
      <c r="D55" s="15" t="s">
        <v>33</v>
      </c>
      <c r="E55" s="17">
        <v>83.3</v>
      </c>
      <c r="F55" s="18"/>
      <c r="G55" s="9">
        <f t="shared" si="2"/>
        <v>0</v>
      </c>
      <c r="H55" s="10">
        <v>0.08</v>
      </c>
      <c r="I55" s="13">
        <f t="shared" si="0"/>
        <v>0</v>
      </c>
      <c r="J55" s="45">
        <f t="shared" si="1"/>
        <v>0</v>
      </c>
      <c r="K55" s="1"/>
      <c r="L55" s="3"/>
    </row>
    <row r="56" spans="1:12" ht="30" customHeight="1" thickBot="1" x14ac:dyDescent="0.35">
      <c r="A56" s="56" t="s">
        <v>47</v>
      </c>
      <c r="B56" s="15" t="s">
        <v>48</v>
      </c>
      <c r="C56" s="16" t="s">
        <v>49</v>
      </c>
      <c r="D56" s="15" t="s">
        <v>29</v>
      </c>
      <c r="E56" s="17">
        <v>15.52</v>
      </c>
      <c r="F56" s="18"/>
      <c r="G56" s="9">
        <f t="shared" si="2"/>
        <v>0</v>
      </c>
      <c r="H56" s="10">
        <v>0.08</v>
      </c>
      <c r="I56" s="13">
        <f t="shared" si="0"/>
        <v>0</v>
      </c>
      <c r="J56" s="45">
        <f t="shared" si="1"/>
        <v>0</v>
      </c>
      <c r="K56" s="1"/>
      <c r="L56" s="3"/>
    </row>
    <row r="57" spans="1:12" ht="30" customHeight="1" thickBot="1" x14ac:dyDescent="0.35">
      <c r="A57" s="56" t="s">
        <v>50</v>
      </c>
      <c r="B57" s="15" t="s">
        <v>51</v>
      </c>
      <c r="C57" s="16" t="s">
        <v>52</v>
      </c>
      <c r="D57" s="15" t="s">
        <v>29</v>
      </c>
      <c r="E57" s="17">
        <v>6.35</v>
      </c>
      <c r="F57" s="18"/>
      <c r="G57" s="9">
        <f t="shared" si="2"/>
        <v>0</v>
      </c>
      <c r="H57" s="10">
        <v>0.08</v>
      </c>
      <c r="I57" s="13">
        <f t="shared" si="0"/>
        <v>0</v>
      </c>
      <c r="J57" s="45">
        <f t="shared" si="1"/>
        <v>0</v>
      </c>
      <c r="K57" s="1"/>
      <c r="L57" s="3"/>
    </row>
    <row r="58" spans="1:12" ht="30" customHeight="1" thickBot="1" x14ac:dyDescent="0.35">
      <c r="A58" s="56" t="s">
        <v>53</v>
      </c>
      <c r="B58" s="15" t="s">
        <v>54</v>
      </c>
      <c r="C58" s="16" t="s">
        <v>55</v>
      </c>
      <c r="D58" s="15" t="s">
        <v>29</v>
      </c>
      <c r="E58" s="17">
        <v>11</v>
      </c>
      <c r="F58" s="18"/>
      <c r="G58" s="9">
        <f t="shared" si="2"/>
        <v>0</v>
      </c>
      <c r="H58" s="10">
        <v>0.08</v>
      </c>
      <c r="I58" s="13">
        <f t="shared" si="0"/>
        <v>0</v>
      </c>
      <c r="J58" s="45">
        <f t="shared" si="1"/>
        <v>0</v>
      </c>
    </row>
    <row r="59" spans="1:12" ht="30" customHeight="1" thickBot="1" x14ac:dyDescent="0.35">
      <c r="A59" s="56" t="s">
        <v>56</v>
      </c>
      <c r="B59" s="15" t="s">
        <v>57</v>
      </c>
      <c r="C59" s="16" t="s">
        <v>58</v>
      </c>
      <c r="D59" s="15" t="s">
        <v>59</v>
      </c>
      <c r="E59" s="17">
        <v>6</v>
      </c>
      <c r="F59" s="18"/>
      <c r="G59" s="9">
        <f t="shared" si="2"/>
        <v>0</v>
      </c>
      <c r="H59" s="10">
        <v>0.08</v>
      </c>
      <c r="I59" s="13">
        <f t="shared" si="0"/>
        <v>0</v>
      </c>
      <c r="J59" s="45">
        <f t="shared" si="1"/>
        <v>0</v>
      </c>
    </row>
    <row r="60" spans="1:12" ht="30" customHeight="1" thickBot="1" x14ac:dyDescent="0.35">
      <c r="A60" s="56" t="s">
        <v>61</v>
      </c>
      <c r="B60" s="15" t="s">
        <v>62</v>
      </c>
      <c r="C60" s="16" t="s">
        <v>63</v>
      </c>
      <c r="D60" s="15" t="s">
        <v>59</v>
      </c>
      <c r="E60" s="17">
        <v>70</v>
      </c>
      <c r="F60" s="18"/>
      <c r="G60" s="9">
        <f t="shared" si="2"/>
        <v>0</v>
      </c>
      <c r="H60" s="10">
        <v>0.23</v>
      </c>
      <c r="I60" s="13">
        <f t="shared" si="0"/>
        <v>0</v>
      </c>
      <c r="J60" s="45">
        <f t="shared" si="1"/>
        <v>0</v>
      </c>
    </row>
    <row r="61" spans="1:12" ht="30" customHeight="1" thickBot="1" x14ac:dyDescent="0.35">
      <c r="A61" s="56" t="s">
        <v>64</v>
      </c>
      <c r="B61" s="15" t="s">
        <v>65</v>
      </c>
      <c r="C61" s="16" t="s">
        <v>66</v>
      </c>
      <c r="D61" s="15" t="s">
        <v>60</v>
      </c>
      <c r="E61" s="17">
        <v>13.02</v>
      </c>
      <c r="F61" s="18"/>
      <c r="G61" s="9">
        <f t="shared" si="2"/>
        <v>0</v>
      </c>
      <c r="H61" s="10">
        <v>0.23</v>
      </c>
      <c r="I61" s="13">
        <f t="shared" si="0"/>
        <v>0</v>
      </c>
      <c r="J61" s="45">
        <f t="shared" si="1"/>
        <v>0</v>
      </c>
    </row>
    <row r="62" spans="1:12" ht="30" customHeight="1" thickBot="1" x14ac:dyDescent="0.35">
      <c r="A62" s="56" t="s">
        <v>67</v>
      </c>
      <c r="B62" s="15" t="s">
        <v>68</v>
      </c>
      <c r="C62" s="16" t="s">
        <v>69</v>
      </c>
      <c r="D62" s="15" t="s">
        <v>25</v>
      </c>
      <c r="E62" s="17">
        <v>93.15</v>
      </c>
      <c r="F62" s="18"/>
      <c r="G62" s="9">
        <f t="shared" si="2"/>
        <v>0</v>
      </c>
      <c r="H62" s="10">
        <v>0.23</v>
      </c>
      <c r="I62" s="13">
        <f t="shared" si="0"/>
        <v>0</v>
      </c>
      <c r="J62" s="45">
        <f t="shared" si="1"/>
        <v>0</v>
      </c>
    </row>
    <row r="63" spans="1:12" ht="30" customHeight="1" thickBot="1" x14ac:dyDescent="0.35">
      <c r="A63" s="56" t="s">
        <v>70</v>
      </c>
      <c r="B63" s="15" t="s">
        <v>71</v>
      </c>
      <c r="C63" s="16" t="s">
        <v>72</v>
      </c>
      <c r="D63" s="15" t="s">
        <v>59</v>
      </c>
      <c r="E63" s="17">
        <v>25</v>
      </c>
      <c r="F63" s="18"/>
      <c r="G63" s="9">
        <f t="shared" si="2"/>
        <v>0</v>
      </c>
      <c r="H63" s="10">
        <v>0.08</v>
      </c>
      <c r="I63" s="13">
        <f t="shared" si="0"/>
        <v>0</v>
      </c>
      <c r="J63" s="45">
        <f t="shared" si="1"/>
        <v>0</v>
      </c>
    </row>
    <row r="64" spans="1:12" ht="30" customHeight="1" thickBot="1" x14ac:dyDescent="0.35">
      <c r="A64" s="56" t="s">
        <v>73</v>
      </c>
      <c r="B64" s="15" t="s">
        <v>74</v>
      </c>
      <c r="C64" s="16" t="s">
        <v>75</v>
      </c>
      <c r="D64" s="15" t="s">
        <v>59</v>
      </c>
      <c r="E64" s="17">
        <v>120</v>
      </c>
      <c r="F64" s="18"/>
      <c r="G64" s="9">
        <f t="shared" si="2"/>
        <v>0</v>
      </c>
      <c r="H64" s="10">
        <v>0.08</v>
      </c>
      <c r="I64" s="13">
        <f t="shared" si="0"/>
        <v>0</v>
      </c>
      <c r="J64" s="45">
        <f t="shared" si="1"/>
        <v>0</v>
      </c>
    </row>
    <row r="65" spans="1:10" ht="30" customHeight="1" thickBot="1" x14ac:dyDescent="0.35">
      <c r="A65" s="56" t="s">
        <v>76</v>
      </c>
      <c r="B65" s="15" t="s">
        <v>77</v>
      </c>
      <c r="C65" s="16" t="s">
        <v>78</v>
      </c>
      <c r="D65" s="15" t="s">
        <v>29</v>
      </c>
      <c r="E65" s="17">
        <v>4.0199999999999996</v>
      </c>
      <c r="F65" s="18"/>
      <c r="G65" s="9">
        <f t="shared" si="2"/>
        <v>0</v>
      </c>
      <c r="H65" s="10">
        <v>0.08</v>
      </c>
      <c r="I65" s="13">
        <f t="shared" si="0"/>
        <v>0</v>
      </c>
      <c r="J65" s="45">
        <f t="shared" si="1"/>
        <v>0</v>
      </c>
    </row>
    <row r="66" spans="1:10" ht="30" customHeight="1" thickBot="1" x14ac:dyDescent="0.35">
      <c r="A66" s="50" t="s">
        <v>79</v>
      </c>
      <c r="B66" s="51" t="s">
        <v>80</v>
      </c>
      <c r="C66" s="52" t="s">
        <v>81</v>
      </c>
      <c r="D66" s="51" t="s">
        <v>25</v>
      </c>
      <c r="E66" s="53">
        <v>5</v>
      </c>
      <c r="F66" s="18"/>
      <c r="G66" s="40">
        <f t="shared" si="2"/>
        <v>0</v>
      </c>
      <c r="H66" s="41">
        <v>0.08</v>
      </c>
      <c r="I66" s="47">
        <f t="shared" si="0"/>
        <v>0</v>
      </c>
      <c r="J66" s="48">
        <f t="shared" si="1"/>
        <v>0</v>
      </c>
    </row>
    <row r="67" spans="1:10" x14ac:dyDescent="0.3">
      <c r="A67" s="1"/>
      <c r="B67" s="1"/>
      <c r="C67" s="1"/>
      <c r="D67" s="1"/>
      <c r="E67" s="2"/>
      <c r="F67" s="20"/>
      <c r="G67" s="55"/>
      <c r="H67" s="1"/>
      <c r="I67" s="1"/>
      <c r="J67" s="1"/>
    </row>
    <row r="68" spans="1:10" ht="15" thickBot="1" x14ac:dyDescent="0.35">
      <c r="A68" s="1"/>
      <c r="B68" s="1"/>
      <c r="C68" s="1"/>
      <c r="D68" s="1"/>
      <c r="E68" s="2"/>
      <c r="F68" s="20"/>
      <c r="G68" s="1"/>
      <c r="H68" s="1"/>
      <c r="I68" s="1"/>
      <c r="J68" s="1"/>
    </row>
    <row r="69" spans="1:10" ht="41.4" thickBot="1" x14ac:dyDescent="0.35">
      <c r="A69" s="57" t="s">
        <v>1</v>
      </c>
      <c r="B69" s="58" t="s">
        <v>2</v>
      </c>
      <c r="C69" s="59" t="s">
        <v>3</v>
      </c>
      <c r="D69" s="58" t="s">
        <v>4</v>
      </c>
      <c r="E69" s="59" t="s">
        <v>5</v>
      </c>
      <c r="F69" s="60" t="s">
        <v>6</v>
      </c>
      <c r="G69" s="58" t="s">
        <v>7</v>
      </c>
      <c r="H69" s="58" t="s">
        <v>8</v>
      </c>
      <c r="I69" s="58" t="s">
        <v>9</v>
      </c>
      <c r="J69" s="61" t="s">
        <v>10</v>
      </c>
    </row>
    <row r="70" spans="1:10" ht="30" customHeight="1" thickBot="1" x14ac:dyDescent="0.35">
      <c r="A70" s="62" t="s">
        <v>82</v>
      </c>
      <c r="B70" s="15" t="s">
        <v>83</v>
      </c>
      <c r="C70" s="11" t="s">
        <v>84</v>
      </c>
      <c r="D70" s="15" t="s">
        <v>25</v>
      </c>
      <c r="E70" s="17">
        <v>342.18</v>
      </c>
      <c r="F70" s="18"/>
      <c r="G70" s="19">
        <f>ROUND(E70*F70,2)</f>
        <v>0</v>
      </c>
      <c r="H70" s="10">
        <v>0.08</v>
      </c>
      <c r="I70" s="13">
        <f>ROUND(G70*H70,2)</f>
        <v>0</v>
      </c>
      <c r="J70" s="45">
        <f>ROUND(G70+I70,2)</f>
        <v>0</v>
      </c>
    </row>
    <row r="71" spans="1:10" ht="30" customHeight="1" thickBot="1" x14ac:dyDescent="0.35">
      <c r="A71" s="62" t="s">
        <v>85</v>
      </c>
      <c r="B71" s="15" t="s">
        <v>86</v>
      </c>
      <c r="C71" s="11" t="s">
        <v>87</v>
      </c>
      <c r="D71" s="15" t="s">
        <v>25</v>
      </c>
      <c r="E71" s="17">
        <v>64</v>
      </c>
      <c r="F71" s="18"/>
      <c r="G71" s="19">
        <f>ROUND(E71*F71,2)</f>
        <v>0</v>
      </c>
      <c r="H71" s="10">
        <v>0.23</v>
      </c>
      <c r="I71" s="13">
        <f>ROUND(G71*H71,2)</f>
        <v>0</v>
      </c>
      <c r="J71" s="45">
        <f>ROUND(G71+I71,2)</f>
        <v>0</v>
      </c>
    </row>
    <row r="72" spans="1:10" ht="30" customHeight="1" thickBot="1" x14ac:dyDescent="0.35">
      <c r="A72" s="63">
        <v>187</v>
      </c>
      <c r="B72" s="15" t="s">
        <v>88</v>
      </c>
      <c r="C72" s="11" t="s">
        <v>89</v>
      </c>
      <c r="D72" s="15" t="s">
        <v>25</v>
      </c>
      <c r="E72" s="17">
        <v>1</v>
      </c>
      <c r="F72" s="18"/>
      <c r="G72" s="19">
        <f>ROUND(E72*F72,2)</f>
        <v>0</v>
      </c>
      <c r="H72" s="10">
        <v>0.08</v>
      </c>
      <c r="I72" s="13">
        <f>ROUND(G72*H72,2)</f>
        <v>0</v>
      </c>
      <c r="J72" s="45">
        <f>ROUND(G72+I72,2)</f>
        <v>0</v>
      </c>
    </row>
    <row r="73" spans="1:10" ht="30" customHeight="1" thickBot="1" x14ac:dyDescent="0.35">
      <c r="A73" s="64" t="s">
        <v>90</v>
      </c>
      <c r="B73" s="15" t="s">
        <v>91</v>
      </c>
      <c r="C73" s="11" t="s">
        <v>92</v>
      </c>
      <c r="D73" s="15" t="s">
        <v>25</v>
      </c>
      <c r="E73" s="17">
        <v>44.8</v>
      </c>
      <c r="F73" s="18"/>
      <c r="G73" s="19">
        <f>ROUND(E73*F73,2)</f>
        <v>0</v>
      </c>
      <c r="H73" s="10">
        <v>0.08</v>
      </c>
      <c r="I73" s="13">
        <f>ROUND(G73*H73,2)</f>
        <v>0</v>
      </c>
      <c r="J73" s="45">
        <f>ROUND(G73+I73,2)</f>
        <v>0</v>
      </c>
    </row>
    <row r="74" spans="1:10" ht="30" customHeight="1" thickBot="1" x14ac:dyDescent="0.35">
      <c r="A74" s="64" t="s">
        <v>93</v>
      </c>
      <c r="B74" s="15" t="s">
        <v>94</v>
      </c>
      <c r="C74" s="11" t="s">
        <v>95</v>
      </c>
      <c r="D74" s="15" t="s">
        <v>25</v>
      </c>
      <c r="E74" s="17">
        <v>16</v>
      </c>
      <c r="F74" s="18"/>
      <c r="G74" s="19">
        <f>ROUND(E74*F74,2)</f>
        <v>0</v>
      </c>
      <c r="H74" s="10">
        <v>0.23</v>
      </c>
      <c r="I74" s="13">
        <f>ROUND(G74*H74,2)</f>
        <v>0</v>
      </c>
      <c r="J74" s="45">
        <f>ROUND(G74+I74,2)</f>
        <v>0</v>
      </c>
    </row>
    <row r="75" spans="1:10" ht="16.2" thickBot="1" x14ac:dyDescent="0.35">
      <c r="A75" s="65"/>
      <c r="B75" s="66" t="str">
        <f>IF(M52&gt;0,"Nie wypełniono wszystkich stawek lub wprowadzono niepotrzebne stawki!!!!!!","")</f>
        <v/>
      </c>
      <c r="C75" s="67"/>
      <c r="D75" s="67"/>
      <c r="E75" s="68"/>
      <c r="F75" s="69"/>
      <c r="G75" s="67"/>
      <c r="H75" s="67"/>
      <c r="I75" s="67"/>
      <c r="J75" s="70"/>
    </row>
    <row r="76" spans="1:10" ht="15" thickBot="1" x14ac:dyDescent="0.35">
      <c r="A76" s="100" t="s">
        <v>96</v>
      </c>
      <c r="B76" s="101"/>
      <c r="C76" s="102"/>
      <c r="D76" s="71"/>
      <c r="E76" s="72"/>
      <c r="F76" s="72"/>
      <c r="G76" s="73"/>
      <c r="H76" s="106">
        <f>G74+G73+G72+G71+G70+G66+G65+G64+G63+G62+G61+G60+G59+G58+G57+G56+G55+G54+G53+G52+G51+G50+G49+G45+G41+G37+G33+G32+G27</f>
        <v>0</v>
      </c>
      <c r="I76" s="106"/>
      <c r="J76" s="107"/>
    </row>
    <row r="77" spans="1:10" ht="15" thickBot="1" x14ac:dyDescent="0.35">
      <c r="A77" s="103" t="s">
        <v>97</v>
      </c>
      <c r="B77" s="104"/>
      <c r="C77" s="105"/>
      <c r="D77" s="74"/>
      <c r="E77" s="75"/>
      <c r="F77" s="75"/>
      <c r="G77" s="76"/>
      <c r="H77" s="108">
        <f>J74+J73+J72+J71+J70+J66+J65+J64+J63+J62+J61+J60+J59+J58+J57+J56+J55+J54+J53+J52+J51+J50+J49+J45+J41+J37+J33+J32+J27</f>
        <v>0</v>
      </c>
      <c r="I77" s="108"/>
      <c r="J77" s="109"/>
    </row>
    <row r="80" spans="1:10" ht="15" customHeight="1" x14ac:dyDescent="0.3"/>
    <row r="81" spans="1:10" ht="15" customHeight="1" x14ac:dyDescent="0.3">
      <c r="A81" s="111" t="s">
        <v>108</v>
      </c>
      <c r="B81" s="111"/>
      <c r="C81" s="110" t="str">
        <f>slownie(H77)</f>
        <v>zero groszy</v>
      </c>
      <c r="D81" s="110"/>
      <c r="E81" s="110"/>
      <c r="F81" s="110"/>
      <c r="G81" s="110"/>
      <c r="H81" s="110"/>
      <c r="I81" s="110"/>
      <c r="J81" s="110"/>
    </row>
    <row r="82" spans="1:10" ht="15" customHeight="1" x14ac:dyDescent="0.3">
      <c r="A82" s="111"/>
      <c r="B82" s="111"/>
      <c r="C82" s="110"/>
      <c r="D82" s="110"/>
      <c r="E82" s="110"/>
      <c r="F82" s="110"/>
      <c r="G82" s="110"/>
      <c r="H82" s="110"/>
      <c r="I82" s="110"/>
      <c r="J82" s="110"/>
    </row>
    <row r="83" spans="1:10" ht="14.4" customHeight="1" x14ac:dyDescent="0.3">
      <c r="A83" s="111"/>
      <c r="B83" s="111"/>
      <c r="C83" s="110"/>
      <c r="D83" s="110"/>
      <c r="E83" s="110"/>
      <c r="F83" s="110"/>
      <c r="G83" s="110"/>
      <c r="H83" s="110"/>
      <c r="I83" s="110"/>
      <c r="J83" s="110"/>
    </row>
    <row r="84" spans="1:10" ht="15" customHeight="1" x14ac:dyDescent="0.3"/>
    <row r="85" spans="1:10" ht="15" customHeight="1" x14ac:dyDescent="0.3"/>
  </sheetData>
  <mergeCells count="18">
    <mergeCell ref="A76:C76"/>
    <mergeCell ref="A77:C77"/>
    <mergeCell ref="H76:J76"/>
    <mergeCell ref="H77:J77"/>
    <mergeCell ref="C81:J83"/>
    <mergeCell ref="A81:B83"/>
    <mergeCell ref="A20:J20"/>
    <mergeCell ref="E7:J10"/>
    <mergeCell ref="A13:K13"/>
    <mergeCell ref="A1:D11"/>
    <mergeCell ref="A24:J24"/>
    <mergeCell ref="A21:J21"/>
    <mergeCell ref="A22:J22"/>
    <mergeCell ref="A39:J39"/>
    <mergeCell ref="A35:J35"/>
    <mergeCell ref="A29:J29"/>
    <mergeCell ref="A43:J43"/>
    <mergeCell ref="A47:J47"/>
  </mergeCells>
  <dataValidations count="1">
    <dataValidation type="list" allowBlank="1" showInputMessage="1" showErrorMessage="1" sqref="H27 H70:H74 H32:H33 H37 H41 H45 H49:H66">
      <formula1>$Q$12:$Q$13</formula1>
    </dataValidation>
  </dataValidations>
  <pageMargins left="0.7" right="0.7" top="0.75" bottom="0.75" header="0.3" footer="0.3"/>
  <pageSetup paperSize="9" fitToHeight="0" orientation="landscape" horizontalDpi="0" verticalDpi="0" r:id="rId1"/>
  <rowBreaks count="4" manualBreakCount="4">
    <brk id="27" max="9" man="1"/>
    <brk id="41" max="9" man="1"/>
    <brk id="55" max="9" man="1"/>
    <brk id="67" max="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1204 N.Dąbrowa Kamil Zasadowski</dc:creator>
  <cp:lastModifiedBy>1204 N.Dąbrowa Kamil Zasadowski</cp:lastModifiedBy>
  <cp:lastPrinted>2022-07-25T07:28:02Z</cp:lastPrinted>
  <dcterms:created xsi:type="dcterms:W3CDTF">2022-07-21T06:18:52Z</dcterms:created>
  <dcterms:modified xsi:type="dcterms:W3CDTF">2022-07-25T07:28:15Z</dcterms:modified>
</cp:coreProperties>
</file>