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okumenty\INOC\"/>
    </mc:Choice>
  </mc:AlternateContent>
  <xr:revisionPtr revIDLastSave="0" documentId="8_{8F739491-2A8A-44E4-8119-79EB8B41B746}" xr6:coauthVersionLast="47" xr6:coauthVersionMax="47" xr10:uidLastSave="{00000000-0000-0000-0000-000000000000}"/>
  <bookViews>
    <workbookView xWindow="-108" yWindow="-108" windowWidth="23256" windowHeight="12576" firstSheet="44" activeTab="50" xr2:uid="{00000000-000D-0000-FFFF-FFFF00000000}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4" l="1"/>
  <c r="D19" i="4" s="1"/>
  <c r="H12" i="13"/>
  <c r="D19" i="13" s="1"/>
  <c r="H12" i="14"/>
  <c r="D19" i="14" s="1"/>
  <c r="H12" i="16"/>
  <c r="D19" i="16" s="1"/>
  <c r="H12" i="17"/>
  <c r="D19" i="17" s="1"/>
  <c r="H12" i="18"/>
  <c r="D19" i="18" s="1"/>
  <c r="G19" i="30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<sst xmlns="http://schemas.openxmlformats.org/spreadsheetml/2006/main" count="2159" uniqueCount="98">
  <si>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</si>
  <si>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</si>
  <si>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</si>
  <si>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</si>
  <si>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</si>
  <si>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</si>
  <si>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</si>
  <si>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</si>
  <si>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</si>
  <si>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</si>
  <si>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</si>
  <si>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</si>
  <si>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</si>
  <si>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</si>
  <si>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</si>
  <si>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</si>
  <si>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</si>
  <si>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</si>
  <si>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</si>
  <si>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</si>
  <si>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</si>
  <si>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</si>
  <si>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</si>
  <si>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</si>
  <si>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</si>
  <si>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</si>
  <si>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</si>
  <si>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</si>
  <si>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</si>
  <si>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</si>
  <si>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</si>
  <si>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</si>
  <si>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</si>
  <si>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</si>
  <si>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</si>
  <si>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</si>
  <si>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</si>
  <si>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</si>
  <si>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</si>
  <si>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</si>
  <si>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</si>
  <si>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</si>
  <si>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</si>
  <si>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</si>
  <si>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</si>
  <si>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</si>
  <si>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</si>
  <si>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</si>
  <si>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</si>
  <si>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</si>
  <si>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</si>
  <si>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</si>
  <si>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</si>
  <si>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</si>
  <si>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</si>
  <si>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</si>
  <si>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</si>
  <si>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</si>
  <si>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</si>
  <si>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</si>
  <si>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</si>
  <si>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</si>
  <si>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</si>
  <si>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</si>
  <si>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</si>
  <si>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</si>
  <si>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</si>
  <si>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</si>
  <si>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</si>
  <si>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</si>
  <si>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</si>
  <si>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</si>
  <si>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</si>
  <si>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</si>
  <si>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</si>
  <si>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</si>
  <si>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</si>
  <si>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</si>
  <si>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</si>
  <si>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</si>
  <si>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</si>
  <si>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</si>
  <si>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</si>
  <si>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</si>
  <si>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</si>
  <si>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</si>
  <si>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</si>
  <si>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</si>
  <si>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</si>
  <si>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</si>
  <si>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JPPB s.r.o.</t>
  </si>
  <si>
    <t>Petkovce 21, 09433</t>
  </si>
  <si>
    <t>Pavol Baran, konateľ</t>
  </si>
  <si>
    <t>SK 21202902616</t>
  </si>
  <si>
    <t>jppb.sro@gmail.com</t>
  </si>
  <si>
    <t>SK74 0900 0000 0051 6839 8940</t>
  </si>
  <si>
    <t xml:space="preserve"> SK 2120290216</t>
  </si>
  <si>
    <t>+421910257245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</si>
</sst>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  <xf numFmtId="49" fontId="6" fillId="3" borderId="5" xfId="1" applyNumberFormat="1" applyFont="1" applyFill="1" applyBorder="1" applyAlignment="1">
      <alignment horizontal="center"/>
    </xf>
  </cellXfs>
  <cellStyles count="3">
    <cellStyle name="Hypertextový odkaz" xfId="2" builtinId="8"/>
    <cellStyle name="Normálna 2" xfId="1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ppb.sro@gmail.com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mailto:jppb.sro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3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3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3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3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3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3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3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3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3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3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3">
      <c r="B32" s="25" t="s">
        <v>10</v>
      </c>
      <c r="C32" s="57"/>
      <c r="D32" s="57"/>
      <c r="E32" s="57"/>
      <c r="F32" s="57"/>
      <c r="G32" s="57"/>
      <c r="H32" s="57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workbookViewId="0">
      <selection activeCell="M23" sqref="M23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2"/>
  <sheetViews>
    <sheetView workbookViewId="0">
      <selection activeCell="C32" sqref="C32:H32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52"/>
  <sheetViews>
    <sheetView workbookViewId="0">
      <selection activeCell="C29" sqref="C29:H2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4680</v>
      </c>
      <c r="D8" s="28">
        <v>43.67</v>
      </c>
      <c r="E8" s="36">
        <v>45.6</v>
      </c>
      <c r="F8" s="37" t="s">
        <v>30</v>
      </c>
      <c r="G8" s="38">
        <f t="shared" ref="G8:G11" si="0">IFERROR( ROUND(E8/D8,3)," ")</f>
        <v>1.044</v>
      </c>
      <c r="H8" s="39">
        <f>C8*E8</f>
        <v>213408</v>
      </c>
    </row>
    <row r="9" spans="1:8" ht="18" x14ac:dyDescent="0.25">
      <c r="A9" s="16">
        <v>2</v>
      </c>
      <c r="B9" s="17" t="s">
        <v>26</v>
      </c>
      <c r="C9" s="29">
        <v>1560</v>
      </c>
      <c r="D9" s="28">
        <v>21.62</v>
      </c>
      <c r="E9" s="36">
        <v>21.6</v>
      </c>
      <c r="F9" s="37" t="s">
        <v>31</v>
      </c>
      <c r="G9" s="38">
        <f t="shared" si="0"/>
        <v>0.999</v>
      </c>
      <c r="H9" s="39">
        <f t="shared" ref="H9:H11" si="1">C9*E9</f>
        <v>33696</v>
      </c>
    </row>
    <row r="10" spans="1:8" ht="18" x14ac:dyDescent="0.25">
      <c r="A10" s="16">
        <v>3</v>
      </c>
      <c r="B10" s="17" t="s">
        <v>24</v>
      </c>
      <c r="C10" s="29">
        <v>8320</v>
      </c>
      <c r="D10" s="28">
        <v>21</v>
      </c>
      <c r="E10" s="36">
        <v>20.98</v>
      </c>
      <c r="F10" s="37" t="s">
        <v>32</v>
      </c>
      <c r="G10" s="38">
        <f t="shared" si="0"/>
        <v>0.999</v>
      </c>
      <c r="H10" s="39">
        <f t="shared" si="1"/>
        <v>174553.60000000001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>
        <v>36.28</v>
      </c>
      <c r="F11" s="37" t="s">
        <v>33</v>
      </c>
      <c r="G11" s="38">
        <f t="shared" si="0"/>
        <v>0.999</v>
      </c>
      <c r="H11" s="39">
        <f t="shared" si="1"/>
        <v>75462.400000000009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497120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497120</v>
      </c>
      <c r="E19" s="42">
        <f>IF(OR(C16="áno",C16="ano"),D19*0.2,0)</f>
        <v>99424</v>
      </c>
      <c r="F19" s="43"/>
      <c r="G19" s="44">
        <f>D19+E19</f>
        <v>596544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 t="s">
        <v>95</v>
      </c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>
        <v>50350358</v>
      </c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 t="s">
        <v>93</v>
      </c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>
        <v>2120290216</v>
      </c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 t="s">
        <v>92</v>
      </c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>
        <v>421910257245</v>
      </c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68" t="s">
        <v>94</v>
      </c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69">
        <v>44843</v>
      </c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 xr:uid="{6038B37A-0EC0-4AE3-AC81-F1AC27D19546}"/>
  </hyperlinks>
  <pageMargins left="0.7" right="0.7" top="0.75" bottom="0.75" header="0.3" footer="0.3"/>
  <pageSetup paperSize="9" orientation="portrait" verticalDpi="0" r:id="rId2"/>
  <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52"/>
  <sheetViews>
    <sheetView tabSelected="1" workbookViewId="0">
      <selection activeCell="C32" sqref="C32:H32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2340</v>
      </c>
      <c r="D8" s="28">
        <v>43.35</v>
      </c>
      <c r="E8" s="36">
        <v>45.45</v>
      </c>
      <c r="F8" s="37" t="s">
        <v>30</v>
      </c>
      <c r="G8" s="38">
        <f t="shared" ref="G8:G11" si="0">IFERROR( ROUND(E8/D8,3)," ")</f>
        <v>1.048</v>
      </c>
      <c r="H8" s="39">
        <f>C8*E8</f>
        <v>106353</v>
      </c>
    </row>
    <row r="9" spans="1:8" ht="18" x14ac:dyDescent="0.25">
      <c r="A9" s="16">
        <v>2</v>
      </c>
      <c r="B9" s="17" t="s">
        <v>26</v>
      </c>
      <c r="C9" s="29">
        <v>4420</v>
      </c>
      <c r="D9" s="28">
        <v>25.72</v>
      </c>
      <c r="E9" s="36">
        <v>25.7</v>
      </c>
      <c r="F9" s="37" t="s">
        <v>31</v>
      </c>
      <c r="G9" s="38">
        <f t="shared" si="0"/>
        <v>0.999</v>
      </c>
      <c r="H9" s="39">
        <f t="shared" ref="H9:H11" si="1">C9*E9</f>
        <v>113594</v>
      </c>
    </row>
    <row r="10" spans="1:8" ht="18" x14ac:dyDescent="0.25">
      <c r="A10" s="16">
        <v>3</v>
      </c>
      <c r="B10" s="17" t="s">
        <v>24</v>
      </c>
      <c r="C10" s="29">
        <v>18200</v>
      </c>
      <c r="D10" s="28">
        <v>19.14</v>
      </c>
      <c r="E10" s="36">
        <v>19.12</v>
      </c>
      <c r="F10" s="37" t="s">
        <v>32</v>
      </c>
      <c r="G10" s="38">
        <f t="shared" si="0"/>
        <v>0.999</v>
      </c>
      <c r="H10" s="39">
        <f t="shared" si="1"/>
        <v>347984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22.41</v>
      </c>
      <c r="E11" s="36">
        <v>22.39</v>
      </c>
      <c r="F11" s="37" t="s">
        <v>33</v>
      </c>
      <c r="G11" s="38">
        <f t="shared" si="0"/>
        <v>0.999</v>
      </c>
      <c r="H11" s="39">
        <f t="shared" si="1"/>
        <v>58214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626145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626145</v>
      </c>
      <c r="E19" s="42">
        <f>IF(OR(C16="áno",C16="ano"),D19*0.2,0)</f>
        <v>125229</v>
      </c>
      <c r="F19" s="43"/>
      <c r="G19" s="44">
        <f>D19+E19</f>
        <v>751374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 t="s">
        <v>95</v>
      </c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>
        <v>50350358</v>
      </c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 t="s">
        <v>96</v>
      </c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>
        <v>2120290216</v>
      </c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 t="s">
        <v>92</v>
      </c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70" t="s">
        <v>97</v>
      </c>
      <c r="D29" s="70"/>
      <c r="E29" s="70"/>
      <c r="F29" s="70"/>
      <c r="G29" s="70"/>
      <c r="H29" s="70"/>
    </row>
    <row r="30" spans="1:8" ht="15.6" x14ac:dyDescent="0.3">
      <c r="A30" s="6"/>
      <c r="B30" s="17" t="s">
        <v>21</v>
      </c>
      <c r="C30" s="68" t="s">
        <v>94</v>
      </c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69">
        <v>44843</v>
      </c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 xr:uid="{18B240FF-4319-4926-9204-16181CD1EDE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HP</cp:lastModifiedBy>
  <cp:lastPrinted>2022-10-09T10:48:30Z</cp:lastPrinted>
  <dcterms:created xsi:type="dcterms:W3CDTF">2012-03-14T10:26:47Z</dcterms:created>
  <dcterms:modified xsi:type="dcterms:W3CDTF">2022-10-09T10:51:59Z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