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 firstSheet="25" activeTab="27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25725"/>
</workbook>
</file>

<file path=xl/calcChain.xml><?xml version="1.0" encoding="utf-8"?>
<calcChain xmlns="http://schemas.openxmlformats.org/spreadsheetml/2006/main">
  <c r="H11" i="53"/>
  <c r="G11"/>
  <c r="H10"/>
  <c r="G10"/>
  <c r="H9"/>
  <c r="G9"/>
  <c r="H8"/>
  <c r="H12" s="1"/>
  <c r="D19" s="1"/>
  <c r="G8"/>
  <c r="H11" i="52"/>
  <c r="G11"/>
  <c r="H10"/>
  <c r="G10"/>
  <c r="H9"/>
  <c r="G9"/>
  <c r="H8"/>
  <c r="H12" s="1"/>
  <c r="D19" s="1"/>
  <c r="G8"/>
  <c r="H11" i="51"/>
  <c r="G11"/>
  <c r="H10"/>
  <c r="G10"/>
  <c r="H9"/>
  <c r="G9"/>
  <c r="H8"/>
  <c r="H12" s="1"/>
  <c r="D19" s="1"/>
  <c r="G8"/>
  <c r="H11" i="50"/>
  <c r="G11"/>
  <c r="H10"/>
  <c r="G10"/>
  <c r="H9"/>
  <c r="G9"/>
  <c r="H8"/>
  <c r="H12" s="1"/>
  <c r="D19" s="1"/>
  <c r="G8"/>
  <c r="H11" i="49"/>
  <c r="G11"/>
  <c r="H10"/>
  <c r="G10"/>
  <c r="H9"/>
  <c r="G9"/>
  <c r="H8"/>
  <c r="H12" s="1"/>
  <c r="D19" s="1"/>
  <c r="G8"/>
  <c r="H11" i="48"/>
  <c r="G11"/>
  <c r="H10"/>
  <c r="G10"/>
  <c r="H9"/>
  <c r="G9"/>
  <c r="H8"/>
  <c r="G8"/>
  <c r="H11" i="47"/>
  <c r="G11"/>
  <c r="H10"/>
  <c r="G10"/>
  <c r="H9"/>
  <c r="G9"/>
  <c r="H8"/>
  <c r="H12" s="1"/>
  <c r="D19" s="1"/>
  <c r="G8"/>
  <c r="H11" i="46"/>
  <c r="G11"/>
  <c r="H10"/>
  <c r="G10"/>
  <c r="H9"/>
  <c r="G9"/>
  <c r="H8"/>
  <c r="G8"/>
  <c r="H11" i="45"/>
  <c r="G11"/>
  <c r="H10"/>
  <c r="G10"/>
  <c r="H9"/>
  <c r="G9"/>
  <c r="H8"/>
  <c r="G8"/>
  <c r="H11" i="44"/>
  <c r="G11"/>
  <c r="H10"/>
  <c r="G10"/>
  <c r="H9"/>
  <c r="G9"/>
  <c r="H8"/>
  <c r="H12" s="1"/>
  <c r="D19" s="1"/>
  <c r="G8"/>
  <c r="H11" i="43"/>
  <c r="G11"/>
  <c r="H10"/>
  <c r="G10"/>
  <c r="H9"/>
  <c r="G9"/>
  <c r="H8"/>
  <c r="G8"/>
  <c r="H11" i="42"/>
  <c r="G11"/>
  <c r="H10"/>
  <c r="G10"/>
  <c r="H9"/>
  <c r="G9"/>
  <c r="H8"/>
  <c r="G8"/>
  <c r="H11" i="41"/>
  <c r="G11"/>
  <c r="H10"/>
  <c r="G10"/>
  <c r="H9"/>
  <c r="G9"/>
  <c r="H8"/>
  <c r="G8"/>
  <c r="H11" i="40"/>
  <c r="G11"/>
  <c r="H10"/>
  <c r="G10"/>
  <c r="H9"/>
  <c r="G9"/>
  <c r="H8"/>
  <c r="G8"/>
  <c r="H11" i="39"/>
  <c r="G11"/>
  <c r="H10"/>
  <c r="G10"/>
  <c r="H9"/>
  <c r="G9"/>
  <c r="H8"/>
  <c r="H12" s="1"/>
  <c r="D19" s="1"/>
  <c r="G8"/>
  <c r="H11" i="38"/>
  <c r="G11"/>
  <c r="H10"/>
  <c r="G10"/>
  <c r="H9"/>
  <c r="G9"/>
  <c r="H8"/>
  <c r="H12" s="1"/>
  <c r="D19" s="1"/>
  <c r="G8"/>
  <c r="H11" i="37"/>
  <c r="G11"/>
  <c r="H10"/>
  <c r="G10"/>
  <c r="H9"/>
  <c r="G9"/>
  <c r="H8"/>
  <c r="G8"/>
  <c r="H11" i="36"/>
  <c r="G11"/>
  <c r="H10"/>
  <c r="G10"/>
  <c r="H9"/>
  <c r="G9"/>
  <c r="H8"/>
  <c r="G8"/>
  <c r="H11" i="35"/>
  <c r="G11"/>
  <c r="H10"/>
  <c r="G10"/>
  <c r="H9"/>
  <c r="G9"/>
  <c r="H8"/>
  <c r="G8"/>
  <c r="H11" i="34"/>
  <c r="G11"/>
  <c r="H10"/>
  <c r="G10"/>
  <c r="H9"/>
  <c r="G9"/>
  <c r="H8"/>
  <c r="G8"/>
  <c r="H11" i="33"/>
  <c r="G11"/>
  <c r="H10"/>
  <c r="G10"/>
  <c r="H9"/>
  <c r="G9"/>
  <c r="H8"/>
  <c r="G8"/>
  <c r="H11" i="32"/>
  <c r="G11"/>
  <c r="H10"/>
  <c r="G10"/>
  <c r="H9"/>
  <c r="G9"/>
  <c r="H8"/>
  <c r="H12" s="1"/>
  <c r="D19" s="1"/>
  <c r="G8"/>
  <c r="H11" i="31"/>
  <c r="G11"/>
  <c r="H10"/>
  <c r="G10"/>
  <c r="H9"/>
  <c r="G9"/>
  <c r="H8"/>
  <c r="G8"/>
  <c r="H11" i="30"/>
  <c r="G11"/>
  <c r="H10"/>
  <c r="G10"/>
  <c r="H9"/>
  <c r="G9"/>
  <c r="H8"/>
  <c r="G8"/>
  <c r="H11" i="29"/>
  <c r="G11"/>
  <c r="H10"/>
  <c r="G10"/>
  <c r="H9"/>
  <c r="G9"/>
  <c r="H8"/>
  <c r="G8"/>
  <c r="H11" i="28"/>
  <c r="G11"/>
  <c r="H10"/>
  <c r="G10"/>
  <c r="H9"/>
  <c r="G9"/>
  <c r="H8"/>
  <c r="G8"/>
  <c r="H11" i="27"/>
  <c r="G11"/>
  <c r="H10"/>
  <c r="G10"/>
  <c r="H9"/>
  <c r="G9"/>
  <c r="H8"/>
  <c r="G8"/>
  <c r="H11" i="26"/>
  <c r="G11"/>
  <c r="H10"/>
  <c r="G10"/>
  <c r="H9"/>
  <c r="G9"/>
  <c r="H8"/>
  <c r="G8"/>
  <c r="H11" i="25"/>
  <c r="G11"/>
  <c r="H10"/>
  <c r="G10"/>
  <c r="H9"/>
  <c r="G9"/>
  <c r="H8"/>
  <c r="G8"/>
  <c r="H11" i="24"/>
  <c r="G11"/>
  <c r="H10"/>
  <c r="G10"/>
  <c r="H9"/>
  <c r="G9"/>
  <c r="H8"/>
  <c r="H12" s="1"/>
  <c r="D19" s="1"/>
  <c r="G8"/>
  <c r="H11" i="23"/>
  <c r="G11"/>
  <c r="H10"/>
  <c r="G10"/>
  <c r="H9"/>
  <c r="G9"/>
  <c r="H8"/>
  <c r="H12" s="1"/>
  <c r="D19" s="1"/>
  <c r="G8"/>
  <c r="H11" i="22"/>
  <c r="G11"/>
  <c r="H10"/>
  <c r="G10"/>
  <c r="H9"/>
  <c r="G9"/>
  <c r="H8"/>
  <c r="G8"/>
  <c r="H11" i="21"/>
  <c r="G11"/>
  <c r="H10"/>
  <c r="G10"/>
  <c r="H9"/>
  <c r="G9"/>
  <c r="H8"/>
  <c r="G8"/>
  <c r="H12" i="48" l="1"/>
  <c r="D19" s="1"/>
  <c r="H12" i="46"/>
  <c r="D19" s="1"/>
  <c r="H12" i="45"/>
  <c r="D19" s="1"/>
  <c r="H12" i="43"/>
  <c r="D19" s="1"/>
  <c r="H12" i="42"/>
  <c r="D19" s="1"/>
  <c r="H12" i="41"/>
  <c r="D19" s="1"/>
  <c r="H12" i="40"/>
  <c r="D19" s="1"/>
  <c r="H12" i="37"/>
  <c r="D19" s="1"/>
  <c r="H12" i="36"/>
  <c r="D19" s="1"/>
  <c r="H12" i="35"/>
  <c r="D19" s="1"/>
  <c r="H12" i="34"/>
  <c r="D19" s="1"/>
  <c r="H12" i="33"/>
  <c r="D19" s="1"/>
  <c r="H12" i="31"/>
  <c r="D19" s="1"/>
  <c r="H12" i="30"/>
  <c r="D19" s="1"/>
  <c r="E19" s="1"/>
  <c r="H12" i="29"/>
  <c r="D19" s="1"/>
  <c r="H12" i="28"/>
  <c r="D19" s="1"/>
  <c r="E19" s="1"/>
  <c r="G19" s="1"/>
  <c r="H12" i="27"/>
  <c r="D19" s="1"/>
  <c r="H12" i="26"/>
  <c r="D19" s="1"/>
  <c r="H12" i="25"/>
  <c r="D19" s="1"/>
  <c r="H12" i="22"/>
  <c r="D19" s="1"/>
  <c r="H12" i="21"/>
  <c r="D19" s="1"/>
  <c r="E19" i="53"/>
  <c r="G19" s="1"/>
  <c r="E19" i="52"/>
  <c r="G19" s="1"/>
  <c r="E19" i="51"/>
  <c r="G19" s="1"/>
  <c r="E19" i="50"/>
  <c r="G19" s="1"/>
  <c r="E19" i="49"/>
  <c r="G19" s="1"/>
  <c r="E19" i="48"/>
  <c r="G19" s="1"/>
  <c r="E19" i="47"/>
  <c r="G19" s="1"/>
  <c r="E19" i="46"/>
  <c r="G19" s="1"/>
  <c r="E19" i="45"/>
  <c r="G19" s="1"/>
  <c r="E19" i="44"/>
  <c r="G19" s="1"/>
  <c r="E19" i="43"/>
  <c r="G19" s="1"/>
  <c r="E19" i="42"/>
  <c r="G19" s="1"/>
  <c r="E19" i="41"/>
  <c r="G19" s="1"/>
  <c r="E19" i="40"/>
  <c r="G19" s="1"/>
  <c r="E19" i="39"/>
  <c r="G19" s="1"/>
  <c r="E19" i="38"/>
  <c r="G19" s="1"/>
  <c r="E19" i="37"/>
  <c r="G19" s="1"/>
  <c r="E19" i="36"/>
  <c r="G19" s="1"/>
  <c r="E19" i="35"/>
  <c r="G19" s="1"/>
  <c r="E19" i="34"/>
  <c r="G19" s="1"/>
  <c r="E19" i="33"/>
  <c r="G19" s="1"/>
  <c r="E19" i="32"/>
  <c r="G19" s="1"/>
  <c r="E19" i="31"/>
  <c r="G19" s="1"/>
  <c r="E19" i="29"/>
  <c r="G19" s="1"/>
  <c r="E19" i="27"/>
  <c r="G19" s="1"/>
  <c r="E19" i="26"/>
  <c r="G19" s="1"/>
  <c r="E19" i="25"/>
  <c r="G19" s="1"/>
  <c r="E19" i="24"/>
  <c r="G19" s="1"/>
  <c r="E19" i="23"/>
  <c r="G19" s="1"/>
  <c r="E19" i="22"/>
  <c r="G19" s="1"/>
  <c r="E19" i="21"/>
  <c r="G19" s="1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H12" s="1"/>
  <c r="D19" s="1"/>
  <c r="G10"/>
  <c r="H9"/>
  <c r="G9"/>
  <c r="H8"/>
  <c r="G8"/>
  <c r="H11" i="17"/>
  <c r="G11"/>
  <c r="H10"/>
  <c r="H12" s="1"/>
  <c r="D19" s="1"/>
  <c r="G10"/>
  <c r="H9"/>
  <c r="G9"/>
  <c r="H8"/>
  <c r="G8"/>
  <c r="H11" i="16"/>
  <c r="G11"/>
  <c r="H10"/>
  <c r="H12" s="1"/>
  <c r="D19" s="1"/>
  <c r="G10"/>
  <c r="H9"/>
  <c r="G9"/>
  <c r="H8"/>
  <c r="G8"/>
  <c r="H11" i="15"/>
  <c r="G11"/>
  <c r="H10"/>
  <c r="G10"/>
  <c r="H9"/>
  <c r="G9"/>
  <c r="H8"/>
  <c r="G8"/>
  <c r="H11" i="14"/>
  <c r="G11"/>
  <c r="H10"/>
  <c r="H12" s="1"/>
  <c r="D19" s="1"/>
  <c r="G10"/>
  <c r="H9"/>
  <c r="G9"/>
  <c r="H8"/>
  <c r="G8"/>
  <c r="H11" i="13"/>
  <c r="G11"/>
  <c r="H10"/>
  <c r="H12" s="1"/>
  <c r="D19" s="1"/>
  <c r="G10"/>
  <c r="H9"/>
  <c r="G9"/>
  <c r="H8"/>
  <c r="G8"/>
  <c r="H11" i="12"/>
  <c r="G11"/>
  <c r="H10"/>
  <c r="G10"/>
  <c r="H9"/>
  <c r="G9"/>
  <c r="H8"/>
  <c r="G8"/>
  <c r="H11" i="11"/>
  <c r="G11"/>
  <c r="H10"/>
  <c r="G10"/>
  <c r="H9"/>
  <c r="G9"/>
  <c r="H8"/>
  <c r="G8"/>
  <c r="H11" i="10"/>
  <c r="G11"/>
  <c r="H10"/>
  <c r="G10"/>
  <c r="H9"/>
  <c r="G9"/>
  <c r="H8"/>
  <c r="G8"/>
  <c r="H11" i="9"/>
  <c r="G11"/>
  <c r="H10"/>
  <c r="G10"/>
  <c r="H9"/>
  <c r="G9"/>
  <c r="H8"/>
  <c r="G8"/>
  <c r="H11" i="8"/>
  <c r="G11"/>
  <c r="H10"/>
  <c r="G10"/>
  <c r="H9"/>
  <c r="G9"/>
  <c r="H8"/>
  <c r="G8"/>
  <c r="H11" i="7"/>
  <c r="G11"/>
  <c r="H10"/>
  <c r="G10"/>
  <c r="H9"/>
  <c r="G9"/>
  <c r="H8"/>
  <c r="G8"/>
  <c r="H11" i="6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H12" s="1"/>
  <c r="D19" s="1"/>
  <c r="G10"/>
  <c r="H9"/>
  <c r="G9"/>
  <c r="H8"/>
  <c r="G8"/>
  <c r="G19" i="30" l="1"/>
  <c r="H12" i="20"/>
  <c r="D19" s="1"/>
  <c r="H12" i="19"/>
  <c r="D19" s="1"/>
  <c r="H12" i="15"/>
  <c r="D19" s="1"/>
  <c r="H12" i="12"/>
  <c r="D19" s="1"/>
  <c r="H12" i="11"/>
  <c r="D19" s="1"/>
  <c r="H12" i="10"/>
  <c r="D19" s="1"/>
  <c r="H12" i="9"/>
  <c r="D19" s="1"/>
  <c r="H12" i="8"/>
  <c r="D19" s="1"/>
  <c r="H12" i="7"/>
  <c r="D19" s="1"/>
  <c r="H12" i="6"/>
  <c r="D19" s="1"/>
  <c r="H12" i="5"/>
  <c r="D19" s="1"/>
  <c r="E19" i="20"/>
  <c r="G19" s="1"/>
  <c r="E19" i="19"/>
  <c r="G19" s="1"/>
  <c r="E19" i="18"/>
  <c r="G19" s="1"/>
  <c r="E19" i="17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 l="1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<sst xmlns="http://schemas.openxmlformats.org/spreadsheetml/2006/main" count="2158" uniqueCount="96">
  <si>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</si>
  <si>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</si>
  <si>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</si>
  <si>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</si>
  <si>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</si>
  <si>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</si>
  <si>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</si>
  <si>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</si>
  <si>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</si>
  <si>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</si>
  <si>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</si>
  <si>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</si>
  <si>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</si>
  <si>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</si>
  <si>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</si>
  <si>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</si>
  <si>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</si>
  <si>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</si>
  <si>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</si>
  <si>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</si>
  <si>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</si>
  <si>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</si>
  <si>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</si>
  <si>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</si>
  <si>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</si>
  <si>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</si>
  <si>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</si>
  <si>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</si>
  <si>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</si>
  <si>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</si>
  <si>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</si>
  <si>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</si>
  <si>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</si>
  <si>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</si>
  <si>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</si>
  <si>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</si>
  <si>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</si>
  <si>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</si>
  <si>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</si>
  <si>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</si>
  <si>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</si>
  <si>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</si>
  <si>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</si>
  <si>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</si>
  <si>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</si>
  <si>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</si>
  <si>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</si>
  <si>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</si>
  <si>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</si>
  <si>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</si>
  <si>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</si>
  <si>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</si>
  <si>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</si>
  <si>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</si>
  <si>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</si>
  <si>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</si>
  <si>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</si>
  <si>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</si>
  <si>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</si>
  <si>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</si>
  <si>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</si>
  <si>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</si>
  <si>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</si>
  <si>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</si>
  <si>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</si>
  <si>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</si>
  <si>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</si>
  <si>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</si>
  <si>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</si>
  <si>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</si>
  <si>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</si>
  <si>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</si>
  <si>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</si>
  <si>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</si>
  <si>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</si>
  <si>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</si>
  <si>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</si>
  <si>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</si>
  <si>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</si>
  <si>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</si>
  <si>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</si>
  <si>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</si>
  <si>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</si>
  <si>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</si>
  <si>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</si>
  <si>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</si>
  <si>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</si>
  <si>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</si>
  <si>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</si>
  <si>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</si>
  <si>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WOODY &amp; MY, s.r.o.</t>
  </si>
  <si>
    <t>Gribov 58, 090 22</t>
  </si>
  <si>
    <t>Rastislav Zuber</t>
  </si>
  <si>
    <t>SK35 0200 0000 0032 2061 4657</t>
  </si>
  <si>
    <t>SK2023776326</t>
  </si>
  <si>
    <t>woody4332@gmail.com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</si>
</sst>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ody4332@gmail.com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woody4332@gmail.com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>
      <c r="B32" s="25" t="s">
        <v>10</v>
      </c>
      <c r="C32" s="57"/>
      <c r="D32" s="57"/>
      <c r="E32" s="57"/>
      <c r="F32" s="57"/>
      <c r="G32" s="57"/>
      <c r="H32" s="57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M23" sqref="M23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39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C32" sqref="C32:H32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52"/>
  <sheetViews>
    <sheetView topLeftCell="A18" workbookViewId="0">
      <selection activeCell="C31" sqref="C31:H31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3817</v>
      </c>
      <c r="D8" s="28">
        <v>39.15</v>
      </c>
      <c r="E8" s="36">
        <v>39.1</v>
      </c>
      <c r="F8" s="37" t="s">
        <v>30</v>
      </c>
      <c r="G8" s="38">
        <f t="shared" ref="G8:G11" si="0">IFERROR( ROUND(E8/D8,3)," ")</f>
        <v>0.999</v>
      </c>
      <c r="H8" s="39">
        <f>C8*E8</f>
        <v>149244.70000000001</v>
      </c>
    </row>
    <row r="9" spans="1:8" ht="18.75">
      <c r="A9" s="16">
        <v>2</v>
      </c>
      <c r="B9" s="17" t="s">
        <v>26</v>
      </c>
      <c r="C9" s="29">
        <v>2572</v>
      </c>
      <c r="D9" s="28">
        <v>24.5</v>
      </c>
      <c r="E9" s="36">
        <v>24.49</v>
      </c>
      <c r="F9" s="37" t="s">
        <v>31</v>
      </c>
      <c r="G9" s="38">
        <f t="shared" si="0"/>
        <v>1</v>
      </c>
      <c r="H9" s="39">
        <f t="shared" ref="H9:H11" si="1">C9*E9</f>
        <v>62988.28</v>
      </c>
    </row>
    <row r="10" spans="1:8" ht="18.75">
      <c r="A10" s="16">
        <v>3</v>
      </c>
      <c r="B10" s="17" t="s">
        <v>24</v>
      </c>
      <c r="C10" s="29">
        <v>31564</v>
      </c>
      <c r="D10" s="28">
        <v>22.58</v>
      </c>
      <c r="E10" s="36">
        <v>22.57</v>
      </c>
      <c r="F10" s="37" t="s">
        <v>32</v>
      </c>
      <c r="G10" s="38">
        <f t="shared" si="0"/>
        <v>1</v>
      </c>
      <c r="H10" s="39">
        <f t="shared" si="1"/>
        <v>712399.48</v>
      </c>
    </row>
    <row r="11" spans="1:8" ht="18.75">
      <c r="A11" s="16">
        <v>4</v>
      </c>
      <c r="B11" s="17" t="s">
        <v>34</v>
      </c>
      <c r="C11" s="29">
        <v>1040</v>
      </c>
      <c r="D11" s="28">
        <v>24.5</v>
      </c>
      <c r="E11" s="36">
        <v>24.49</v>
      </c>
      <c r="F11" s="37" t="s">
        <v>33</v>
      </c>
      <c r="G11" s="38">
        <f t="shared" si="0"/>
        <v>1</v>
      </c>
      <c r="H11" s="39">
        <f t="shared" si="1"/>
        <v>25469.599999999999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950102.05999999994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950102.05999999994</v>
      </c>
      <c r="E19" s="42">
        <f>IF(OR(C16="áno",C16="ano"),D19*0.2,0)</f>
        <v>190020.41200000001</v>
      </c>
      <c r="F19" s="43"/>
      <c r="G19" s="44">
        <f>D19+E19</f>
        <v>1140122.4720000001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 t="s">
        <v>93</v>
      </c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68">
        <v>47139510</v>
      </c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 t="s">
        <v>94</v>
      </c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>
        <v>2023776326</v>
      </c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68">
        <v>421908347619</v>
      </c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69" t="s">
        <v>95</v>
      </c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70">
        <v>44841</v>
      </c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20" workbookViewId="0">
      <selection activeCell="C31" sqref="C31:H31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2418</v>
      </c>
      <c r="D8" s="28">
        <v>37.69</v>
      </c>
      <c r="E8" s="36">
        <v>37.65</v>
      </c>
      <c r="F8" s="37" t="s">
        <v>30</v>
      </c>
      <c r="G8" s="38">
        <f t="shared" ref="G8:G11" si="0">IFERROR( ROUND(E8/D8,3)," ")</f>
        <v>0.999</v>
      </c>
      <c r="H8" s="39">
        <f>C8*E8</f>
        <v>91037.7</v>
      </c>
    </row>
    <row r="9" spans="1:8" ht="18.75">
      <c r="A9" s="16">
        <v>2</v>
      </c>
      <c r="B9" s="17" t="s">
        <v>26</v>
      </c>
      <c r="C9" s="29">
        <v>353</v>
      </c>
      <c r="D9" s="28">
        <v>25.11</v>
      </c>
      <c r="E9" s="36">
        <v>25.1</v>
      </c>
      <c r="F9" s="37" t="s">
        <v>31</v>
      </c>
      <c r="G9" s="38">
        <f t="shared" si="0"/>
        <v>1</v>
      </c>
      <c r="H9" s="39">
        <f t="shared" ref="H9:H11" si="1">C9*E9</f>
        <v>8860.3000000000011</v>
      </c>
    </row>
    <row r="10" spans="1:8" ht="18.75">
      <c r="A10" s="16">
        <v>3</v>
      </c>
      <c r="B10" s="17" t="s">
        <v>24</v>
      </c>
      <c r="C10" s="29">
        <v>23390</v>
      </c>
      <c r="D10" s="28">
        <v>24.26</v>
      </c>
      <c r="E10" s="36">
        <v>24.25</v>
      </c>
      <c r="F10" s="37" t="s">
        <v>32</v>
      </c>
      <c r="G10" s="38">
        <f t="shared" si="0"/>
        <v>1</v>
      </c>
      <c r="H10" s="39">
        <f t="shared" si="1"/>
        <v>567207.5</v>
      </c>
    </row>
    <row r="11" spans="1:8" ht="18.75">
      <c r="A11" s="16">
        <v>4</v>
      </c>
      <c r="B11" s="17" t="s">
        <v>34</v>
      </c>
      <c r="C11" s="29">
        <v>300</v>
      </c>
      <c r="D11" s="28">
        <v>25.6</v>
      </c>
      <c r="E11" s="36">
        <v>25.6</v>
      </c>
      <c r="F11" s="37" t="s">
        <v>33</v>
      </c>
      <c r="G11" s="38">
        <f t="shared" si="0"/>
        <v>1</v>
      </c>
      <c r="H11" s="39">
        <f t="shared" si="1"/>
        <v>7680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674785.5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674785.5</v>
      </c>
      <c r="E19" s="42">
        <f>IF(OR(C16="áno",C16="ano"),D19*0.2,0)</f>
        <v>134957.1</v>
      </c>
      <c r="F19" s="43"/>
      <c r="G19" s="44">
        <f>D19+E19</f>
        <v>809742.6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 t="s">
        <v>93</v>
      </c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68">
        <v>47139510</v>
      </c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 t="s">
        <v>94</v>
      </c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>
        <v>2023776326</v>
      </c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68">
        <v>421908347619</v>
      </c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69" t="s">
        <v>95</v>
      </c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70">
        <v>44841</v>
      </c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79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J5" sqref="J5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89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9"/>
      <c r="B14" s="50"/>
      <c r="C14" s="50"/>
      <c r="D14" s="50"/>
      <c r="E14" s="50"/>
      <c r="F14" s="50"/>
      <c r="G14" s="50"/>
      <c r="H14" s="50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>
      <c r="A13" s="58"/>
      <c r="B13" s="59"/>
      <c r="C13" s="59"/>
      <c r="D13" s="59"/>
      <c r="E13" s="59"/>
      <c r="F13" s="59"/>
      <c r="G13" s="59"/>
      <c r="H13" s="59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WOODY</cp:lastModifiedBy>
  <cp:lastPrinted>2022-10-11T19:33:54Z</cp:lastPrinted>
  <dcterms:created xsi:type="dcterms:W3CDTF">2012-03-14T10:26:47Z</dcterms:created>
  <dcterms:modified xsi:type="dcterms:W3CDTF">2022-10-11T19:36:02Z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