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bos.Vasko\Desktop\Halás\"/>
    </mc:Choice>
  </mc:AlternateContent>
  <bookViews>
    <workbookView xWindow="0" yWindow="0" windowWidth="28800" windowHeight="12300" firstSheet="33" activeTab="33"/>
  </bookViews>
  <sheets>
    <sheet name="VC1 -Zubenské" sheetId="3" state="hidden" r:id="rId1"/>
    <sheet name="VC2 -Jablonka" sheetId="4" state="hidden" r:id="rId2"/>
    <sheet name="VC3 -Iľovica" sheetId="5" state="hidden" r:id="rId3"/>
    <sheet name="VC4 -Jabloň" sheetId="6" state="hidden" r:id="rId4"/>
    <sheet name="VC5-Veské" sheetId="7" state="hidden" r:id="rId5"/>
    <sheet name="VC6- Krosná" sheetId="8" state="hidden" r:id="rId6"/>
    <sheet name="VC7-Brestov" sheetId="9" state="hidden" r:id="rId7"/>
    <sheet name="VC8-Hubová" sheetId="10" state="hidden" r:id="rId8"/>
    <sheet name="VC9- Kamenica" sheetId="11" state="hidden" r:id="rId9"/>
    <sheet name="VC10- Píla" sheetId="12" state="hidden" r:id="rId10"/>
    <sheet name="VC11 Čabiny" sheetId="13" state="hidden" r:id="rId11"/>
    <sheet name="VC12 Magura" sheetId="14" state="hidden" r:id="rId12"/>
    <sheet name="VC13 Svetlice" sheetId="15" state="hidden" r:id="rId13"/>
    <sheet name="VC14 Výrava" sheetId="16" state="hidden" r:id="rId14"/>
    <sheet name="VC15 Ňagov" sheetId="17" state="hidden" r:id="rId15"/>
    <sheet name="VC16 Danová" sheetId="18" state="hidden" r:id="rId16"/>
    <sheet name="VC17 R. Hámre sever" sheetId="19" state="hidden" r:id="rId17"/>
    <sheet name="VC18 R. Hámre juh" sheetId="20" state="hidden" r:id="rId18"/>
    <sheet name="VC 19 Bačkov" sheetId="21" state="hidden" r:id="rId19"/>
    <sheet name="VC20 Dargov " sheetId="22" state="hidden" r:id="rId20"/>
    <sheet name="VC21 Veľaty" sheetId="23" state="hidden" r:id="rId21"/>
    <sheet name="VC22  Bodrog" sheetId="24" state="hidden" r:id="rId22"/>
    <sheet name="VC23 Strážske" sheetId="25" state="hidden" r:id="rId23"/>
    <sheet name="VC24 Ubľa" sheetId="26" state="hidden" r:id="rId24"/>
    <sheet name="VC25 Porúbka" sheetId="27" state="hidden" r:id="rId25"/>
    <sheet name="VC26 Potašňa" sheetId="28" state="hidden" r:id="rId26"/>
    <sheet name="VC27 Korunková" sheetId="29" state="hidden" r:id="rId27"/>
    <sheet name="VC28 Repejov" sheetId="30" state="hidden" r:id="rId28"/>
    <sheet name="VC29 Havaj" sheetId="31" state="hidden" r:id="rId29"/>
    <sheet name="VC30 Poľana" sheetId="32" state="hidden" r:id="rId30"/>
    <sheet name="VC31 Jablonovec" sheetId="33" state="hidden" r:id="rId31"/>
    <sheet name="VC32 Rybníky" sheetId="34" state="hidden" r:id="rId32"/>
    <sheet name="VC 33 Potočky" sheetId="35" state="hidden" r:id="rId33"/>
    <sheet name="VC34 Pakostov" sheetId="36" r:id="rId34"/>
    <sheet name="VC35 Vlčie" sheetId="37" state="hidden" r:id="rId35"/>
    <sheet name="VBC36 Hučok" sheetId="38" state="hidden" r:id="rId36"/>
    <sheet name="VC37 Karná" sheetId="39" state="hidden" r:id="rId37"/>
    <sheet name="VC38 Ohradzany" sheetId="40" state="hidden" r:id="rId38"/>
    <sheet name="VC39 Petrovec" sheetId="41" state="hidden" r:id="rId39"/>
    <sheet name="VC40 Dubová" sheetId="42" state="hidden" r:id="rId40"/>
    <sheet name="VC41 Šimonka" sheetId="43" state="hidden" r:id="rId41"/>
    <sheet name="VC42 Laš" sheetId="44" state="hidden" r:id="rId42"/>
    <sheet name="VC 43 Lipová" sheetId="45" state="hidden" r:id="rId43"/>
    <sheet name="VC 44 Makovica" sheetId="46" state="hidden" r:id="rId44"/>
    <sheet name="VC45 Diel" sheetId="47" state="hidden" r:id="rId45"/>
    <sheet name="VC46 Vyžnik" sheetId="48" state="hidden" r:id="rId46"/>
    <sheet name="VC47 Oľšavka" sheetId="49" state="hidden" r:id="rId47"/>
    <sheet name="VC48 Obora" sheetId="50" state="hidden" r:id="rId48"/>
    <sheet name="VC49 Ciganov" sheetId="51" state="hidden" r:id="rId49"/>
    <sheet name="VC50 Domaša" sheetId="52" state="hidden" r:id="rId50"/>
    <sheet name="VC51 Inoc" sheetId="53" state="hidden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36" l="1"/>
  <c r="H10" i="36"/>
  <c r="H9" i="36"/>
  <c r="H8" i="36"/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G11" i="36"/>
  <c r="G10" i="36"/>
  <c r="G9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<sst xmlns="http://schemas.openxmlformats.org/spreadsheetml/2006/main" count="2158" uniqueCount="102">
  <si>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</si>
  <si>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</si>
  <si>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</si>
  <si>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</si>
  <si>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</si>
  <si>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</si>
  <si>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</si>
  <si>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</si>
  <si>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</si>
  <si>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</si>
  <si>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</si>
  <si>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</si>
  <si>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</si>
  <si>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</si>
  <si>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</si>
  <si>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</si>
  <si>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</si>
  <si>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</si>
  <si>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</si>
  <si>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</si>
  <si>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</si>
  <si>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</si>
  <si>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</si>
  <si>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</si>
  <si>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</si>
  <si>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</si>
  <si>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</si>
  <si>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</si>
  <si>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</si>
  <si>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</si>
  <si>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</si>
  <si>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</si>
  <si>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</si>
  <si>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</si>
  <si>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</si>
  <si>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</si>
  <si>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</si>
  <si>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</si>
  <si>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</si>
  <si>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</si>
  <si>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</si>
  <si>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</si>
  <si>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</si>
  <si>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</si>
  <si>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</si>
  <si>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</si>
  <si>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</si>
  <si>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</si>
  <si>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</si>
  <si>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</si>
  <si>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</si>
  <si>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</si>
  <si>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</si>
  <si>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</si>
  <si>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</si>
  <si>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</si>
  <si>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</si>
  <si>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</si>
  <si>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</si>
  <si>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</si>
  <si>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</si>
  <si>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</si>
  <si>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</si>
  <si>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</si>
  <si>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</si>
  <si>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</si>
  <si>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</si>
  <si>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</si>
  <si>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</si>
  <si>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</si>
  <si>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</si>
  <si>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</si>
  <si>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</si>
  <si>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</si>
  <si>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</si>
  <si>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</si>
  <si>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</si>
  <si>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</si>
  <si>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</si>
  <si>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</si>
  <si>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</si>
  <si>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</si>
  <si>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</si>
  <si>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</si>
  <si>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</si>
  <si>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</si>
  <si>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</si>
  <si>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</si>
  <si>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</si>
  <si>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</si>
  <si>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Milan Pačuta ml.</t>
  </si>
  <si>
    <t>09435 Soľ 120</t>
  </si>
  <si>
    <t xml:space="preserve">Milan Pačuta </t>
  </si>
  <si>
    <t>SK36 0200 0000 0013 4169 1756</t>
  </si>
  <si>
    <t>SK104 110 3910</t>
  </si>
  <si>
    <t>Milan Pačuta</t>
  </si>
  <si>
    <t>renatapacutova@centrum.sk</t>
  </si>
  <si>
    <t>Matúš Halás</t>
  </si>
  <si>
    <t>Vyšná Sitnica 114</t>
  </si>
  <si>
    <t>SK1111 0000 0000 2910 914919</t>
  </si>
  <si>
    <t>SK1080840376</t>
  </si>
  <si>
    <t>matushalas1406@gmail.com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</si>
</sst>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ushalas1406@gmail.com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enatapacutova@centrum.sk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M9" sqref="M9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>
        <v>50</v>
      </c>
      <c r="F8" s="37" t="s">
        <v>30</v>
      </c>
      <c r="G8" s="38">
        <f t="shared" ref="G8:G11" si="0">IFERROR( ROUND(E8/D8,3)," ")</f>
        <v>1</v>
      </c>
      <c r="H8" s="39">
        <f>SUM(C8*D8)</f>
        <v>200000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>
        <v>42</v>
      </c>
      <c r="F9" s="37" t="s">
        <v>31</v>
      </c>
      <c r="G9" s="38">
        <f t="shared" si="0"/>
        <v>1</v>
      </c>
      <c r="H9" s="39">
        <f>SUM(C9*D9)</f>
        <v>252000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>
        <v>23</v>
      </c>
      <c r="F10" s="37" t="s">
        <v>32</v>
      </c>
      <c r="G10" s="38">
        <f t="shared" si="0"/>
        <v>1</v>
      </c>
      <c r="H10" s="39">
        <f>SUM(C10*D10)</f>
        <v>460000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>
        <v>22</v>
      </c>
      <c r="F11" s="37" t="s">
        <v>33</v>
      </c>
      <c r="G11" s="38">
        <f t="shared" si="0"/>
        <v>1</v>
      </c>
      <c r="H11" s="39">
        <f>SUM(C11*D11)</f>
        <v>44000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956000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97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956000</v>
      </c>
      <c r="E19" s="42">
        <f>IF(OR(C16="áno",C16="ano"),D19*0.2,0)</f>
        <v>191200</v>
      </c>
      <c r="F19" s="43"/>
      <c r="G19" s="44">
        <f>D19+E19</f>
        <v>1147200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97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98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97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99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50537717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100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1080840376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97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948176332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101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44844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C15" sqref="C15:G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>
        <v>48</v>
      </c>
      <c r="F8" s="37" t="s">
        <v>30</v>
      </c>
      <c r="G8" s="38">
        <f t="shared" ref="G8:G11" si="0">IFERROR( ROUND(E8/D8,3)," ")</f>
        <v>1</v>
      </c>
      <c r="H8" s="39">
        <f>C8*E8</f>
        <v>120000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>
        <v>40</v>
      </c>
      <c r="F9" s="37" t="s">
        <v>31</v>
      </c>
      <c r="G9" s="38">
        <f t="shared" si="0"/>
        <v>1</v>
      </c>
      <c r="H9" s="39">
        <f t="shared" ref="H9:H11" si="1">C9*E9</f>
        <v>160000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>
        <v>22.5</v>
      </c>
      <c r="F10" s="37" t="s">
        <v>32</v>
      </c>
      <c r="G10" s="38">
        <f t="shared" si="0"/>
        <v>1</v>
      </c>
      <c r="H10" s="39">
        <f t="shared" si="1"/>
        <v>607500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>
        <v>21</v>
      </c>
      <c r="F11" s="37" t="s">
        <v>33</v>
      </c>
      <c r="G11" s="38">
        <f t="shared" si="0"/>
        <v>1</v>
      </c>
      <c r="H11" s="39">
        <f t="shared" si="1"/>
        <v>37800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925300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925300</v>
      </c>
      <c r="E19" s="42">
        <f>IF(OR(C16="áno",C16="ano"),D19*0.2,0)</f>
        <v>185060</v>
      </c>
      <c r="F19" s="43"/>
      <c r="G19" s="44">
        <f>D19+E19</f>
        <v>1110360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90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91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92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68">
        <v>35343613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94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1041103910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95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908084861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96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44844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Lubos.Vasko</cp:lastModifiedBy>
  <cp:lastPrinted>2022-10-10T08:11:43Z</cp:lastPrinted>
  <dcterms:created xsi:type="dcterms:W3CDTF">2012-03-14T10:26:47Z</dcterms:created>
  <dcterms:modified xsi:type="dcterms:W3CDTF">2022-10-11T04:40:13Z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