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MINIT SLOVAKIA, spol. s.r.o\PT + VO\VO\Josephine\Systém na riadenie skladu\"/>
    </mc:Choice>
  </mc:AlternateContent>
  <bookViews>
    <workbookView xWindow="0" yWindow="0" windowWidth="28800" windowHeight="12435"/>
  </bookViews>
  <sheets>
    <sheet name="Príloha č. 2" sheetId="1" r:id="rId1"/>
  </sheets>
  <externalReferences>
    <externalReference r:id="rId2"/>
    <externalReference r:id="rId3"/>
  </externalReferences>
  <definedNames>
    <definedName name="_xlnm._FilterDatabase" localSheetId="0" hidden="1">'Príloha č. 2'!$A$1:$A$51</definedName>
    <definedName name="_xlnm.Print_Area" localSheetId="0">'Príloha č. 2'!$B$4:$K$51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  <c r="B5" i="1"/>
  <c r="J36" i="1" l="1"/>
  <c r="K36" i="1" s="1"/>
  <c r="J35" i="1"/>
  <c r="K35" i="1" s="1"/>
  <c r="J30" i="1"/>
  <c r="K30" i="1" s="1"/>
  <c r="K37" i="1" l="1"/>
  <c r="J37" i="1"/>
</calcChain>
</file>

<file path=xl/sharedStrings.xml><?xml version="1.0" encoding="utf-8"?>
<sst xmlns="http://schemas.openxmlformats.org/spreadsheetml/2006/main" count="44" uniqueCount="41">
  <si>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</si>
  <si>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</si>
  <si>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</si>
  <si>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</si>
  <si>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</si>
  <si>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</si>
  <si>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</si>
  <si>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</si>
  <si>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</si>
  <si>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</si>
  <si>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</si>
  <si>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</si>
  <si>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</si>
  <si>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</si>
  <si>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</si>
  <si>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</si>
  <si>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</si>
  <si>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</si>
  <si>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</si>
  <si>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</si>
  <si>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</si>
  <si>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</si>
  <si>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</si>
  <si>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</si>
  <si>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</si>
  <si>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</si>
  <si>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</si>
  <si>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</si>
  <si>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</si>
  <si>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</si>
  <si>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</si>
  <si>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Identifikačné údaje navrhovateľa:</t>
  </si>
  <si>
    <t>podpis a pečiatka navrhovateľa</t>
  </si>
  <si>
    <t>Systém na riadenie skladu</t>
  </si>
  <si>
    <t xml:space="preserve">Príloha č. 2: </t>
  </si>
  <si>
    <t>Názov zariadenia:</t>
  </si>
  <si>
    <t>základné zariadenie</t>
  </si>
  <si>
    <t>mobilný terminál s čítačkou čiarových kód 
- 2 ks</t>
  </si>
  <si>
    <t>tabletový terminál  s čítačkou čiarových kód 
- 2 ks</t>
  </si>
  <si>
    <t>dátový terminál</t>
  </si>
  <si>
    <t>ručný skener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</si>
</sst>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6">
    <xf numFmtId="0" fontId="0" fillId="0" borderId="0" xfId="0"/>
    <xf numFmtId="4" fontId="12" fillId="3" borderId="25" xfId="0" applyNumberFormat="1" applyFont="1" applyFill="1" applyBorder="1" applyAlignment="1" applyProtection="1">
      <alignment vertical="center" wrapText="1"/>
      <protection locked="0"/>
    </xf>
    <xf numFmtId="4" fontId="12" fillId="3" borderId="29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18" xfId="0" applyFont="1" applyFill="1" applyBorder="1" applyAlignment="1" applyProtection="1">
      <alignment horizontal="center"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1" fillId="2" borderId="20" xfId="0" applyFont="1" applyFill="1" applyBorder="1" applyAlignment="1" applyProtection="1">
      <alignment horizontal="center" vertical="center" wrapText="1"/>
    </xf>
    <xf numFmtId="0" fontId="9" fillId="2" borderId="21" xfId="0" applyFont="1" applyFill="1" applyBorder="1" applyAlignment="1" applyProtection="1">
      <alignment vertical="center" wrapText="1"/>
    </xf>
    <xf numFmtId="0" fontId="9" fillId="2" borderId="22" xfId="0" applyFont="1" applyFill="1" applyBorder="1" applyAlignment="1" applyProtection="1">
      <alignment vertical="center" wrapText="1"/>
    </xf>
    <xf numFmtId="0" fontId="12" fillId="4" borderId="5" xfId="0" applyFont="1" applyFill="1" applyBorder="1" applyAlignment="1" applyProtection="1">
      <alignment vertical="center" wrapText="1"/>
    </xf>
    <xf numFmtId="164" fontId="12" fillId="4" borderId="41" xfId="0" applyNumberFormat="1" applyFont="1" applyFill="1" applyBorder="1" applyAlignment="1" applyProtection="1">
      <alignment horizontal="center" vertical="center" wrapText="1"/>
    </xf>
    <xf numFmtId="164" fontId="12" fillId="4" borderId="26" xfId="0" applyNumberFormat="1" applyFont="1" applyFill="1" applyBorder="1" applyAlignment="1" applyProtection="1">
      <alignment vertical="center" wrapText="1"/>
    </xf>
    <xf numFmtId="4" fontId="12" fillId="0" borderId="26" xfId="0" applyNumberFormat="1" applyFont="1" applyBorder="1" applyAlignment="1" applyProtection="1">
      <alignment vertical="center" wrapText="1"/>
    </xf>
    <xf numFmtId="4" fontId="12" fillId="0" borderId="24" xfId="0" applyNumberFormat="1" applyFont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28" xfId="0" applyNumberFormat="1" applyFont="1" applyFill="1" applyBorder="1" applyAlignment="1" applyProtection="1">
      <alignment horizontal="center" vertical="center" wrapText="1"/>
    </xf>
    <xf numFmtId="164" fontId="12" fillId="4" borderId="30" xfId="0" applyNumberFormat="1" applyFont="1" applyFill="1" applyBorder="1" applyAlignment="1" applyProtection="1">
      <alignment vertical="center" wrapText="1"/>
    </xf>
    <xf numFmtId="4" fontId="12" fillId="0" borderId="30" xfId="0" applyNumberFormat="1" applyFont="1" applyBorder="1" applyAlignment="1" applyProtection="1">
      <alignment vertical="center" wrapText="1"/>
    </xf>
    <xf numFmtId="4" fontId="12" fillId="0" borderId="28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3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5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5" xfId="1" applyNumberFormat="1" applyFont="1" applyBorder="1" applyAlignment="1" applyProtection="1">
      <alignment vertical="center"/>
    </xf>
    <xf numFmtId="0" fontId="8" fillId="0" borderId="35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37" xfId="0" applyFont="1" applyFill="1" applyBorder="1" applyAlignment="1" applyProtection="1">
      <alignment horizontal="center" vertical="center" wrapText="1"/>
    </xf>
    <xf numFmtId="0" fontId="12" fillId="4" borderId="38" xfId="0" applyFont="1" applyFill="1" applyBorder="1" applyAlignment="1" applyProtection="1">
      <alignment horizontal="center" vertical="center" wrapText="1"/>
    </xf>
    <xf numFmtId="0" fontId="12" fillId="4" borderId="31" xfId="0" applyFont="1" applyFill="1" applyBorder="1" applyAlignment="1" applyProtection="1">
      <alignment horizontal="center" vertical="center" wrapText="1"/>
    </xf>
    <xf numFmtId="0" fontId="12" fillId="4" borderId="32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3" fillId="4" borderId="5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4" xfId="0" applyFont="1" applyBorder="1" applyAlignment="1" applyProtection="1">
      <alignment horizontal="center" wrapText="1"/>
    </xf>
    <xf numFmtId="0" fontId="1" fillId="0" borderId="27" xfId="0" applyFont="1" applyBorder="1" applyAlignment="1" applyProtection="1">
      <alignment horizont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17" xfId="0" applyFont="1" applyFill="1" applyBorder="1" applyAlignment="1" applyProtection="1">
      <alignment vertical="center" wrapText="1"/>
    </xf>
    <xf numFmtId="0" fontId="10" fillId="2" borderId="19" xfId="0" applyFont="1" applyFill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4" fontId="12" fillId="0" borderId="22" xfId="0" applyNumberFormat="1" applyFont="1" applyBorder="1" applyAlignment="1" applyProtection="1">
      <alignment vertical="center" wrapText="1"/>
    </xf>
    <xf numFmtId="4" fontId="12" fillId="0" borderId="36" xfId="0" applyNumberFormat="1" applyFont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164" fontId="12" fillId="4" borderId="22" xfId="0" applyNumberFormat="1" applyFont="1" applyFill="1" applyBorder="1" applyAlignment="1" applyProtection="1">
      <alignment horizontal="center" vertical="center" wrapText="1"/>
    </xf>
    <xf numFmtId="164" fontId="12" fillId="4" borderId="36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horizontal="center" vertical="center" wrapText="1"/>
    </xf>
    <xf numFmtId="0" fontId="12" fillId="4" borderId="13" xfId="0" applyFont="1" applyFill="1" applyBorder="1" applyAlignment="1" applyProtection="1">
      <alignment vertical="center" wrapText="1"/>
    </xf>
    <xf numFmtId="0" fontId="12" fillId="4" borderId="15" xfId="0" applyFont="1" applyFill="1" applyBorder="1" applyAlignment="1" applyProtection="1">
      <alignment vertical="center" wrapText="1"/>
    </xf>
    <xf numFmtId="0" fontId="12" fillId="4" borderId="16" xfId="0" applyFont="1" applyFill="1" applyBorder="1" applyAlignment="1" applyProtection="1">
      <alignment vertical="center" wrapText="1"/>
    </xf>
    <xf numFmtId="0" fontId="13" fillId="3" borderId="13" xfId="0" applyFont="1" applyFill="1" applyBorder="1" applyAlignment="1" applyProtection="1">
      <alignment vertical="center" wrapText="1"/>
      <protection locked="0"/>
    </xf>
    <xf numFmtId="0" fontId="13" fillId="3" borderId="14" xfId="0" applyFont="1" applyFill="1" applyBorder="1" applyAlignment="1" applyProtection="1">
      <alignment vertical="center" wrapText="1"/>
      <protection locked="0"/>
    </xf>
    <xf numFmtId="4" fontId="12" fillId="3" borderId="19" xfId="0" applyNumberFormat="1" applyFont="1" applyFill="1" applyBorder="1" applyAlignment="1" applyProtection="1">
      <alignment vertical="center" wrapText="1"/>
      <protection locked="0"/>
    </xf>
    <xf numFmtId="4" fontId="12" fillId="3" borderId="39" xfId="0" applyNumberFormat="1" applyFont="1" applyFill="1" applyBorder="1" applyAlignment="1" applyProtection="1">
      <alignment vertical="center" wrapText="1"/>
      <protection locked="0"/>
    </xf>
    <xf numFmtId="4" fontId="12" fillId="3" borderId="40" xfId="0" applyNumberFormat="1" applyFont="1" applyFill="1" applyBorder="1" applyAlignment="1" applyProtection="1">
      <alignment vertical="center" wrapText="1"/>
      <protection locked="0"/>
    </xf>
    <xf numFmtId="164" fontId="12" fillId="4" borderId="22" xfId="0" applyNumberFormat="1" applyFont="1" applyFill="1" applyBorder="1" applyAlignment="1" applyProtection="1">
      <alignment vertical="center" wrapText="1"/>
    </xf>
    <xf numFmtId="164" fontId="12" fillId="4" borderId="36" xfId="0" applyNumberFormat="1" applyFont="1" applyFill="1" applyBorder="1" applyAlignment="1" applyProtection="1">
      <alignment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0" fontId="12" fillId="4" borderId="9" xfId="0" applyFont="1" applyFill="1" applyBorder="1" applyAlignment="1" applyProtection="1">
      <alignment vertical="center" wrapText="1"/>
    </xf>
    <xf numFmtId="0" fontId="12" fillId="4" borderId="11" xfId="0" applyFont="1" applyFill="1" applyBorder="1" applyAlignment="1" applyProtection="1">
      <alignment vertical="center" wrapText="1"/>
    </xf>
    <xf numFmtId="0" fontId="12" fillId="4" borderId="12" xfId="0" applyFont="1" applyFill="1" applyBorder="1" applyAlignment="1" applyProtection="1">
      <alignment vertical="center" wrapText="1"/>
    </xf>
    <xf numFmtId="0" fontId="13" fillId="3" borderId="9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6" xfId="0" applyFont="1" applyFill="1" applyBorder="1" applyAlignment="1" applyProtection="1">
      <alignment vertical="center" wrapText="1"/>
      <protection locked="0"/>
    </xf>
    <xf numFmtId="0" fontId="13" fillId="3" borderId="23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MINIT%20SLOVAKIA,%20spol.%20s.r.o/PT%20+%20VO/MINIT%20SLOVAKIA,%20spol.%20s.r.o_Predloha_usmernenie_8_2017%20-%20aktualiz&#225;cia%20&#269;.%2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MINIT%20SLOVAKIA,%20spol.%20s.r.o/PT%20+%20VO/VO/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>
        <row r="23">
          <cell r="K23">
            <v>44809</v>
          </cell>
        </row>
      </sheetData>
      <sheetData sheetId="1"/>
      <sheetData sheetId="2"/>
      <sheetData sheetId="3">
        <row r="2">
          <cell r="B2" t="str">
            <v>Výzva na predloženie ponúk - prieskum trhu</v>
          </cell>
        </row>
        <row r="126">
          <cell r="E126" t="str">
            <v>Cena dodávaného predmetu</v>
          </cell>
        </row>
      </sheetData>
      <sheetData sheetId="4"/>
      <sheetData sheetId="5"/>
      <sheetData sheetId="6"/>
      <sheetData sheetId="7">
        <row r="87">
          <cell r="D87" t="str">
            <v>Kúpna zmluva – Príloha č. 2:</v>
          </cell>
          <cell r="F87" t="str">
            <v>Rozpočet cenovej ponuky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51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3" customWidth="1"/>
    <col min="2" max="2" width="4.28515625" style="10" customWidth="1"/>
    <col min="3" max="3" width="15.7109375" style="3" customWidth="1"/>
    <col min="4" max="4" width="18.7109375" style="3" customWidth="1"/>
    <col min="5" max="6" width="14.42578125" style="3" customWidth="1"/>
    <col min="7" max="7" width="7.140625" style="3" customWidth="1"/>
    <col min="8" max="8" width="13.7109375" style="3" customWidth="1"/>
    <col min="9" max="9" width="7.5703125" style="3" customWidth="1"/>
    <col min="10" max="11" width="13.7109375" style="3" customWidth="1"/>
    <col min="12" max="12" width="6.5703125" style="3" bestFit="1" customWidth="1"/>
    <col min="13" max="13" width="14.5703125" style="4" bestFit="1" customWidth="1"/>
    <col min="14" max="25" width="9.140625" style="3"/>
    <col min="26" max="26" width="9.42578125" style="3" bestFit="1" customWidth="1"/>
    <col min="27" max="16384" width="9.140625" style="3"/>
  </cols>
  <sheetData>
    <row r="1" spans="1:13" x14ac:dyDescent="0.25">
      <c r="A1" s="3">
        <v>1</v>
      </c>
      <c r="B1" s="3"/>
    </row>
    <row r="2" spans="1:13" ht="18.75" x14ac:dyDescent="0.25">
      <c r="A2" s="5">
        <v>1</v>
      </c>
      <c r="B2" s="6" t="s">
        <v>0</v>
      </c>
      <c r="C2" s="6"/>
      <c r="D2" s="6"/>
    </row>
    <row r="3" spans="1:13" x14ac:dyDescent="0.25">
      <c r="A3" s="3">
        <v>1</v>
      </c>
      <c r="B3" s="3"/>
    </row>
    <row r="4" spans="1:13" s="5" customFormat="1" ht="21" x14ac:dyDescent="0.25">
      <c r="A4" s="5">
        <v>1</v>
      </c>
      <c r="B4" s="7"/>
      <c r="C4" s="8"/>
      <c r="D4" s="8"/>
      <c r="E4" s="8"/>
      <c r="F4" s="8"/>
      <c r="G4" s="8"/>
      <c r="H4" s="8"/>
      <c r="I4" s="8"/>
      <c r="J4" s="75" t="s">
        <v>34</v>
      </c>
      <c r="K4" s="75"/>
      <c r="M4" s="9"/>
    </row>
    <row r="5" spans="1:13" s="5" customFormat="1" ht="23.25" customHeight="1" x14ac:dyDescent="0.25">
      <c r="A5" s="5">
        <v>1</v>
      </c>
      <c r="B5" s="114" t="str">
        <f>IF([2]summary!$K$23="",'[2]Výzva na prieskum trhu'!$B$2,'[2]Výzva na predkladanie ponúk'!$D$87)</f>
        <v>Kúpna zmluva – Príloha č. 2:</v>
      </c>
      <c r="C5" s="114"/>
      <c r="D5" s="114"/>
      <c r="E5" s="114"/>
      <c r="F5" s="114"/>
      <c r="G5" s="114"/>
      <c r="H5" s="114"/>
      <c r="I5" s="114"/>
      <c r="J5" s="114"/>
      <c r="K5" s="114"/>
      <c r="M5" s="9"/>
    </row>
    <row r="6" spans="1:13" s="5" customFormat="1" x14ac:dyDescent="0.25">
      <c r="A6" s="5">
        <v>1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M6" s="9"/>
    </row>
    <row r="7" spans="1:13" s="5" customFormat="1" ht="23.25" customHeight="1" x14ac:dyDescent="0.25">
      <c r="A7" s="5">
        <v>1</v>
      </c>
      <c r="B7" s="114" t="str">
        <f>IF([2]summary!$K$23="",'[2]Výzva na prieskum trhu'!$E$126,'[2]Výzva na predkladanie ponúk'!$F$87)</f>
        <v>Rozpočet cenovej ponuky</v>
      </c>
      <c r="C7" s="114"/>
      <c r="D7" s="114"/>
      <c r="E7" s="114"/>
      <c r="F7" s="114"/>
      <c r="G7" s="114"/>
      <c r="H7" s="114"/>
      <c r="I7" s="114"/>
      <c r="J7" s="114"/>
      <c r="K7" s="114"/>
      <c r="M7" s="9"/>
    </row>
    <row r="8" spans="1:13" x14ac:dyDescent="0.25">
      <c r="A8" s="5">
        <v>1</v>
      </c>
    </row>
    <row r="9" spans="1:13" ht="15" customHeight="1" x14ac:dyDescent="0.25">
      <c r="A9" s="5">
        <v>1</v>
      </c>
      <c r="B9" s="76" t="s">
        <v>1</v>
      </c>
      <c r="C9" s="76"/>
      <c r="D9" s="76"/>
      <c r="E9" s="76"/>
      <c r="F9" s="76"/>
      <c r="G9" s="76"/>
      <c r="H9" s="76"/>
      <c r="I9" s="76"/>
      <c r="J9" s="76"/>
      <c r="K9" s="76"/>
    </row>
    <row r="10" spans="1:13" x14ac:dyDescent="0.25">
      <c r="A10" s="5">
        <v>1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</row>
    <row r="11" spans="1:13" x14ac:dyDescent="0.25">
      <c r="A11" s="5">
        <v>1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3" ht="15.75" thickBot="1" x14ac:dyDescent="0.3">
      <c r="A12" s="5">
        <v>1</v>
      </c>
    </row>
    <row r="13" spans="1:13" s="5" customFormat="1" ht="19.5" customHeight="1" thickBot="1" x14ac:dyDescent="0.3">
      <c r="A13" s="5">
        <v>1</v>
      </c>
      <c r="C13" s="77" t="s">
        <v>31</v>
      </c>
      <c r="D13" s="78"/>
      <c r="E13" s="78"/>
      <c r="F13" s="78"/>
      <c r="G13" s="79"/>
      <c r="M13" s="9"/>
    </row>
    <row r="14" spans="1:13" s="5" customFormat="1" ht="19.5" customHeight="1" x14ac:dyDescent="0.25">
      <c r="A14" s="5">
        <v>1</v>
      </c>
      <c r="C14" s="80" t="s">
        <v>2</v>
      </c>
      <c r="D14" s="81"/>
      <c r="E14" s="82"/>
      <c r="F14" s="83"/>
      <c r="G14" s="84"/>
      <c r="M14" s="9"/>
    </row>
    <row r="15" spans="1:13" s="5" customFormat="1" ht="39" customHeight="1" x14ac:dyDescent="0.25">
      <c r="A15" s="5">
        <v>1</v>
      </c>
      <c r="C15" s="85" t="s">
        <v>3</v>
      </c>
      <c r="D15" s="86"/>
      <c r="E15" s="70"/>
      <c r="F15" s="71"/>
      <c r="G15" s="72"/>
      <c r="M15" s="9"/>
    </row>
    <row r="16" spans="1:13" s="5" customFormat="1" ht="19.5" customHeight="1" x14ac:dyDescent="0.25">
      <c r="A16" s="5">
        <v>1</v>
      </c>
      <c r="C16" s="68" t="s">
        <v>4</v>
      </c>
      <c r="D16" s="69"/>
      <c r="E16" s="70"/>
      <c r="F16" s="71"/>
      <c r="G16" s="72"/>
      <c r="M16" s="9"/>
    </row>
    <row r="17" spans="1:13" s="5" customFormat="1" ht="19.5" customHeight="1" x14ac:dyDescent="0.25">
      <c r="A17" s="5">
        <v>1</v>
      </c>
      <c r="C17" s="68" t="s">
        <v>5</v>
      </c>
      <c r="D17" s="69"/>
      <c r="E17" s="70"/>
      <c r="F17" s="71"/>
      <c r="G17" s="72"/>
      <c r="M17" s="9"/>
    </row>
    <row r="18" spans="1:13" s="5" customFormat="1" ht="30" customHeight="1" x14ac:dyDescent="0.25">
      <c r="A18" s="5">
        <v>1</v>
      </c>
      <c r="C18" s="73" t="s">
        <v>6</v>
      </c>
      <c r="D18" s="74"/>
      <c r="E18" s="70"/>
      <c r="F18" s="71"/>
      <c r="G18" s="72"/>
      <c r="M18" s="9"/>
    </row>
    <row r="19" spans="1:13" s="5" customFormat="1" ht="19.5" customHeight="1" x14ac:dyDescent="0.25">
      <c r="A19" s="5">
        <v>1</v>
      </c>
      <c r="C19" s="68" t="s">
        <v>7</v>
      </c>
      <c r="D19" s="69"/>
      <c r="E19" s="70"/>
      <c r="F19" s="71"/>
      <c r="G19" s="72"/>
      <c r="M19" s="9"/>
    </row>
    <row r="20" spans="1:13" s="5" customFormat="1" ht="19.5" customHeight="1" x14ac:dyDescent="0.25">
      <c r="A20" s="5">
        <v>1</v>
      </c>
      <c r="C20" s="68" t="s">
        <v>8</v>
      </c>
      <c r="D20" s="69"/>
      <c r="E20" s="70"/>
      <c r="F20" s="71"/>
      <c r="G20" s="72"/>
      <c r="M20" s="9"/>
    </row>
    <row r="21" spans="1:13" s="5" customFormat="1" ht="19.5" customHeight="1" x14ac:dyDescent="0.25">
      <c r="A21" s="5">
        <v>1</v>
      </c>
      <c r="C21" s="68" t="s">
        <v>9</v>
      </c>
      <c r="D21" s="69"/>
      <c r="E21" s="70"/>
      <c r="F21" s="71"/>
      <c r="G21" s="72"/>
      <c r="M21" s="9"/>
    </row>
    <row r="22" spans="1:13" s="5" customFormat="1" ht="19.5" customHeight="1" x14ac:dyDescent="0.25">
      <c r="A22" s="5">
        <v>1</v>
      </c>
      <c r="C22" s="68" t="s">
        <v>10</v>
      </c>
      <c r="D22" s="69"/>
      <c r="E22" s="70"/>
      <c r="F22" s="71"/>
      <c r="G22" s="72"/>
      <c r="M22" s="9"/>
    </row>
    <row r="23" spans="1:13" s="5" customFormat="1" ht="19.5" customHeight="1" x14ac:dyDescent="0.25">
      <c r="A23" s="5">
        <v>1</v>
      </c>
      <c r="C23" s="68" t="s">
        <v>11</v>
      </c>
      <c r="D23" s="69"/>
      <c r="E23" s="70"/>
      <c r="F23" s="71"/>
      <c r="G23" s="72"/>
      <c r="M23" s="9"/>
    </row>
    <row r="24" spans="1:13" s="5" customFormat="1" ht="19.5" customHeight="1" thickBot="1" x14ac:dyDescent="0.3">
      <c r="A24" s="5">
        <v>1</v>
      </c>
      <c r="C24" s="56" t="s">
        <v>12</v>
      </c>
      <c r="D24" s="57"/>
      <c r="E24" s="58"/>
      <c r="F24" s="59"/>
      <c r="G24" s="60"/>
      <c r="M24" s="9"/>
    </row>
    <row r="25" spans="1:13" x14ac:dyDescent="0.25">
      <c r="A25" s="5">
        <v>1</v>
      </c>
    </row>
    <row r="26" spans="1:13" x14ac:dyDescent="0.25">
      <c r="A26" s="5">
        <v>1</v>
      </c>
    </row>
    <row r="27" spans="1:13" x14ac:dyDescent="0.25">
      <c r="A27" s="3">
        <v>1</v>
      </c>
      <c r="B27" s="61" t="s">
        <v>35</v>
      </c>
      <c r="C27" s="61"/>
      <c r="D27" s="62" t="s">
        <v>33</v>
      </c>
      <c r="E27" s="62"/>
      <c r="F27" s="62"/>
      <c r="G27" s="62"/>
      <c r="H27" s="62"/>
      <c r="I27" s="62"/>
      <c r="J27" s="62"/>
      <c r="K27" s="11"/>
    </row>
    <row r="28" spans="1:13" ht="15.75" thickBot="1" x14ac:dyDescent="0.3">
      <c r="A28" s="5">
        <v>1</v>
      </c>
    </row>
    <row r="29" spans="1:13" ht="54.95" customHeight="1" thickBot="1" x14ac:dyDescent="0.3">
      <c r="A29" s="5">
        <v>1</v>
      </c>
      <c r="B29" s="63" t="s">
        <v>13</v>
      </c>
      <c r="C29" s="64"/>
      <c r="D29" s="65"/>
      <c r="E29" s="66" t="s">
        <v>14</v>
      </c>
      <c r="F29" s="67"/>
      <c r="G29" s="12" t="s">
        <v>15</v>
      </c>
      <c r="H29" s="13" t="s">
        <v>16</v>
      </c>
      <c r="I29" s="14" t="s">
        <v>17</v>
      </c>
      <c r="J29" s="15" t="s">
        <v>18</v>
      </c>
      <c r="K29" s="16" t="s">
        <v>19</v>
      </c>
    </row>
    <row r="30" spans="1:13" ht="25.5" customHeight="1" x14ac:dyDescent="0.25">
      <c r="A30" s="5">
        <v>1</v>
      </c>
      <c r="B30" s="109" t="s">
        <v>36</v>
      </c>
      <c r="C30" s="110"/>
      <c r="D30" s="111"/>
      <c r="E30" s="112"/>
      <c r="F30" s="113"/>
      <c r="G30" s="90" t="s">
        <v>20</v>
      </c>
      <c r="H30" s="98"/>
      <c r="I30" s="101">
        <v>1</v>
      </c>
      <c r="J30" s="87" t="str">
        <f t="shared" ref="J30:J36" si="0">IF(AND(H30&lt;&gt;"",I30&lt;&gt;""),H30*I30,"")</f>
        <v/>
      </c>
      <c r="K30" s="87" t="str">
        <f>IF(J30&lt;&gt;"",J30*IF($E$18="platiteľ DPH",1.2,1),"")</f>
        <v/>
      </c>
    </row>
    <row r="31" spans="1:13" ht="25.5" customHeight="1" x14ac:dyDescent="0.25">
      <c r="A31" s="5">
        <v>1</v>
      </c>
      <c r="B31" s="104" t="s">
        <v>37</v>
      </c>
      <c r="C31" s="105"/>
      <c r="D31" s="106"/>
      <c r="E31" s="107"/>
      <c r="F31" s="108"/>
      <c r="G31" s="91"/>
      <c r="H31" s="99"/>
      <c r="I31" s="102"/>
      <c r="J31" s="88"/>
      <c r="K31" s="88"/>
    </row>
    <row r="32" spans="1:13" ht="25.5" customHeight="1" x14ac:dyDescent="0.25">
      <c r="A32" s="5">
        <v>1</v>
      </c>
      <c r="B32" s="104" t="s">
        <v>38</v>
      </c>
      <c r="C32" s="105"/>
      <c r="D32" s="106"/>
      <c r="E32" s="107"/>
      <c r="F32" s="108"/>
      <c r="G32" s="91"/>
      <c r="H32" s="99"/>
      <c r="I32" s="102"/>
      <c r="J32" s="88"/>
      <c r="K32" s="88"/>
    </row>
    <row r="33" spans="1:13" ht="25.5" customHeight="1" x14ac:dyDescent="0.25">
      <c r="A33" s="5">
        <v>1</v>
      </c>
      <c r="B33" s="104" t="s">
        <v>39</v>
      </c>
      <c r="C33" s="105"/>
      <c r="D33" s="106"/>
      <c r="E33" s="107"/>
      <c r="F33" s="108"/>
      <c r="G33" s="91"/>
      <c r="H33" s="99"/>
      <c r="I33" s="102"/>
      <c r="J33" s="88"/>
      <c r="K33" s="88"/>
    </row>
    <row r="34" spans="1:13" ht="25.5" customHeight="1" thickBot="1" x14ac:dyDescent="0.3">
      <c r="A34" s="5">
        <v>1</v>
      </c>
      <c r="B34" s="93" t="s">
        <v>40</v>
      </c>
      <c r="C34" s="94"/>
      <c r="D34" s="95"/>
      <c r="E34" s="96"/>
      <c r="F34" s="97"/>
      <c r="G34" s="92"/>
      <c r="H34" s="100"/>
      <c r="I34" s="103"/>
      <c r="J34" s="89"/>
      <c r="K34" s="89"/>
    </row>
    <row r="35" spans="1:13" ht="25.5" customHeight="1" x14ac:dyDescent="0.25">
      <c r="A35" s="5">
        <v>1</v>
      </c>
      <c r="B35" s="45" t="s">
        <v>21</v>
      </c>
      <c r="C35" s="46"/>
      <c r="D35" s="17" t="s">
        <v>22</v>
      </c>
      <c r="E35" s="49" t="s">
        <v>23</v>
      </c>
      <c r="F35" s="50"/>
      <c r="G35" s="18" t="s">
        <v>23</v>
      </c>
      <c r="H35" s="1"/>
      <c r="I35" s="19">
        <v>1</v>
      </c>
      <c r="J35" s="20" t="str">
        <f t="shared" si="0"/>
        <v/>
      </c>
      <c r="K35" s="21" t="str">
        <f>IF(J35&lt;&gt;"",J35*IF($E$18="platiteľ DPH",1.2,1),"")</f>
        <v/>
      </c>
    </row>
    <row r="36" spans="1:13" ht="25.5" customHeight="1" thickBot="1" x14ac:dyDescent="0.3">
      <c r="A36" s="5">
        <v>1</v>
      </c>
      <c r="B36" s="47"/>
      <c r="C36" s="48"/>
      <c r="D36" s="22" t="s">
        <v>24</v>
      </c>
      <c r="E36" s="51" t="s">
        <v>23</v>
      </c>
      <c r="F36" s="52"/>
      <c r="G36" s="23" t="s">
        <v>23</v>
      </c>
      <c r="H36" s="2"/>
      <c r="I36" s="24">
        <v>1</v>
      </c>
      <c r="J36" s="25" t="str">
        <f t="shared" si="0"/>
        <v/>
      </c>
      <c r="K36" s="26" t="str">
        <f>IF(J36&lt;&gt;"",J36*IF($E$18="platiteľ DPH",1.2,1),"")</f>
        <v/>
      </c>
    </row>
    <row r="37" spans="1:13" ht="25.5" customHeight="1" thickBot="1" x14ac:dyDescent="0.3">
      <c r="A37" s="27">
        <v>1</v>
      </c>
      <c r="B37" s="28"/>
      <c r="C37" s="29"/>
      <c r="D37" s="29"/>
      <c r="E37" s="29"/>
      <c r="F37" s="29"/>
      <c r="G37" s="29"/>
      <c r="H37" s="30"/>
      <c r="I37" s="30" t="s">
        <v>25</v>
      </c>
      <c r="J37" s="31" t="str">
        <f>IF(SUM(J30:J36)&gt;0,SUM(J30:J36),"")</f>
        <v/>
      </c>
      <c r="K37" s="31" t="str">
        <f>IF(SUM(K30:K36)&gt;0,SUM(K30:K36),"")</f>
        <v/>
      </c>
    </row>
    <row r="38" spans="1:13" x14ac:dyDescent="0.25">
      <c r="A38" s="5">
        <v>1</v>
      </c>
      <c r="B38" s="32" t="s">
        <v>26</v>
      </c>
      <c r="C38" s="33"/>
      <c r="D38" s="33"/>
      <c r="E38" s="33"/>
      <c r="F38" s="33"/>
      <c r="G38" s="33"/>
      <c r="H38" s="33"/>
      <c r="I38" s="33"/>
    </row>
    <row r="39" spans="1:13" x14ac:dyDescent="0.25">
      <c r="A39" s="5">
        <v>1</v>
      </c>
    </row>
    <row r="40" spans="1:13" x14ac:dyDescent="0.25">
      <c r="A40" s="5">
        <v>1</v>
      </c>
    </row>
    <row r="41" spans="1:13" x14ac:dyDescent="0.25">
      <c r="A41" s="5">
        <v>1</v>
      </c>
      <c r="C41" s="53" t="s">
        <v>27</v>
      </c>
      <c r="D41" s="54"/>
      <c r="E41" s="54"/>
      <c r="F41" s="54"/>
      <c r="G41" s="54"/>
      <c r="H41" s="54"/>
      <c r="I41" s="54"/>
      <c r="J41" s="55"/>
    </row>
    <row r="42" spans="1:13" x14ac:dyDescent="0.25">
      <c r="A42" s="5">
        <v>1</v>
      </c>
    </row>
    <row r="43" spans="1:13" x14ac:dyDescent="0.25">
      <c r="A43" s="5">
        <v>1</v>
      </c>
    </row>
    <row r="44" spans="1:13" x14ac:dyDescent="0.25">
      <c r="A44" s="5">
        <v>1</v>
      </c>
    </row>
    <row r="45" spans="1:13" x14ac:dyDescent="0.25">
      <c r="A45" s="5">
        <v>1</v>
      </c>
      <c r="C45" s="34" t="s">
        <v>28</v>
      </c>
      <c r="D45" s="35"/>
    </row>
    <row r="46" spans="1:13" s="36" customFormat="1" x14ac:dyDescent="0.25">
      <c r="A46" s="5">
        <v>1</v>
      </c>
      <c r="C46" s="34"/>
      <c r="M46" s="37"/>
    </row>
    <row r="47" spans="1:13" s="36" customFormat="1" ht="15" customHeight="1" x14ac:dyDescent="0.25">
      <c r="A47" s="5">
        <v>1</v>
      </c>
      <c r="C47" s="34" t="s">
        <v>29</v>
      </c>
      <c r="D47" s="38"/>
      <c r="G47" s="39"/>
      <c r="H47" s="39"/>
      <c r="I47" s="39"/>
      <c r="J47" s="39"/>
      <c r="K47" s="39"/>
      <c r="M47" s="37"/>
    </row>
    <row r="48" spans="1:13" s="36" customFormat="1" x14ac:dyDescent="0.25">
      <c r="A48" s="5">
        <v>1</v>
      </c>
      <c r="F48" s="40"/>
      <c r="G48" s="43" t="s">
        <v>32</v>
      </c>
      <c r="H48" s="43"/>
      <c r="I48" s="43"/>
      <c r="J48" s="43"/>
      <c r="K48" s="43"/>
      <c r="M48" s="37"/>
    </row>
    <row r="49" spans="1:13" s="36" customFormat="1" x14ac:dyDescent="0.25">
      <c r="A49" s="5">
        <v>1</v>
      </c>
      <c r="F49" s="40"/>
      <c r="G49" s="41"/>
      <c r="H49" s="41"/>
      <c r="I49" s="41"/>
      <c r="J49" s="41"/>
      <c r="K49" s="41"/>
      <c r="M49" s="37"/>
    </row>
    <row r="50" spans="1:13" ht="15" customHeight="1" x14ac:dyDescent="0.25">
      <c r="A50" s="5">
        <v>1</v>
      </c>
      <c r="B50" s="44" t="s">
        <v>30</v>
      </c>
      <c r="C50" s="44"/>
      <c r="D50" s="44"/>
      <c r="E50" s="44"/>
      <c r="F50" s="44"/>
      <c r="G50" s="44"/>
      <c r="H50" s="44"/>
      <c r="I50" s="44"/>
      <c r="J50" s="44"/>
      <c r="K50" s="44"/>
      <c r="L50" s="42"/>
    </row>
    <row r="51" spans="1:13" x14ac:dyDescent="0.25">
      <c r="A51" s="5">
        <v>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2"/>
    </row>
  </sheetData>
  <sheetProtection algorithmName="SHA-512" hashValue="vq6h9/546Y7q/q5ekS+j82N3QQj7/ykaRJCz6TXvQ65mWIjwGHeRYzrSs3bMLIAFQJDTEO6JYulwQW67Gd2sjQ==" saltValue="qjJ1eLphcoc9k2nfLtIREg==" spinCount="100000" sheet="1" objects="1" scenarios="1" formatCells="0" formatColumns="0" formatRows="0" selectLockedCells="1"/>
  <autoFilter ref="A1:A51"/>
  <mergeCells count="52">
    <mergeCell ref="K30:K34"/>
    <mergeCell ref="G30:G34"/>
    <mergeCell ref="B34:D34"/>
    <mergeCell ref="E34:F34"/>
    <mergeCell ref="H30:H34"/>
    <mergeCell ref="I30:I34"/>
    <mergeCell ref="J30:J34"/>
    <mergeCell ref="B31:D31"/>
    <mergeCell ref="E31:F31"/>
    <mergeCell ref="B32:D32"/>
    <mergeCell ref="E32:F32"/>
    <mergeCell ref="B33:D33"/>
    <mergeCell ref="E33:F33"/>
    <mergeCell ref="B30:D30"/>
    <mergeCell ref="E30:F30"/>
    <mergeCell ref="C17:D17"/>
    <mergeCell ref="E17:G17"/>
    <mergeCell ref="J4:K4"/>
    <mergeCell ref="B5:K5"/>
    <mergeCell ref="B7:K7"/>
    <mergeCell ref="B9:K11"/>
    <mergeCell ref="C13:G13"/>
    <mergeCell ref="C14:D14"/>
    <mergeCell ref="E14:G14"/>
    <mergeCell ref="C15:D15"/>
    <mergeCell ref="E15:G15"/>
    <mergeCell ref="C16:D16"/>
    <mergeCell ref="E16:G16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B27:C27"/>
    <mergeCell ref="D27:J27"/>
    <mergeCell ref="B29:D29"/>
    <mergeCell ref="E29:F29"/>
    <mergeCell ref="G48:K48"/>
    <mergeCell ref="B50:K51"/>
    <mergeCell ref="B35:C36"/>
    <mergeCell ref="E35:F35"/>
    <mergeCell ref="E36:F36"/>
    <mergeCell ref="C41:J41"/>
  </mergeCells>
  <conditionalFormatting sqref="E19:G19">
    <cfRule type="expression" dxfId="0" priority="13">
      <formula>AND(#REF!="neplatca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Alexandra Pomichal Koczó</cp:lastModifiedBy>
  <cp:lastPrinted>2022-04-07T09:31:17Z</cp:lastPrinted>
  <dcterms:created xsi:type="dcterms:W3CDTF">2022-03-21T10:20:09Z</dcterms:created>
  <dcterms:modified xsi:type="dcterms:W3CDTF">2022-09-04T09:28:53Z</dcterms:modified>
</cp:coreProperties>
</file>