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OZ_PO\240_VO\VO\2022\09_Tazbova_Cinnost\Sutazne_podklady\01_Podklady\"/>
    </mc:Choice>
  </mc:AlternateContent>
  <bookViews>
    <workbookView xWindow="0" yWindow="0" windowWidth="28800" windowHeight="14100"/>
  </bookViews>
  <sheets>
    <sheet name="VC1" sheetId="4" r:id="rId1"/>
    <sheet name="VC2" sheetId="5" r:id="rId2"/>
    <sheet name="VC3" sheetId="6" r:id="rId3"/>
    <sheet name="VC4" sheetId="7" r:id="rId4"/>
    <sheet name="VC5" sheetId="8" r:id="rId5"/>
    <sheet name="VC6" sheetId="9" r:id="rId6"/>
    <sheet name="VC7" sheetId="10" r:id="rId7"/>
    <sheet name="VC8" sheetId="11" r:id="rId8"/>
    <sheet name="VC9" sheetId="12" r:id="rId9"/>
    <sheet name="VC10" sheetId="13" r:id="rId10"/>
    <sheet name="VC11" sheetId="14" r:id="rId11"/>
    <sheet name="VC12" sheetId="15" r:id="rId12"/>
    <sheet name="VC13" sheetId="16" r:id="rId13"/>
    <sheet name="VC14" sheetId="17" r:id="rId14"/>
    <sheet name="VC15" sheetId="18" r:id="rId15"/>
    <sheet name="VC16" sheetId="19" r:id="rId16"/>
    <sheet name="VC17" sheetId="20" r:id="rId17"/>
    <sheet name="VC18" sheetId="21" r:id="rId18"/>
    <sheet name="VC19" sheetId="22" r:id="rId19"/>
    <sheet name="VC20" sheetId="23" r:id="rId20"/>
    <sheet name="VC21" sheetId="24" r:id="rId21"/>
  </sheets>
  <definedNames>
    <definedName name="_Toc336189154" localSheetId="0">'VC1'!#REF!</definedName>
    <definedName name="_Toc336189154" localSheetId="9">'VC10'!#REF!</definedName>
    <definedName name="_Toc336189154" localSheetId="10">'VC11'!#REF!</definedName>
    <definedName name="_Toc336189154" localSheetId="11">'VC12'!#REF!</definedName>
    <definedName name="_Toc336189154" localSheetId="12">'VC13'!#REF!</definedName>
    <definedName name="_Toc336189154" localSheetId="13">'VC14'!#REF!</definedName>
    <definedName name="_Toc336189154" localSheetId="14">'VC15'!#REF!</definedName>
    <definedName name="_Toc336189154" localSheetId="15">'VC16'!#REF!</definedName>
    <definedName name="_Toc336189154" localSheetId="16">'VC17'!#REF!</definedName>
    <definedName name="_Toc336189154" localSheetId="17">'VC18'!#REF!</definedName>
    <definedName name="_Toc336189154" localSheetId="18">'VC19'!#REF!</definedName>
    <definedName name="_Toc336189154" localSheetId="1">'VC2'!#REF!</definedName>
    <definedName name="_Toc336189154" localSheetId="19">'VC20'!#REF!</definedName>
    <definedName name="_Toc336189154" localSheetId="20">'VC21'!#REF!</definedName>
    <definedName name="_Toc336189154" localSheetId="2">'VC3'!#REF!</definedName>
    <definedName name="_Toc336189154" localSheetId="3">'VC4'!#REF!</definedName>
    <definedName name="_Toc336189154" localSheetId="4">'VC5'!#REF!</definedName>
    <definedName name="_Toc336189154" localSheetId="5">'VC6'!#REF!</definedName>
    <definedName name="_Toc336189154" localSheetId="6">'VC7'!#REF!</definedName>
    <definedName name="_Toc336189154" localSheetId="7">'VC8'!#REF!</definedName>
    <definedName name="_Toc336189154" localSheetId="8">'VC9'!#REF!</definedName>
  </definedNames>
  <calcPr calcId="162913"/>
</workbook>
</file>

<file path=xl/calcChain.xml><?xml version="1.0" encoding="utf-8"?>
<calcChain xmlns="http://schemas.openxmlformats.org/spreadsheetml/2006/main">
  <c r="H11" i="24" l="1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H12" i="21" s="1"/>
  <c r="D19" i="21" s="1"/>
  <c r="G8" i="21"/>
  <c r="H11" i="20"/>
  <c r="G11" i="20"/>
  <c r="H10" i="20"/>
  <c r="H12" i="20" s="1"/>
  <c r="D19" i="20" s="1"/>
  <c r="G10" i="20"/>
  <c r="H9" i="20"/>
  <c r="G9" i="20"/>
  <c r="H8" i="20"/>
  <c r="G8" i="20"/>
  <c r="H11" i="19"/>
  <c r="G11" i="19"/>
  <c r="H10" i="19"/>
  <c r="G10" i="19"/>
  <c r="H9" i="19"/>
  <c r="G9" i="19"/>
  <c r="H8" i="19"/>
  <c r="H12" i="19" s="1"/>
  <c r="D19" i="19" s="1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H12" i="17" s="1"/>
  <c r="D19" i="17" s="1"/>
  <c r="G8" i="17"/>
  <c r="H11" i="16"/>
  <c r="G11" i="16"/>
  <c r="H10" i="16"/>
  <c r="G10" i="16"/>
  <c r="H9" i="16"/>
  <c r="G9" i="16"/>
  <c r="H8" i="16"/>
  <c r="G8" i="16"/>
  <c r="H11" i="15"/>
  <c r="G11" i="15"/>
  <c r="H10" i="15"/>
  <c r="G10" i="15"/>
  <c r="H9" i="15"/>
  <c r="G9" i="15"/>
  <c r="H8" i="15"/>
  <c r="H12" i="15" s="1"/>
  <c r="D19" i="15" s="1"/>
  <c r="G8" i="15"/>
  <c r="H11" i="14"/>
  <c r="G11" i="14"/>
  <c r="H10" i="14"/>
  <c r="G10" i="14"/>
  <c r="H9" i="14"/>
  <c r="G9" i="14"/>
  <c r="H8" i="14"/>
  <c r="H12" i="14" s="1"/>
  <c r="D19" i="14" s="1"/>
  <c r="G8" i="14"/>
  <c r="H11" i="13"/>
  <c r="G11" i="13"/>
  <c r="H10" i="13"/>
  <c r="G10" i="13"/>
  <c r="H9" i="13"/>
  <c r="G9" i="13"/>
  <c r="H8" i="13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H12" i="11" s="1"/>
  <c r="D19" i="11" s="1"/>
  <c r="G10" i="11"/>
  <c r="H9" i="11"/>
  <c r="G9" i="11"/>
  <c r="H8" i="1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H12" i="8" s="1"/>
  <c r="D19" i="8" s="1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H12" i="5" s="1"/>
  <c r="D19" i="5" s="1"/>
  <c r="G8" i="5"/>
  <c r="H11" i="4"/>
  <c r="G11" i="4"/>
  <c r="H10" i="4"/>
  <c r="G10" i="4"/>
  <c r="H9" i="4"/>
  <c r="G9" i="4"/>
  <c r="H8" i="4"/>
  <c r="G8" i="4"/>
  <c r="H12" i="16" l="1"/>
  <c r="D19" i="16" s="1"/>
  <c r="H12" i="13"/>
  <c r="D19" i="13" s="1"/>
  <c r="H12" i="18"/>
  <c r="D19" i="18" s="1"/>
  <c r="H12" i="22"/>
  <c r="D19" i="22" s="1"/>
  <c r="H12" i="24"/>
  <c r="D19" i="24" s="1"/>
  <c r="H12" i="7"/>
  <c r="D19" i="7" s="1"/>
  <c r="H12" i="6"/>
  <c r="D19" i="6" s="1"/>
  <c r="E19" i="18"/>
  <c r="G19" i="18" s="1"/>
  <c r="E19" i="20"/>
  <c r="G19" i="20" s="1"/>
  <c r="E19" i="24"/>
  <c r="G19" i="24" s="1"/>
  <c r="E19" i="17"/>
  <c r="G19" i="17" s="1"/>
  <c r="E19" i="21"/>
  <c r="G19" i="21" s="1"/>
  <c r="E19" i="16"/>
  <c r="G19" i="16" s="1"/>
  <c r="E19" i="22"/>
  <c r="G19" i="22" s="1"/>
  <c r="E19" i="19"/>
  <c r="G19" i="19" s="1"/>
  <c r="E19" i="23"/>
  <c r="G19" i="23" s="1"/>
  <c r="E19" i="10"/>
  <c r="G19" i="10" s="1"/>
  <c r="E19" i="12"/>
  <c r="G19" i="12" s="1"/>
  <c r="E19" i="15"/>
  <c r="G19" i="15" s="1"/>
  <c r="E19" i="11"/>
  <c r="G19" i="11" s="1"/>
  <c r="E19" i="14"/>
  <c r="G19" i="14" s="1"/>
  <c r="E19" i="13"/>
  <c r="G19" i="13" s="1"/>
  <c r="E19" i="7"/>
  <c r="G19" i="7" s="1"/>
  <c r="E19" i="8"/>
  <c r="G19" i="8" s="1"/>
  <c r="E19" i="9"/>
  <c r="G19" i="9" s="1"/>
  <c r="E19" i="6"/>
  <c r="G19" i="6" s="1"/>
  <c r="E19" i="5"/>
  <c r="G19" i="5" s="1"/>
  <c r="H12" i="4"/>
  <c r="D19" i="4" s="1"/>
  <c r="E19" i="4"/>
  <c r="G19" i="4" s="1"/>
</calcChain>
</file>

<file path=xl/sharedStrings.xml><?xml version="1.0" encoding="utf-8"?>
<sst xmlns="http://schemas.openxmlformats.org/spreadsheetml/2006/main" count="924" uniqueCount="82">
  <si>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</si>
  <si>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</si>
  <si>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</si>
  <si>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</si>
  <si>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</si>
  <si>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</si>
  <si>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</si>
  <si>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</si>
  <si>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</si>
  <si>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</si>
  <si>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</si>
  <si>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</si>
  <si>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</si>
  <si>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</si>
  <si>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</si>
  <si>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</si>
  <si>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</si>
  <si>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</si>
  <si>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</si>
  <si>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</si>
  <si>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</si>
  <si>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</si>
  <si>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</si>
  <si>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</si>
  <si>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</si>
  <si>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</si>
  <si>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</si>
  <si>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</si>
  <si>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</si>
  <si>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</si>
  <si>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</si>
  <si>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</si>
  <si>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</si>
  <si>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</si>
  <si>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</si>
  <si>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</si>
  <si>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</si>
  <si>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</si>
  <si>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</si>
  <si>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 Lesnícke služby v ťažbovom procese na organizačnej zložke OZ Šariš na obdobie 2023 – 2026</t>
  </si>
  <si>
    <t>VC LS Široké - Šariš, LO Bykovec, LO Kraví Dol, LO Hermanovce, LO Kanné, LO Banské</t>
  </si>
  <si>
    <t>VC LS Široké - Spiš, LO Levoča, LO Poráč, LO Spiš</t>
  </si>
  <si>
    <t>VC LS Sabinov - Prešov, LO Veľký Šariš, LO Šalgov, LO Bukanov, LO Majdan</t>
  </si>
  <si>
    <t>VC LS Sabinov - Plavnica, LO Stará Ľubovňa, LO Kurčín, LO Kyjov, LO Brezovica, LO Plavnica</t>
  </si>
  <si>
    <t>VC LS Kokošovce - Zlatá Baňa, LO Pusté Pole, LO Čierna Hora</t>
  </si>
  <si>
    <t>VC LS Kokošovce - Lesíček, LO Lesíček, LO Malá Delňa</t>
  </si>
  <si>
    <t>VC LS Kokošovce - Šťavica, LO Remetová, LO Šťavica</t>
  </si>
  <si>
    <t>VC Hanušovce - Lipníky, LO Lipníky, LO Petrovce</t>
  </si>
  <si>
    <t>VC LS Hanušovce - Hermanovce, LO Hermanovce, LO Matiaška</t>
  </si>
  <si>
    <t>VC LS Hanušovce - Soboš, LO Soboš, LO Okrúhle</t>
  </si>
  <si>
    <t>VC LS Hanušovce - Kuková, LO Kuková, LO Fijaš</t>
  </si>
  <si>
    <t>VC LS Bardejov - Hertník, LO Šiba, LO Demjata</t>
  </si>
  <si>
    <t>VC LS Bardejov - Bardejov, LO Bardejov, LO Fričkovce</t>
  </si>
  <si>
    <t>VC LS Bardejov - Zborov, LO Komárov, LO Zborov</t>
  </si>
  <si>
    <t>VC LS Bardejov - Becherov, LO Stebník, Becherov</t>
  </si>
  <si>
    <t>VC LS Bardejov - Svidník, LO Havranec, LO Riečka</t>
  </si>
  <si>
    <t>VC LS Malcov - Večný jarok, LO Večný jarok</t>
  </si>
  <si>
    <t>VC LS Malcov - Rybné, LO Rybné, LO Banné</t>
  </si>
  <si>
    <t>VC LS Malcov - Kružlov, LO Chotárna, LO Kružlov, LO Kríže</t>
  </si>
  <si>
    <t>VC LS Malcov - Hradská, LO Hradská, LO Vlčie</t>
  </si>
  <si>
    <t>VC LS Kokošovce - Radatice, LO Rokycany, LO Radatice</t>
  </si>
  <si>
    <t>Časť č.: 1</t>
  </si>
  <si>
    <t>Časť č.: 2</t>
  </si>
  <si>
    <t>Časť č.: 13</t>
  </si>
  <si>
    <t>Časť č.: 3</t>
  </si>
  <si>
    <t>Časť č.: 4</t>
  </si>
  <si>
    <t>Časť č.: 5</t>
  </si>
  <si>
    <t>Časť č.: 6</t>
  </si>
  <si>
    <t>Časť č.: 7</t>
  </si>
  <si>
    <t>Časť č.: 8</t>
  </si>
  <si>
    <t>Časť č.: 9</t>
  </si>
  <si>
    <t>Časť č.: 10</t>
  </si>
  <si>
    <t>Časť č.: 11</t>
  </si>
  <si>
    <t>Časť č.: 12</t>
  </si>
  <si>
    <t>Časť č.: 14</t>
  </si>
  <si>
    <t>Časť č.: 15</t>
  </si>
  <si>
    <t>Časť č.: 16</t>
  </si>
  <si>
    <t>Časť č.: 17</t>
  </si>
  <si>
    <t>Časť č.: 18</t>
  </si>
  <si>
    <t>Časť č.: 19</t>
  </si>
  <si>
    <t>Časť č.: 20</t>
  </si>
  <si>
    <t>Časť č.: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</si>
</sst>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61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6000</v>
      </c>
      <c r="D8" s="25">
        <v>43.5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5000</v>
      </c>
      <c r="D9" s="25">
        <v>25.5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52000</v>
      </c>
      <c r="D10" s="25">
        <v>24.5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8000</v>
      </c>
      <c r="D11" s="25">
        <v>31.5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71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48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10500</v>
      </c>
      <c r="D8" s="25">
        <v>49.61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2000</v>
      </c>
      <c r="D9" s="25">
        <v>19.329999999999998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33000</v>
      </c>
      <c r="D10" s="25">
        <v>20.52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7500</v>
      </c>
      <c r="D11" s="25">
        <v>39.32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72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5000</v>
      </c>
      <c r="D8" s="25">
        <v>45.73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3500</v>
      </c>
      <c r="D9" s="25">
        <v>42.52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30000</v>
      </c>
      <c r="D10" s="25">
        <v>21.66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4000</v>
      </c>
      <c r="D11" s="25">
        <v>26.66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73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6000</v>
      </c>
      <c r="D8" s="25">
        <v>37.57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3000</v>
      </c>
      <c r="D9" s="25">
        <v>29.33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20000</v>
      </c>
      <c r="D10" s="25">
        <v>19.670000000000002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4000</v>
      </c>
      <c r="D11" s="25">
        <v>20.93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63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51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1820</v>
      </c>
      <c r="D8" s="25">
        <v>47.94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754</v>
      </c>
      <c r="D9" s="25">
        <v>31.74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29120</v>
      </c>
      <c r="D10" s="25">
        <v>25.11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2800</v>
      </c>
      <c r="D11" s="25">
        <v>24.52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74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52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520</v>
      </c>
      <c r="D8" s="25">
        <v>37.49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624</v>
      </c>
      <c r="D9" s="25">
        <v>32.15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28080</v>
      </c>
      <c r="D10" s="25">
        <v>21.59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4016</v>
      </c>
      <c r="D11" s="25">
        <v>26.02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75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53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3068</v>
      </c>
      <c r="D8" s="25">
        <v>48.82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988</v>
      </c>
      <c r="D9" s="25">
        <v>34.799999999999997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28600</v>
      </c>
      <c r="D10" s="25">
        <v>21.05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3500</v>
      </c>
      <c r="D11" s="25">
        <v>28.24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76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54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2366</v>
      </c>
      <c r="D8" s="25">
        <v>40.97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2314</v>
      </c>
      <c r="D9" s="25">
        <v>36.35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21840</v>
      </c>
      <c r="D10" s="25">
        <v>22.41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9360</v>
      </c>
      <c r="D11" s="25">
        <v>30.77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77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55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7826</v>
      </c>
      <c r="D8" s="25">
        <v>46.19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3120</v>
      </c>
      <c r="D9" s="25">
        <v>30.96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29120</v>
      </c>
      <c r="D10" s="25">
        <v>21.88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5000</v>
      </c>
      <c r="D11" s="25">
        <v>28.03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78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56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1500</v>
      </c>
      <c r="D8" s="25">
        <v>40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3200</v>
      </c>
      <c r="D9" s="25">
        <v>28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4000</v>
      </c>
      <c r="D10" s="25">
        <v>22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2000</v>
      </c>
      <c r="D11" s="25">
        <v>30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79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57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7500</v>
      </c>
      <c r="D8" s="25">
        <v>38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8000</v>
      </c>
      <c r="D9" s="25">
        <v>28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11300</v>
      </c>
      <c r="D10" s="25">
        <v>23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2500</v>
      </c>
      <c r="D11" s="25">
        <v>30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62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41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2000</v>
      </c>
      <c r="D8" s="25">
        <v>44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1000</v>
      </c>
      <c r="D9" s="25">
        <v>25.5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44000</v>
      </c>
      <c r="D10" s="25">
        <v>23.5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8000</v>
      </c>
      <c r="D11" s="25">
        <v>31.5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80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58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16200</v>
      </c>
      <c r="D8" s="25">
        <v>41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8000</v>
      </c>
      <c r="D9" s="25">
        <v>28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27900</v>
      </c>
      <c r="D10" s="25">
        <v>22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3000</v>
      </c>
      <c r="D11" s="25">
        <v>30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81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59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12300</v>
      </c>
      <c r="D8" s="25">
        <v>42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3500</v>
      </c>
      <c r="D9" s="25">
        <v>31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12100</v>
      </c>
      <c r="D10" s="25">
        <v>23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2600</v>
      </c>
      <c r="D11" s="25">
        <v>30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64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42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5000</v>
      </c>
      <c r="D8" s="25">
        <v>36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7000</v>
      </c>
      <c r="D9" s="25">
        <v>27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32000</v>
      </c>
      <c r="D10" s="25">
        <v>18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15000</v>
      </c>
      <c r="D11" s="25">
        <v>23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65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43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6000</v>
      </c>
      <c r="D8" s="25">
        <v>36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8000</v>
      </c>
      <c r="D9" s="25">
        <v>27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38000</v>
      </c>
      <c r="D10" s="25">
        <v>18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22000</v>
      </c>
      <c r="D11" s="25">
        <v>23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66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44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6500</v>
      </c>
      <c r="D8" s="25">
        <v>44.03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6000</v>
      </c>
      <c r="D9" s="25">
        <v>27.61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32240</v>
      </c>
      <c r="D10" s="25">
        <v>20.99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10800</v>
      </c>
      <c r="D11" s="25">
        <v>32.81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67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45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3640</v>
      </c>
      <c r="D8" s="25">
        <v>44.03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7540</v>
      </c>
      <c r="D9" s="25">
        <v>27.61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28600</v>
      </c>
      <c r="D10" s="25">
        <v>20.99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8840</v>
      </c>
      <c r="D11" s="25">
        <v>32.81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68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46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4004</v>
      </c>
      <c r="D8" s="25">
        <v>44.03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8580</v>
      </c>
      <c r="D9" s="25">
        <v>27.61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34840</v>
      </c>
      <c r="D10" s="25">
        <v>20.99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9360</v>
      </c>
      <c r="D11" s="25">
        <v>32.81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69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60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1040</v>
      </c>
      <c r="D8" s="25">
        <v>44.88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4160</v>
      </c>
      <c r="D9" s="25">
        <v>42.79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20000</v>
      </c>
      <c r="D10" s="25">
        <v>26.18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2500</v>
      </c>
      <c r="D11" s="25">
        <v>31.45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A1" s="6" t="s">
        <v>70</v>
      </c>
      <c r="H1" s="41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 t="s">
        <v>47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8" t="s">
        <v>22</v>
      </c>
      <c r="C7" s="28" t="s">
        <v>35</v>
      </c>
      <c r="D7" s="24" t="s">
        <v>36</v>
      </c>
      <c r="E7" s="31" t="s">
        <v>23</v>
      </c>
      <c r="F7" s="45" t="s">
        <v>29</v>
      </c>
      <c r="G7" s="46"/>
      <c r="H7" s="24" t="s">
        <v>27</v>
      </c>
    </row>
    <row r="8" spans="1:11" ht="28.5" customHeight="1" x14ac:dyDescent="0.25">
      <c r="A8" s="16">
        <v>1</v>
      </c>
      <c r="B8" s="23" t="s">
        <v>25</v>
      </c>
      <c r="C8" s="26">
        <v>8000</v>
      </c>
      <c r="D8" s="25">
        <v>44.3</v>
      </c>
      <c r="E8" s="32"/>
      <c r="F8" s="33" t="s">
        <v>30</v>
      </c>
      <c r="G8" s="34">
        <f t="shared" ref="G8:G11" si="0">IFERROR( ROUND(E8/D8,3)," ")</f>
        <v>0</v>
      </c>
      <c r="H8" s="35">
        <f>C8*E8</f>
        <v>0</v>
      </c>
      <c r="K8" s="29"/>
    </row>
    <row r="9" spans="1:11" ht="28.5" customHeight="1" x14ac:dyDescent="0.2">
      <c r="A9" s="16">
        <v>2</v>
      </c>
      <c r="B9" s="17" t="s">
        <v>26</v>
      </c>
      <c r="C9" s="26">
        <v>2500</v>
      </c>
      <c r="D9" s="25">
        <v>30.06</v>
      </c>
      <c r="E9" s="32"/>
      <c r="F9" s="33" t="s">
        <v>31</v>
      </c>
      <c r="G9" s="34">
        <f t="shared" si="0"/>
        <v>0</v>
      </c>
      <c r="H9" s="35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6">
        <v>24000</v>
      </c>
      <c r="D10" s="25">
        <v>21.76</v>
      </c>
      <c r="E10" s="32"/>
      <c r="F10" s="33" t="s">
        <v>32</v>
      </c>
      <c r="G10" s="34">
        <f t="shared" si="0"/>
        <v>0</v>
      </c>
      <c r="H10" s="35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6">
        <v>6000</v>
      </c>
      <c r="D11" s="25">
        <v>41.79</v>
      </c>
      <c r="E11" s="32"/>
      <c r="F11" s="33" t="s">
        <v>33</v>
      </c>
      <c r="G11" s="34">
        <f t="shared" si="0"/>
        <v>0</v>
      </c>
      <c r="H11" s="35">
        <f t="shared" si="1"/>
        <v>0</v>
      </c>
    </row>
    <row r="12" spans="1:11" ht="27.75" customHeight="1" x14ac:dyDescent="0.2">
      <c r="A12" s="47" t="s">
        <v>28</v>
      </c>
      <c r="B12" s="48"/>
      <c r="C12" s="48"/>
      <c r="D12" s="48"/>
      <c r="E12" s="48"/>
      <c r="F12" s="48"/>
      <c r="G12" s="49"/>
      <c r="H12" s="36">
        <f>SUM(H8:H11)</f>
        <v>0</v>
      </c>
      <c r="I12" s="19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19"/>
    </row>
    <row r="14" spans="1:11" ht="13.5" thickBot="1" x14ac:dyDescent="0.25">
      <c r="A14" s="42"/>
      <c r="B14" s="43"/>
      <c r="C14" s="43"/>
      <c r="D14" s="43"/>
      <c r="E14" s="43"/>
      <c r="F14" s="43"/>
      <c r="G14" s="43"/>
      <c r="H14" s="43"/>
      <c r="I14" s="19"/>
    </row>
    <row r="15" spans="1:11" ht="20.25" customHeight="1" thickTop="1" x14ac:dyDescent="0.25">
      <c r="B15" s="12" t="s">
        <v>2</v>
      </c>
      <c r="C15" s="53"/>
      <c r="D15" s="53"/>
      <c r="E15" s="53"/>
      <c r="F15" s="54"/>
      <c r="G15" s="55"/>
      <c r="H15" s="19"/>
      <c r="I15" s="19"/>
    </row>
    <row r="16" spans="1:11" ht="20.25" customHeight="1" x14ac:dyDescent="0.25">
      <c r="B16" s="13" t="s">
        <v>11</v>
      </c>
      <c r="C16" s="56" t="s">
        <v>38</v>
      </c>
      <c r="D16" s="56"/>
      <c r="E16" s="56"/>
      <c r="F16" s="57"/>
      <c r="G16" s="58"/>
      <c r="H16" s="19"/>
      <c r="I16" s="19"/>
    </row>
    <row r="17" spans="2:8" ht="24" customHeight="1" x14ac:dyDescent="0.25">
      <c r="B17" s="60"/>
      <c r="C17" s="59"/>
      <c r="D17" s="44" t="s">
        <v>0</v>
      </c>
      <c r="E17" s="44" t="s">
        <v>7</v>
      </c>
      <c r="F17" s="30"/>
      <c r="G17" s="2" t="s">
        <v>1</v>
      </c>
    </row>
    <row r="18" spans="2:8" ht="24" customHeight="1" x14ac:dyDescent="0.25">
      <c r="B18" s="60"/>
      <c r="C18" s="59"/>
      <c r="D18" s="44" t="s">
        <v>4</v>
      </c>
      <c r="E18" s="44" t="s">
        <v>5</v>
      </c>
      <c r="F18" s="30"/>
      <c r="G18" s="2" t="s">
        <v>5</v>
      </c>
    </row>
    <row r="19" spans="2:8" ht="27.75" customHeight="1" thickBot="1" x14ac:dyDescent="0.3">
      <c r="B19" s="14"/>
      <c r="C19" s="1" t="s">
        <v>6</v>
      </c>
      <c r="D19" s="37">
        <f>H12</f>
        <v>0</v>
      </c>
      <c r="E19" s="38">
        <f>IF(OR(C16="áno",C16="ano"),D19*0.2,0)</f>
        <v>0</v>
      </c>
      <c r="F19" s="39"/>
      <c r="G19" s="40">
        <f>D19+E19</f>
        <v>0</v>
      </c>
    </row>
    <row r="20" spans="2:8" ht="48.75" customHeight="1" thickTop="1" x14ac:dyDescent="0.25">
      <c r="B20" s="21"/>
      <c r="C20" s="21"/>
      <c r="D20" s="21"/>
      <c r="E20" s="21"/>
      <c r="F20" s="21"/>
      <c r="G20" s="21"/>
    </row>
    <row r="21" spans="2:8" ht="22.5" customHeight="1" x14ac:dyDescent="0.25">
      <c r="B21" s="22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7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2" t="s">
        <v>9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7" t="s">
        <v>17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7" t="s">
        <v>18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7" t="s">
        <v>19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7" t="s">
        <v>20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7" t="s">
        <v>15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7" t="s">
        <v>16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7" t="s">
        <v>21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2" t="s">
        <v>8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2" t="s">
        <v>10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0"/>
      <c r="F34" s="20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F7:G7"/>
    <mergeCell ref="A12:G12"/>
    <mergeCell ref="A13:H13"/>
    <mergeCell ref="C15:G15"/>
    <mergeCell ref="C16:G16"/>
    <mergeCell ref="B17:B18"/>
    <mergeCell ref="C17:C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21</vt:i4>
      </vt:variant>
    </vt:vector>
  </HeadingPairs>
  <TitlesOfParts>
    <vt:vector size="21" baseType="lpstr">
      <vt:lpstr>VC1</vt:lpstr>
      <vt:lpstr>VC2</vt:lpstr>
      <vt:lpstr>VC3</vt:lpstr>
      <vt:lpstr>VC4</vt:lpstr>
      <vt:lpstr>VC5</vt:lpstr>
      <vt:lpstr>VC6</vt:lpstr>
      <vt:lpstr>VC7</vt:lpstr>
      <vt:lpstr>VC8</vt:lpstr>
      <vt:lpstr>VC9</vt:lpstr>
      <vt:lpstr>VC10</vt:lpstr>
      <vt:lpstr>VC11</vt:lpstr>
      <vt:lpstr>VC12</vt:lpstr>
      <vt:lpstr>VC13</vt:lpstr>
      <vt:lpstr>VC14</vt:lpstr>
      <vt:lpstr>VC15</vt:lpstr>
      <vt:lpstr>VC16</vt:lpstr>
      <vt:lpstr>VC17</vt:lpstr>
      <vt:lpstr>VC18</vt:lpstr>
      <vt:lpstr>VC19</vt:lpstr>
      <vt:lpstr>VC20</vt:lpstr>
      <vt:lpstr>VC21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Jozef.Vertal</cp:lastModifiedBy>
  <cp:lastPrinted>2017-05-18T10:01:18Z</cp:lastPrinted>
  <dcterms:created xsi:type="dcterms:W3CDTF">2012-03-14T10:26:47Z</dcterms:created>
  <dcterms:modified xsi:type="dcterms:W3CDTF">2022-09-10T11:54:05Z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