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8_{0F0FB750-403F-4D89-B250-8850A02D67B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5" i="1" l="1"/>
  <c r="M45" i="1"/>
  <c r="L45" i="1"/>
  <c r="K45" i="1"/>
  <c r="J45" i="1"/>
  <c r="I45" i="1"/>
  <c r="H45" i="1"/>
  <c r="G45" i="1"/>
  <c r="F45" i="1"/>
  <c r="E45" i="1"/>
  <c r="D45" i="1"/>
  <c r="C45" i="1"/>
  <c r="O44" i="1"/>
  <c r="K44" i="1"/>
  <c r="O43" i="1"/>
  <c r="O45" i="1" s="1"/>
  <c r="K43" i="1"/>
  <c r="P43" i="1" s="1"/>
  <c r="O42" i="1"/>
  <c r="N42" i="1"/>
  <c r="M42" i="1"/>
  <c r="L42" i="1"/>
  <c r="J42" i="1"/>
  <c r="I42" i="1"/>
  <c r="H42" i="1"/>
  <c r="G42" i="1"/>
  <c r="F42" i="1"/>
  <c r="E42" i="1"/>
  <c r="D42" i="1"/>
  <c r="C42" i="1"/>
  <c r="P41" i="1"/>
  <c r="O40" i="1"/>
  <c r="K40" i="1"/>
  <c r="K42" i="1" s="1"/>
  <c r="N39" i="1"/>
  <c r="M39" i="1"/>
  <c r="L39" i="1"/>
  <c r="J39" i="1"/>
  <c r="I39" i="1"/>
  <c r="H39" i="1"/>
  <c r="G39" i="1"/>
  <c r="F39" i="1"/>
  <c r="E39" i="1"/>
  <c r="D39" i="1"/>
  <c r="C39" i="1"/>
  <c r="O38" i="1"/>
  <c r="O39" i="1" s="1"/>
  <c r="K38" i="1"/>
  <c r="K39" i="1" s="1"/>
  <c r="N37" i="1"/>
  <c r="M37" i="1"/>
  <c r="L37" i="1"/>
  <c r="J37" i="1"/>
  <c r="I37" i="1"/>
  <c r="H37" i="1"/>
  <c r="G37" i="1"/>
  <c r="F37" i="1"/>
  <c r="E37" i="1"/>
  <c r="D37" i="1"/>
  <c r="C37" i="1"/>
  <c r="P36" i="1"/>
  <c r="P37" i="1" s="1"/>
  <c r="O36" i="1"/>
  <c r="O37" i="1" s="1"/>
  <c r="K36" i="1"/>
  <c r="K37" i="1" s="1"/>
  <c r="N35" i="1"/>
  <c r="M35" i="1"/>
  <c r="L35" i="1"/>
  <c r="J35" i="1"/>
  <c r="I35" i="1"/>
  <c r="H35" i="1"/>
  <c r="G35" i="1"/>
  <c r="F35" i="1"/>
  <c r="E35" i="1"/>
  <c r="D35" i="1"/>
  <c r="C35" i="1"/>
  <c r="O34" i="1"/>
  <c r="O35" i="1" s="1"/>
  <c r="K34" i="1"/>
  <c r="K35" i="1" s="1"/>
  <c r="N33" i="1"/>
  <c r="M33" i="1"/>
  <c r="L33" i="1"/>
  <c r="J33" i="1"/>
  <c r="I33" i="1"/>
  <c r="H33" i="1"/>
  <c r="G33" i="1"/>
  <c r="F33" i="1"/>
  <c r="E33" i="1"/>
  <c r="D33" i="1"/>
  <c r="C33" i="1"/>
  <c r="P32" i="1"/>
  <c r="O32" i="1"/>
  <c r="K32" i="1"/>
  <c r="P31" i="1"/>
  <c r="O31" i="1"/>
  <c r="K31" i="1"/>
  <c r="O30" i="1"/>
  <c r="K30" i="1"/>
  <c r="P30" i="1" s="1"/>
  <c r="O29" i="1"/>
  <c r="K29" i="1"/>
  <c r="O28" i="1"/>
  <c r="K28" i="1"/>
  <c r="P28" i="1" s="1"/>
  <c r="O27" i="1"/>
  <c r="K27" i="1"/>
  <c r="P27" i="1" s="1"/>
  <c r="O26" i="1"/>
  <c r="K26" i="1"/>
  <c r="O25" i="1"/>
  <c r="K25" i="1"/>
  <c r="P25" i="1" s="1"/>
  <c r="P24" i="1"/>
  <c r="O24" i="1"/>
  <c r="K24" i="1"/>
  <c r="N23" i="1"/>
  <c r="M23" i="1"/>
  <c r="L23" i="1"/>
  <c r="J23" i="1"/>
  <c r="I23" i="1"/>
  <c r="H23" i="1"/>
  <c r="G23" i="1"/>
  <c r="F23" i="1"/>
  <c r="E23" i="1"/>
  <c r="D23" i="1"/>
  <c r="C23" i="1"/>
  <c r="O22" i="1"/>
  <c r="K22" i="1"/>
  <c r="P22" i="1" s="1"/>
  <c r="P21" i="1"/>
  <c r="O21" i="1"/>
  <c r="K21" i="1"/>
  <c r="P20" i="1"/>
  <c r="O20" i="1"/>
  <c r="K20" i="1"/>
  <c r="O19" i="1"/>
  <c r="K19" i="1"/>
  <c r="P19" i="1" s="1"/>
  <c r="O18" i="1"/>
  <c r="K18" i="1"/>
  <c r="O17" i="1"/>
  <c r="K17" i="1"/>
  <c r="P17" i="1" s="1"/>
  <c r="O16" i="1"/>
  <c r="K16" i="1"/>
  <c r="P16" i="1" s="1"/>
  <c r="O15" i="1"/>
  <c r="K15" i="1"/>
  <c r="O14" i="1"/>
  <c r="K14" i="1"/>
  <c r="P14" i="1" s="1"/>
  <c r="P13" i="1"/>
  <c r="O13" i="1"/>
  <c r="K13" i="1"/>
  <c r="P12" i="1"/>
  <c r="O12" i="1"/>
  <c r="K12" i="1"/>
  <c r="O11" i="1"/>
  <c r="K11" i="1"/>
  <c r="P11" i="1" s="1"/>
  <c r="O10" i="1"/>
  <c r="K10" i="1"/>
  <c r="N9" i="1"/>
  <c r="M9" i="1"/>
  <c r="L9" i="1"/>
  <c r="J9" i="1"/>
  <c r="I9" i="1"/>
  <c r="H9" i="1"/>
  <c r="G9" i="1"/>
  <c r="F9" i="1"/>
  <c r="E9" i="1"/>
  <c r="D9" i="1"/>
  <c r="C9" i="1"/>
  <c r="O8" i="1"/>
  <c r="K8" i="1"/>
  <c r="O7" i="1"/>
  <c r="O9" i="1" s="1"/>
  <c r="K7" i="1"/>
  <c r="K9" i="1" s="1"/>
  <c r="N6" i="1"/>
  <c r="M6" i="1"/>
  <c r="L6" i="1"/>
  <c r="L46" i="1" s="1"/>
  <c r="J6" i="1"/>
  <c r="I6" i="1"/>
  <c r="H6" i="1"/>
  <c r="G6" i="1"/>
  <c r="G46" i="1" s="1"/>
  <c r="F6" i="1"/>
  <c r="E6" i="1"/>
  <c r="D6" i="1"/>
  <c r="C6" i="1"/>
  <c r="C46" i="1" s="1"/>
  <c r="O5" i="1"/>
  <c r="O6" i="1" s="1"/>
  <c r="K5" i="1"/>
  <c r="K6" i="1" s="1"/>
  <c r="D46" i="1" l="1"/>
  <c r="H46" i="1"/>
  <c r="M46" i="1"/>
  <c r="P8" i="1"/>
  <c r="O23" i="1"/>
  <c r="P34" i="1"/>
  <c r="P40" i="1"/>
  <c r="P42" i="1" s="1"/>
  <c r="E46" i="1"/>
  <c r="I46" i="1"/>
  <c r="N46" i="1"/>
  <c r="K23" i="1"/>
  <c r="P15" i="1"/>
  <c r="P18" i="1"/>
  <c r="P26" i="1"/>
  <c r="P33" i="1" s="1"/>
  <c r="P29" i="1"/>
  <c r="P44" i="1"/>
  <c r="P45" i="1" s="1"/>
  <c r="F46" i="1"/>
  <c r="J46" i="1"/>
  <c r="O33" i="1"/>
  <c r="O46" i="1" s="1"/>
  <c r="P5" i="1"/>
  <c r="P6" i="1" s="1"/>
  <c r="P38" i="1"/>
  <c r="P39" i="1" s="1"/>
  <c r="K33" i="1"/>
  <c r="P7" i="1"/>
  <c r="P9" i="1" s="1"/>
  <c r="P10" i="1"/>
  <c r="P23" i="1" s="1"/>
  <c r="P46" i="1" l="1"/>
  <c r="K46" i="1"/>
</calcChain>
</file>

<file path=xl/sharedStrings.xml><?xml version="1.0" encoding="utf-8"?>
<sst xmlns="http://schemas.openxmlformats.org/spreadsheetml/2006/main" count="71" uniqueCount="63">
  <si>
    <t xml:space="preserve">Grupa czynn.
</t>
  </si>
  <si>
    <t xml:space="preserve">Adres leśny
</t>
  </si>
  <si>
    <t>Iglaste</t>
  </si>
  <si>
    <t>Liściaste</t>
  </si>
  <si>
    <t>Razem</t>
  </si>
  <si>
    <t>M1</t>
  </si>
  <si>
    <t>S2A D</t>
  </si>
  <si>
    <t>S2B D</t>
  </si>
  <si>
    <t>S3A</t>
  </si>
  <si>
    <t>S3B</t>
  </si>
  <si>
    <t>S4</t>
  </si>
  <si>
    <t>W (dłużyca)</t>
  </si>
  <si>
    <t>W (kłoda)</t>
  </si>
  <si>
    <t>IB</t>
  </si>
  <si>
    <t>12-04-1-03-201   -a   -00</t>
  </si>
  <si>
    <t>Razem: IB</t>
  </si>
  <si>
    <t>IIIA</t>
  </si>
  <si>
    <t>12-04-1-03-193   -c   -99</t>
  </si>
  <si>
    <t>12-04-1-03-193   -d   -99</t>
  </si>
  <si>
    <t>Razem: IIIA</t>
  </si>
  <si>
    <t>TPP</t>
  </si>
  <si>
    <t>12-04-1-03-188   -c   -00</t>
  </si>
  <si>
    <t>12-04-1-03-206   -c   -00</t>
  </si>
  <si>
    <t>12-04-1-03-206   -f   -00</t>
  </si>
  <si>
    <t>12-04-1-03-217   -b   -00</t>
  </si>
  <si>
    <t>12-04-1-03-219   -m   -00</t>
  </si>
  <si>
    <t>12-04-1-03-219   -n   -00</t>
  </si>
  <si>
    <t>12-04-1-03-267   -a   -00</t>
  </si>
  <si>
    <t>12-04-1-03-300   -l   -00</t>
  </si>
  <si>
    <t>12-04-1-03-300   -m   -00</t>
  </si>
  <si>
    <t>12-04-1-03-303   -a   -00</t>
  </si>
  <si>
    <t>12-04-1-03-303   -b   -00</t>
  </si>
  <si>
    <t>12-04-1-03-304   -l   -00</t>
  </si>
  <si>
    <t>12-04-1-03-304   -m   -00</t>
  </si>
  <si>
    <t>Razem: TPP</t>
  </si>
  <si>
    <t>TWP</t>
  </si>
  <si>
    <t>12-04-1-03-203   -s   -00</t>
  </si>
  <si>
    <t>12-04-1-03-206   -d   -00</t>
  </si>
  <si>
    <t>12-04-1-03-219   -b   -00</t>
  </si>
  <si>
    <t>12-04-1-03-219   -g   -00</t>
  </si>
  <si>
    <t>12-04-1-03-219   -k   -00</t>
  </si>
  <si>
    <t>12-04-1-03-220   -g   -00</t>
  </si>
  <si>
    <t>12-04-1-03-303   -i   -00</t>
  </si>
  <si>
    <t>12-04-1-03-304   -k   -00</t>
  </si>
  <si>
    <t>12-04-1-03-304   -n   -00</t>
  </si>
  <si>
    <t>Razem: TWP</t>
  </si>
  <si>
    <t>PR</t>
  </si>
  <si>
    <t xml:space="preserve">12-04-1-03-      -    -  </t>
  </si>
  <si>
    <t>Razem: PR</t>
  </si>
  <si>
    <t>PTP</t>
  </si>
  <si>
    <t>Razem: PTP</t>
  </si>
  <si>
    <t>PTW</t>
  </si>
  <si>
    <t>Razem: PTW</t>
  </si>
  <si>
    <t>IIIB</t>
  </si>
  <si>
    <t>12-04-1-03-192   -d   -99</t>
  </si>
  <si>
    <t>12-04-1-03-192   -g   -99</t>
  </si>
  <si>
    <t>Razem: IIIB</t>
  </si>
  <si>
    <t>CP-P</t>
  </si>
  <si>
    <t>12-04-1-03-219   -c   -00</t>
  </si>
  <si>
    <t>12-04-1-03-221   -c   -00</t>
  </si>
  <si>
    <t>Razem: CP-P</t>
  </si>
  <si>
    <t>Załącznik nr 2.3.2- Układ sortymentowy pozyskania drewna w Leśnictwie</t>
  </si>
  <si>
    <t>PAKIET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</si>
</sst>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 tint="-0.34998626667073579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6"/>
  <sheetViews>
    <sheetView tabSelected="1" workbookViewId="0">
      <selection activeCell="T20" sqref="T20"/>
    </sheetView>
  </sheetViews>
  <sheetFormatPr defaultRowHeight="15" x14ac:dyDescent="0.25"/>
  <cols>
    <col min="1" max="1" width="5.5703125" customWidth="1"/>
    <col min="2" max="2" width="20.85546875" customWidth="1"/>
    <col min="3" max="3" width="3.7109375" customWidth="1"/>
    <col min="4" max="4" width="5.28515625" customWidth="1"/>
    <col min="5" max="5" width="5.42578125" customWidth="1"/>
    <col min="6" max="7" width="4.140625" customWidth="1"/>
    <col min="8" max="8" width="3.7109375" customWidth="1"/>
    <col min="9" max="9" width="7.28515625" customWidth="1"/>
    <col min="10" max="10" width="6" customWidth="1"/>
    <col min="11" max="11" width="5.85546875" customWidth="1"/>
    <col min="12" max="12" width="5.7109375" customWidth="1"/>
    <col min="13" max="13" width="3.7109375" customWidth="1"/>
    <col min="14" max="14" width="7.28515625" customWidth="1"/>
    <col min="15" max="15" width="6.85546875" customWidth="1"/>
    <col min="16" max="16" width="6.5703125" customWidth="1"/>
  </cols>
  <sheetData>
    <row r="1" spans="1:16" x14ac:dyDescent="0.25">
      <c r="A1" s="14" t="s">
        <v>61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6" x14ac:dyDescent="0.25">
      <c r="A2" s="13" t="s">
        <v>62</v>
      </c>
      <c r="B2" s="13"/>
      <c r="C2" s="13"/>
      <c r="D2" s="13"/>
      <c r="E2" s="12"/>
    </row>
    <row r="3" spans="1:16" ht="22.5" customHeight="1" x14ac:dyDescent="0.25">
      <c r="A3" s="9" t="s">
        <v>0</v>
      </c>
      <c r="B3" s="9" t="s">
        <v>1</v>
      </c>
      <c r="C3" s="10" t="s">
        <v>2</v>
      </c>
      <c r="D3" s="10"/>
      <c r="E3" s="10"/>
      <c r="F3" s="10"/>
      <c r="G3" s="10"/>
      <c r="H3" s="10"/>
      <c r="I3" s="10"/>
      <c r="J3" s="10"/>
      <c r="K3" s="10" t="s">
        <v>2</v>
      </c>
      <c r="L3" s="10" t="s">
        <v>3</v>
      </c>
      <c r="M3" s="10"/>
      <c r="N3" s="10"/>
      <c r="O3" s="10" t="s">
        <v>3</v>
      </c>
      <c r="P3" s="10" t="s">
        <v>4</v>
      </c>
    </row>
    <row r="4" spans="1:16" ht="24" customHeight="1" x14ac:dyDescent="0.25">
      <c r="A4" s="9"/>
      <c r="B4" s="9"/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0"/>
      <c r="L4" s="11" t="s">
        <v>6</v>
      </c>
      <c r="M4" s="11" t="s">
        <v>10</v>
      </c>
      <c r="N4" s="11" t="s">
        <v>11</v>
      </c>
      <c r="O4" s="10"/>
      <c r="P4" s="10"/>
    </row>
    <row r="5" spans="1:16" ht="12.75" customHeight="1" x14ac:dyDescent="0.25">
      <c r="A5" s="1" t="s">
        <v>13</v>
      </c>
      <c r="B5" s="2" t="s">
        <v>14</v>
      </c>
      <c r="C5" s="3"/>
      <c r="D5" s="3"/>
      <c r="E5" s="3"/>
      <c r="F5" s="3"/>
      <c r="G5" s="3"/>
      <c r="H5" s="3"/>
      <c r="I5" s="3"/>
      <c r="J5" s="3"/>
      <c r="K5" s="4">
        <f>C5+D5+E5+F5+G5+H5+I5+J5</f>
        <v>0</v>
      </c>
      <c r="L5" s="3">
        <v>3</v>
      </c>
      <c r="M5" s="3"/>
      <c r="N5" s="3">
        <v>3</v>
      </c>
      <c r="O5" s="4">
        <f>L5+M5+N5</f>
        <v>6</v>
      </c>
      <c r="P5" s="4">
        <f>K5+O5</f>
        <v>6</v>
      </c>
    </row>
    <row r="6" spans="1:16" ht="12.75" customHeight="1" x14ac:dyDescent="0.25">
      <c r="A6" s="1"/>
      <c r="B6" s="5" t="s">
        <v>15</v>
      </c>
      <c r="C6" s="6">
        <f>SUM(C5)</f>
        <v>0</v>
      </c>
      <c r="D6" s="6">
        <f t="shared" ref="D6:P6" si="0">SUM(D5)</f>
        <v>0</v>
      </c>
      <c r="E6" s="6">
        <f t="shared" si="0"/>
        <v>0</v>
      </c>
      <c r="F6" s="6">
        <f t="shared" si="0"/>
        <v>0</v>
      </c>
      <c r="G6" s="6">
        <f t="shared" si="0"/>
        <v>0</v>
      </c>
      <c r="H6" s="6">
        <f t="shared" si="0"/>
        <v>0</v>
      </c>
      <c r="I6" s="6">
        <f t="shared" si="0"/>
        <v>0</v>
      </c>
      <c r="J6" s="6">
        <f t="shared" si="0"/>
        <v>0</v>
      </c>
      <c r="K6" s="6">
        <f t="shared" si="0"/>
        <v>0</v>
      </c>
      <c r="L6" s="6">
        <f t="shared" si="0"/>
        <v>3</v>
      </c>
      <c r="M6" s="6">
        <f t="shared" si="0"/>
        <v>0</v>
      </c>
      <c r="N6" s="6">
        <f t="shared" si="0"/>
        <v>3</v>
      </c>
      <c r="O6" s="6">
        <f t="shared" si="0"/>
        <v>6</v>
      </c>
      <c r="P6" s="6">
        <f t="shared" si="0"/>
        <v>6</v>
      </c>
    </row>
    <row r="7" spans="1:16" ht="12.75" customHeight="1" x14ac:dyDescent="0.25">
      <c r="A7" s="1" t="s">
        <v>16</v>
      </c>
      <c r="B7" s="2" t="s">
        <v>17</v>
      </c>
      <c r="C7" s="4"/>
      <c r="D7" s="4">
        <v>5</v>
      </c>
      <c r="E7" s="4"/>
      <c r="F7" s="4"/>
      <c r="G7" s="4"/>
      <c r="H7" s="4">
        <v>1</v>
      </c>
      <c r="I7" s="4"/>
      <c r="J7" s="4">
        <v>33</v>
      </c>
      <c r="K7" s="4">
        <f>SUM(C7:J7)</f>
        <v>39</v>
      </c>
      <c r="L7" s="4">
        <v>8</v>
      </c>
      <c r="M7" s="4">
        <v>11</v>
      </c>
      <c r="N7" s="4">
        <v>40</v>
      </c>
      <c r="O7" s="4">
        <f>SUM(L7:N7)</f>
        <v>59</v>
      </c>
      <c r="P7" s="4">
        <f>K7+O7</f>
        <v>98</v>
      </c>
    </row>
    <row r="8" spans="1:16" ht="12.75" customHeight="1" x14ac:dyDescent="0.25">
      <c r="A8" s="1"/>
      <c r="B8" s="2" t="s">
        <v>18</v>
      </c>
      <c r="C8" s="3"/>
      <c r="D8" s="3">
        <v>38</v>
      </c>
      <c r="E8" s="3"/>
      <c r="F8" s="3"/>
      <c r="G8" s="3"/>
      <c r="H8" s="3">
        <v>9</v>
      </c>
      <c r="I8" s="3"/>
      <c r="J8" s="3">
        <v>268</v>
      </c>
      <c r="K8" s="4">
        <f>SUM(C8:J8)</f>
        <v>315</v>
      </c>
      <c r="L8" s="3">
        <v>33</v>
      </c>
      <c r="M8" s="3">
        <v>50</v>
      </c>
      <c r="N8" s="3">
        <v>134</v>
      </c>
      <c r="O8" s="4">
        <f>SUM(L8:N8)</f>
        <v>217</v>
      </c>
      <c r="P8" s="4">
        <f>K8+O8</f>
        <v>532</v>
      </c>
    </row>
    <row r="9" spans="1:16" ht="12.75" customHeight="1" x14ac:dyDescent="0.25">
      <c r="A9" s="1"/>
      <c r="B9" s="5" t="s">
        <v>19</v>
      </c>
      <c r="C9" s="6">
        <f>SUM(C7:C8)</f>
        <v>0</v>
      </c>
      <c r="D9" s="6">
        <f t="shared" ref="D9:P9" si="1">SUM(D7:D8)</f>
        <v>43</v>
      </c>
      <c r="E9" s="6">
        <f t="shared" si="1"/>
        <v>0</v>
      </c>
      <c r="F9" s="6">
        <f t="shared" si="1"/>
        <v>0</v>
      </c>
      <c r="G9" s="6">
        <f t="shared" si="1"/>
        <v>0</v>
      </c>
      <c r="H9" s="6">
        <f t="shared" si="1"/>
        <v>10</v>
      </c>
      <c r="I9" s="6">
        <f t="shared" si="1"/>
        <v>0</v>
      </c>
      <c r="J9" s="6">
        <f t="shared" si="1"/>
        <v>301</v>
      </c>
      <c r="K9" s="6">
        <f t="shared" si="1"/>
        <v>354</v>
      </c>
      <c r="L9" s="6">
        <f t="shared" si="1"/>
        <v>41</v>
      </c>
      <c r="M9" s="6">
        <f t="shared" si="1"/>
        <v>61</v>
      </c>
      <c r="N9" s="6">
        <f t="shared" si="1"/>
        <v>174</v>
      </c>
      <c r="O9" s="6">
        <f t="shared" si="1"/>
        <v>276</v>
      </c>
      <c r="P9" s="6">
        <f t="shared" si="1"/>
        <v>630</v>
      </c>
    </row>
    <row r="10" spans="1:16" ht="12.75" customHeight="1" x14ac:dyDescent="0.25">
      <c r="A10" s="1" t="s">
        <v>20</v>
      </c>
      <c r="B10" s="2" t="s">
        <v>21</v>
      </c>
      <c r="C10" s="4"/>
      <c r="D10" s="4">
        <v>23</v>
      </c>
      <c r="E10" s="4">
        <v>25</v>
      </c>
      <c r="F10" s="4"/>
      <c r="G10" s="4"/>
      <c r="H10" s="4">
        <v>1</v>
      </c>
      <c r="I10" s="4">
        <v>1</v>
      </c>
      <c r="J10" s="4">
        <v>12</v>
      </c>
      <c r="K10" s="4">
        <f>SUM(C10:J10)</f>
        <v>62</v>
      </c>
      <c r="L10" s="4">
        <v>2</v>
      </c>
      <c r="M10" s="4"/>
      <c r="N10" s="4"/>
      <c r="O10" s="4">
        <f>SUM(L10:N10)</f>
        <v>2</v>
      </c>
      <c r="P10" s="4">
        <f>K10+O10</f>
        <v>64</v>
      </c>
    </row>
    <row r="11" spans="1:16" ht="12.75" customHeight="1" x14ac:dyDescent="0.25">
      <c r="A11" s="1"/>
      <c r="B11" s="2" t="s">
        <v>22</v>
      </c>
      <c r="C11" s="3"/>
      <c r="D11" s="3">
        <v>15</v>
      </c>
      <c r="E11" s="3">
        <v>17</v>
      </c>
      <c r="F11" s="3"/>
      <c r="G11" s="3"/>
      <c r="H11" s="3"/>
      <c r="I11" s="3">
        <v>1</v>
      </c>
      <c r="J11" s="3">
        <v>13</v>
      </c>
      <c r="K11" s="4">
        <f t="shared" ref="K11:K22" si="2">SUM(C11:J11)</f>
        <v>46</v>
      </c>
      <c r="L11" s="3">
        <v>1</v>
      </c>
      <c r="M11" s="3"/>
      <c r="N11" s="3"/>
      <c r="O11" s="4">
        <f t="shared" ref="O11:O22" si="3">SUM(L11:N11)</f>
        <v>1</v>
      </c>
      <c r="P11" s="4">
        <f>K11+O11</f>
        <v>47</v>
      </c>
    </row>
    <row r="12" spans="1:16" ht="12.75" customHeight="1" x14ac:dyDescent="0.25">
      <c r="A12" s="1"/>
      <c r="B12" s="2" t="s">
        <v>23</v>
      </c>
      <c r="C12" s="4"/>
      <c r="D12" s="4">
        <v>30</v>
      </c>
      <c r="E12" s="4">
        <v>25</v>
      </c>
      <c r="F12" s="4"/>
      <c r="G12" s="4"/>
      <c r="H12" s="4"/>
      <c r="I12" s="4">
        <v>2</v>
      </c>
      <c r="J12" s="4"/>
      <c r="K12" s="4">
        <f t="shared" si="2"/>
        <v>57</v>
      </c>
      <c r="L12" s="4">
        <v>1</v>
      </c>
      <c r="M12" s="4"/>
      <c r="N12" s="4"/>
      <c r="O12" s="4">
        <f t="shared" si="3"/>
        <v>1</v>
      </c>
      <c r="P12" s="4">
        <f>K12+O12</f>
        <v>58</v>
      </c>
    </row>
    <row r="13" spans="1:16" ht="12.75" customHeight="1" x14ac:dyDescent="0.25">
      <c r="A13" s="1"/>
      <c r="B13" s="2" t="s">
        <v>24</v>
      </c>
      <c r="C13" s="3"/>
      <c r="D13" s="3">
        <v>45</v>
      </c>
      <c r="E13" s="3">
        <v>47</v>
      </c>
      <c r="F13" s="3"/>
      <c r="G13" s="3"/>
      <c r="H13" s="3">
        <v>1</v>
      </c>
      <c r="I13" s="3">
        <v>4</v>
      </c>
      <c r="J13" s="3">
        <v>40</v>
      </c>
      <c r="K13" s="4">
        <f t="shared" si="2"/>
        <v>137</v>
      </c>
      <c r="L13" s="3">
        <v>4</v>
      </c>
      <c r="M13" s="3"/>
      <c r="N13" s="3">
        <v>1</v>
      </c>
      <c r="O13" s="4">
        <f t="shared" si="3"/>
        <v>5</v>
      </c>
      <c r="P13" s="4">
        <f>K13+O13</f>
        <v>142</v>
      </c>
    </row>
    <row r="14" spans="1:16" ht="12.75" customHeight="1" x14ac:dyDescent="0.25">
      <c r="A14" s="1"/>
      <c r="B14" s="2" t="s">
        <v>25</v>
      </c>
      <c r="C14" s="4"/>
      <c r="D14" s="4">
        <v>30</v>
      </c>
      <c r="E14" s="4">
        <v>28</v>
      </c>
      <c r="F14" s="4"/>
      <c r="G14" s="4"/>
      <c r="H14" s="4"/>
      <c r="I14" s="4">
        <v>1</v>
      </c>
      <c r="J14" s="4">
        <v>2</v>
      </c>
      <c r="K14" s="4">
        <f t="shared" si="2"/>
        <v>61</v>
      </c>
      <c r="L14" s="4">
        <v>2</v>
      </c>
      <c r="M14" s="4"/>
      <c r="N14" s="4"/>
      <c r="O14" s="4">
        <f t="shared" si="3"/>
        <v>2</v>
      </c>
      <c r="P14" s="4">
        <f>K14+O14</f>
        <v>63</v>
      </c>
    </row>
    <row r="15" spans="1:16" ht="12.75" customHeight="1" x14ac:dyDescent="0.25">
      <c r="A15" s="1"/>
      <c r="B15" s="2" t="s">
        <v>26</v>
      </c>
      <c r="C15" s="3"/>
      <c r="D15" s="3">
        <v>31</v>
      </c>
      <c r="E15" s="3">
        <v>31</v>
      </c>
      <c r="F15" s="3"/>
      <c r="G15" s="3"/>
      <c r="H15" s="3"/>
      <c r="I15" s="3">
        <v>1</v>
      </c>
      <c r="J15" s="3">
        <v>5</v>
      </c>
      <c r="K15" s="4">
        <f t="shared" si="2"/>
        <v>68</v>
      </c>
      <c r="L15" s="3">
        <v>3</v>
      </c>
      <c r="M15" s="3"/>
      <c r="N15" s="3"/>
      <c r="O15" s="4">
        <f t="shared" si="3"/>
        <v>3</v>
      </c>
      <c r="P15" s="4">
        <f>K15+O15</f>
        <v>71</v>
      </c>
    </row>
    <row r="16" spans="1:16" ht="12.75" customHeight="1" x14ac:dyDescent="0.25">
      <c r="A16" s="1"/>
      <c r="B16" s="2" t="s">
        <v>27</v>
      </c>
      <c r="C16" s="4"/>
      <c r="D16" s="4">
        <v>190</v>
      </c>
      <c r="E16" s="4">
        <v>204</v>
      </c>
      <c r="F16" s="4"/>
      <c r="G16" s="4"/>
      <c r="H16" s="4">
        <v>2</v>
      </c>
      <c r="I16" s="4">
        <v>61</v>
      </c>
      <c r="J16" s="4">
        <v>129</v>
      </c>
      <c r="K16" s="4">
        <f t="shared" si="2"/>
        <v>586</v>
      </c>
      <c r="L16" s="4">
        <v>14</v>
      </c>
      <c r="M16" s="4">
        <v>1</v>
      </c>
      <c r="N16" s="4">
        <v>9</v>
      </c>
      <c r="O16" s="4">
        <f t="shared" si="3"/>
        <v>24</v>
      </c>
      <c r="P16" s="4">
        <f>K16+O16</f>
        <v>610</v>
      </c>
    </row>
    <row r="17" spans="1:16" ht="12.75" customHeight="1" x14ac:dyDescent="0.25">
      <c r="A17" s="1"/>
      <c r="B17" s="2" t="s">
        <v>28</v>
      </c>
      <c r="C17" s="3"/>
      <c r="D17" s="3">
        <v>103</v>
      </c>
      <c r="E17" s="3">
        <v>102</v>
      </c>
      <c r="F17" s="3"/>
      <c r="G17" s="3"/>
      <c r="H17" s="3">
        <v>1</v>
      </c>
      <c r="I17" s="3">
        <v>3</v>
      </c>
      <c r="J17" s="3">
        <v>17</v>
      </c>
      <c r="K17" s="4">
        <f t="shared" si="2"/>
        <v>226</v>
      </c>
      <c r="L17" s="3">
        <v>9</v>
      </c>
      <c r="M17" s="3"/>
      <c r="N17" s="3"/>
      <c r="O17" s="4">
        <f t="shared" si="3"/>
        <v>9</v>
      </c>
      <c r="P17" s="4">
        <f>K17+O17</f>
        <v>235</v>
      </c>
    </row>
    <row r="18" spans="1:16" ht="12.75" customHeight="1" x14ac:dyDescent="0.25">
      <c r="A18" s="1"/>
      <c r="B18" s="2" t="s">
        <v>29</v>
      </c>
      <c r="C18" s="4"/>
      <c r="D18" s="4">
        <v>28</v>
      </c>
      <c r="E18" s="4">
        <v>27</v>
      </c>
      <c r="F18" s="4"/>
      <c r="G18" s="4"/>
      <c r="H18" s="4"/>
      <c r="I18" s="4">
        <v>1</v>
      </c>
      <c r="J18" s="4">
        <v>5</v>
      </c>
      <c r="K18" s="4">
        <f t="shared" si="2"/>
        <v>61</v>
      </c>
      <c r="L18" s="4">
        <v>2</v>
      </c>
      <c r="M18" s="4"/>
      <c r="N18" s="4"/>
      <c r="O18" s="4">
        <f t="shared" si="3"/>
        <v>2</v>
      </c>
      <c r="P18" s="4">
        <f>K18+O18</f>
        <v>63</v>
      </c>
    </row>
    <row r="19" spans="1:16" ht="12.75" customHeight="1" x14ac:dyDescent="0.25">
      <c r="A19" s="1"/>
      <c r="B19" s="2" t="s">
        <v>30</v>
      </c>
      <c r="C19" s="3"/>
      <c r="D19" s="3">
        <v>107</v>
      </c>
      <c r="E19" s="3">
        <v>104</v>
      </c>
      <c r="F19" s="3"/>
      <c r="G19" s="3"/>
      <c r="H19" s="3">
        <v>4</v>
      </c>
      <c r="I19" s="3">
        <v>23</v>
      </c>
      <c r="J19" s="3">
        <v>16</v>
      </c>
      <c r="K19" s="4">
        <f t="shared" si="2"/>
        <v>254</v>
      </c>
      <c r="L19" s="3">
        <v>5</v>
      </c>
      <c r="M19" s="3"/>
      <c r="N19" s="3">
        <v>1</v>
      </c>
      <c r="O19" s="4">
        <f t="shared" si="3"/>
        <v>6</v>
      </c>
      <c r="P19" s="4">
        <f>K19+O19</f>
        <v>260</v>
      </c>
    </row>
    <row r="20" spans="1:16" ht="12.75" customHeight="1" x14ac:dyDescent="0.25">
      <c r="A20" s="1"/>
      <c r="B20" s="2" t="s">
        <v>31</v>
      </c>
      <c r="C20" s="4"/>
      <c r="D20" s="4">
        <v>103</v>
      </c>
      <c r="E20" s="4">
        <v>42</v>
      </c>
      <c r="F20" s="4"/>
      <c r="G20" s="4">
        <v>1</v>
      </c>
      <c r="H20" s="4">
        <v>1</v>
      </c>
      <c r="I20" s="4"/>
      <c r="J20" s="4">
        <v>1</v>
      </c>
      <c r="K20" s="4">
        <f t="shared" si="2"/>
        <v>148</v>
      </c>
      <c r="L20" s="4">
        <v>4</v>
      </c>
      <c r="M20" s="4"/>
      <c r="N20" s="4"/>
      <c r="O20" s="4">
        <f t="shared" si="3"/>
        <v>4</v>
      </c>
      <c r="P20" s="4">
        <f>K20+O20</f>
        <v>152</v>
      </c>
    </row>
    <row r="21" spans="1:16" ht="12.75" customHeight="1" x14ac:dyDescent="0.25">
      <c r="A21" s="1"/>
      <c r="B21" s="2" t="s">
        <v>32</v>
      </c>
      <c r="C21" s="3"/>
      <c r="D21" s="3">
        <v>70</v>
      </c>
      <c r="E21" s="3">
        <v>46</v>
      </c>
      <c r="F21" s="3"/>
      <c r="G21" s="3">
        <v>2</v>
      </c>
      <c r="H21" s="3">
        <v>1</v>
      </c>
      <c r="I21" s="3"/>
      <c r="J21" s="3">
        <v>3</v>
      </c>
      <c r="K21" s="4">
        <f t="shared" si="2"/>
        <v>122</v>
      </c>
      <c r="L21" s="3">
        <v>7</v>
      </c>
      <c r="M21" s="3"/>
      <c r="N21" s="3"/>
      <c r="O21" s="4">
        <f t="shared" si="3"/>
        <v>7</v>
      </c>
      <c r="P21" s="4">
        <f>K21+O21</f>
        <v>129</v>
      </c>
    </row>
    <row r="22" spans="1:16" ht="12.75" customHeight="1" x14ac:dyDescent="0.25">
      <c r="A22" s="1"/>
      <c r="B22" s="2" t="s">
        <v>33</v>
      </c>
      <c r="C22" s="4"/>
      <c r="D22" s="4">
        <v>24</v>
      </c>
      <c r="E22" s="4">
        <v>23</v>
      </c>
      <c r="F22" s="4"/>
      <c r="G22" s="4"/>
      <c r="H22" s="4"/>
      <c r="I22" s="4"/>
      <c r="J22" s="4">
        <v>2</v>
      </c>
      <c r="K22" s="4">
        <f t="shared" si="2"/>
        <v>49</v>
      </c>
      <c r="L22" s="4">
        <v>2</v>
      </c>
      <c r="M22" s="4"/>
      <c r="N22" s="4"/>
      <c r="O22" s="4">
        <f t="shared" si="3"/>
        <v>2</v>
      </c>
      <c r="P22" s="4">
        <f>K22+O22</f>
        <v>51</v>
      </c>
    </row>
    <row r="23" spans="1:16" ht="12.75" customHeight="1" x14ac:dyDescent="0.25">
      <c r="A23" s="1"/>
      <c r="B23" s="5" t="s">
        <v>34</v>
      </c>
      <c r="C23" s="6">
        <f>SUM(C10:C22)</f>
        <v>0</v>
      </c>
      <c r="D23" s="6">
        <f t="shared" ref="D23:P23" si="4">SUM(D10:D22)</f>
        <v>799</v>
      </c>
      <c r="E23" s="6">
        <f t="shared" si="4"/>
        <v>721</v>
      </c>
      <c r="F23" s="6">
        <f t="shared" si="4"/>
        <v>0</v>
      </c>
      <c r="G23" s="6">
        <f t="shared" si="4"/>
        <v>3</v>
      </c>
      <c r="H23" s="6">
        <f t="shared" si="4"/>
        <v>11</v>
      </c>
      <c r="I23" s="6">
        <f t="shared" si="4"/>
        <v>98</v>
      </c>
      <c r="J23" s="6">
        <f t="shared" si="4"/>
        <v>245</v>
      </c>
      <c r="K23" s="6">
        <f t="shared" si="4"/>
        <v>1877</v>
      </c>
      <c r="L23" s="6">
        <f t="shared" si="4"/>
        <v>56</v>
      </c>
      <c r="M23" s="6">
        <f t="shared" si="4"/>
        <v>1</v>
      </c>
      <c r="N23" s="6">
        <f t="shared" si="4"/>
        <v>11</v>
      </c>
      <c r="O23" s="6">
        <f t="shared" si="4"/>
        <v>68</v>
      </c>
      <c r="P23" s="6">
        <f t="shared" si="4"/>
        <v>1945</v>
      </c>
    </row>
    <row r="24" spans="1:16" ht="12.75" customHeight="1" x14ac:dyDescent="0.25">
      <c r="A24" s="1" t="s">
        <v>35</v>
      </c>
      <c r="B24" s="2" t="s">
        <v>36</v>
      </c>
      <c r="C24" s="3"/>
      <c r="D24" s="3">
        <v>2</v>
      </c>
      <c r="E24" s="3"/>
      <c r="F24" s="3"/>
      <c r="G24" s="3"/>
      <c r="H24" s="3"/>
      <c r="I24" s="3"/>
      <c r="J24" s="3"/>
      <c r="K24" s="4">
        <f>SUM(C24:J24)</f>
        <v>2</v>
      </c>
      <c r="L24" s="3">
        <v>12</v>
      </c>
      <c r="M24" s="3"/>
      <c r="N24" s="3"/>
      <c r="O24" s="4">
        <f>SUM(L24:N24)</f>
        <v>12</v>
      </c>
      <c r="P24" s="4">
        <f>K24+O24</f>
        <v>14</v>
      </c>
    </row>
    <row r="25" spans="1:16" ht="12.75" customHeight="1" x14ac:dyDescent="0.25">
      <c r="A25" s="1"/>
      <c r="B25" s="2" t="s">
        <v>37</v>
      </c>
      <c r="C25" s="4"/>
      <c r="D25" s="4">
        <v>16</v>
      </c>
      <c r="E25" s="4">
        <v>7</v>
      </c>
      <c r="F25" s="4"/>
      <c r="G25" s="4">
        <v>1</v>
      </c>
      <c r="H25" s="4"/>
      <c r="I25" s="4"/>
      <c r="J25" s="4"/>
      <c r="K25" s="4">
        <f t="shared" ref="K25:K32" si="5">SUM(C25:J25)</f>
        <v>24</v>
      </c>
      <c r="L25" s="4">
        <v>2</v>
      </c>
      <c r="M25" s="4"/>
      <c r="N25" s="4"/>
      <c r="O25" s="4">
        <f t="shared" ref="O25:O32" si="6">SUM(L25:N25)</f>
        <v>2</v>
      </c>
      <c r="P25" s="4">
        <f>K25+O25</f>
        <v>26</v>
      </c>
    </row>
    <row r="26" spans="1:16" ht="12.75" customHeight="1" x14ac:dyDescent="0.25">
      <c r="A26" s="1"/>
      <c r="B26" s="2" t="s">
        <v>38</v>
      </c>
      <c r="C26" s="3">
        <v>1</v>
      </c>
      <c r="D26" s="3">
        <v>15</v>
      </c>
      <c r="E26" s="3">
        <v>2</v>
      </c>
      <c r="F26" s="3">
        <v>2</v>
      </c>
      <c r="G26" s="3"/>
      <c r="H26" s="3"/>
      <c r="I26" s="3"/>
      <c r="J26" s="3"/>
      <c r="K26" s="4">
        <f t="shared" si="5"/>
        <v>20</v>
      </c>
      <c r="L26" s="3">
        <v>3</v>
      </c>
      <c r="M26" s="3"/>
      <c r="N26" s="3"/>
      <c r="O26" s="4">
        <f t="shared" si="6"/>
        <v>3</v>
      </c>
      <c r="P26" s="4">
        <f>K26+O26</f>
        <v>23</v>
      </c>
    </row>
    <row r="27" spans="1:16" ht="12.75" customHeight="1" x14ac:dyDescent="0.25">
      <c r="A27" s="1"/>
      <c r="B27" s="2" t="s">
        <v>39</v>
      </c>
      <c r="C27" s="4"/>
      <c r="D27" s="4">
        <v>37</v>
      </c>
      <c r="E27" s="4">
        <v>15</v>
      </c>
      <c r="F27" s="4"/>
      <c r="G27" s="4">
        <v>3</v>
      </c>
      <c r="H27" s="4">
        <v>1</v>
      </c>
      <c r="I27" s="4"/>
      <c r="J27" s="4"/>
      <c r="K27" s="4">
        <f t="shared" si="5"/>
        <v>56</v>
      </c>
      <c r="L27" s="4">
        <v>5</v>
      </c>
      <c r="M27" s="4"/>
      <c r="N27" s="4"/>
      <c r="O27" s="4">
        <f t="shared" si="6"/>
        <v>5</v>
      </c>
      <c r="P27" s="4">
        <f>K27+O27</f>
        <v>61</v>
      </c>
    </row>
    <row r="28" spans="1:16" ht="12.75" customHeight="1" x14ac:dyDescent="0.25">
      <c r="A28" s="1"/>
      <c r="B28" s="2" t="s">
        <v>40</v>
      </c>
      <c r="C28" s="3"/>
      <c r="D28" s="3">
        <v>26</v>
      </c>
      <c r="E28" s="3">
        <v>11</v>
      </c>
      <c r="F28" s="3"/>
      <c r="G28" s="3">
        <v>2</v>
      </c>
      <c r="H28" s="3"/>
      <c r="I28" s="3"/>
      <c r="J28" s="3"/>
      <c r="K28" s="4">
        <f t="shared" si="5"/>
        <v>39</v>
      </c>
      <c r="L28" s="3">
        <v>3</v>
      </c>
      <c r="M28" s="3"/>
      <c r="N28" s="3"/>
      <c r="O28" s="4">
        <f t="shared" si="6"/>
        <v>3</v>
      </c>
      <c r="P28" s="4">
        <f>K28+O28</f>
        <v>42</v>
      </c>
    </row>
    <row r="29" spans="1:16" ht="12.75" customHeight="1" x14ac:dyDescent="0.25">
      <c r="A29" s="1"/>
      <c r="B29" s="2" t="s">
        <v>41</v>
      </c>
      <c r="C29" s="4"/>
      <c r="D29" s="4"/>
      <c r="E29" s="4"/>
      <c r="F29" s="4"/>
      <c r="G29" s="4"/>
      <c r="H29" s="4"/>
      <c r="I29" s="4"/>
      <c r="J29" s="4"/>
      <c r="K29" s="4">
        <f t="shared" si="5"/>
        <v>0</v>
      </c>
      <c r="L29" s="4">
        <v>1</v>
      </c>
      <c r="M29" s="4"/>
      <c r="N29" s="4"/>
      <c r="O29" s="4">
        <f t="shared" si="6"/>
        <v>1</v>
      </c>
      <c r="P29" s="4">
        <f>K29+O29</f>
        <v>1</v>
      </c>
    </row>
    <row r="30" spans="1:16" ht="12.75" customHeight="1" x14ac:dyDescent="0.25">
      <c r="A30" s="1"/>
      <c r="B30" s="2" t="s">
        <v>42</v>
      </c>
      <c r="C30" s="3"/>
      <c r="D30" s="3">
        <v>17</v>
      </c>
      <c r="E30" s="3">
        <v>6</v>
      </c>
      <c r="F30" s="3"/>
      <c r="G30" s="3"/>
      <c r="H30" s="3"/>
      <c r="I30" s="3"/>
      <c r="J30" s="3"/>
      <c r="K30" s="4">
        <f t="shared" si="5"/>
        <v>23</v>
      </c>
      <c r="L30" s="3">
        <v>2</v>
      </c>
      <c r="M30" s="3"/>
      <c r="N30" s="3"/>
      <c r="O30" s="4">
        <f t="shared" si="6"/>
        <v>2</v>
      </c>
      <c r="P30" s="4">
        <f>K30+O30</f>
        <v>25</v>
      </c>
    </row>
    <row r="31" spans="1:16" ht="12.75" customHeight="1" x14ac:dyDescent="0.25">
      <c r="A31" s="1"/>
      <c r="B31" s="2" t="s">
        <v>43</v>
      </c>
      <c r="C31" s="4"/>
      <c r="D31" s="4">
        <v>43</v>
      </c>
      <c r="E31" s="4">
        <v>28</v>
      </c>
      <c r="F31" s="4"/>
      <c r="G31" s="4">
        <v>1</v>
      </c>
      <c r="H31" s="4">
        <v>1</v>
      </c>
      <c r="I31" s="4"/>
      <c r="J31" s="4">
        <v>2</v>
      </c>
      <c r="K31" s="4">
        <f t="shared" si="5"/>
        <v>75</v>
      </c>
      <c r="L31" s="4">
        <v>4</v>
      </c>
      <c r="M31" s="4"/>
      <c r="N31" s="4"/>
      <c r="O31" s="4">
        <f t="shared" si="6"/>
        <v>4</v>
      </c>
      <c r="P31" s="4">
        <f>K31+O31</f>
        <v>79</v>
      </c>
    </row>
    <row r="32" spans="1:16" ht="12.75" customHeight="1" x14ac:dyDescent="0.25">
      <c r="A32" s="1"/>
      <c r="B32" s="2" t="s">
        <v>44</v>
      </c>
      <c r="C32" s="3"/>
      <c r="D32" s="3">
        <v>30</v>
      </c>
      <c r="E32" s="3">
        <v>20</v>
      </c>
      <c r="F32" s="3"/>
      <c r="G32" s="3">
        <v>1</v>
      </c>
      <c r="H32" s="3"/>
      <c r="I32" s="3"/>
      <c r="J32" s="3">
        <v>1</v>
      </c>
      <c r="K32" s="4">
        <f t="shared" si="5"/>
        <v>52</v>
      </c>
      <c r="L32" s="3">
        <v>3</v>
      </c>
      <c r="M32" s="3"/>
      <c r="N32" s="3"/>
      <c r="O32" s="4">
        <f t="shared" si="6"/>
        <v>3</v>
      </c>
      <c r="P32" s="4">
        <f>K32+O32</f>
        <v>55</v>
      </c>
    </row>
    <row r="33" spans="1:16" ht="12.75" customHeight="1" x14ac:dyDescent="0.25">
      <c r="A33" s="1"/>
      <c r="B33" s="5" t="s">
        <v>45</v>
      </c>
      <c r="C33" s="6">
        <f>SUM(C24:C32)</f>
        <v>1</v>
      </c>
      <c r="D33" s="6">
        <f t="shared" ref="D33:P33" si="7">SUM(D24:D32)</f>
        <v>186</v>
      </c>
      <c r="E33" s="6">
        <f t="shared" si="7"/>
        <v>89</v>
      </c>
      <c r="F33" s="6">
        <f t="shared" si="7"/>
        <v>2</v>
      </c>
      <c r="G33" s="6">
        <f t="shared" si="7"/>
        <v>8</v>
      </c>
      <c r="H33" s="6">
        <f t="shared" si="7"/>
        <v>2</v>
      </c>
      <c r="I33" s="6">
        <f t="shared" si="7"/>
        <v>0</v>
      </c>
      <c r="J33" s="6">
        <f t="shared" si="7"/>
        <v>3</v>
      </c>
      <c r="K33" s="6">
        <f t="shared" si="7"/>
        <v>291</v>
      </c>
      <c r="L33" s="6">
        <f t="shared" si="7"/>
        <v>35</v>
      </c>
      <c r="M33" s="6">
        <f t="shared" si="7"/>
        <v>0</v>
      </c>
      <c r="N33" s="6">
        <f t="shared" si="7"/>
        <v>0</v>
      </c>
      <c r="O33" s="6">
        <f t="shared" si="7"/>
        <v>35</v>
      </c>
      <c r="P33" s="6">
        <f t="shared" si="7"/>
        <v>326</v>
      </c>
    </row>
    <row r="34" spans="1:16" ht="12.75" customHeight="1" x14ac:dyDescent="0.25">
      <c r="A34" s="1" t="s">
        <v>46</v>
      </c>
      <c r="B34" s="2" t="s">
        <v>47</v>
      </c>
      <c r="C34" s="4"/>
      <c r="D34" s="4">
        <v>20</v>
      </c>
      <c r="E34" s="4"/>
      <c r="F34" s="4"/>
      <c r="G34" s="4"/>
      <c r="H34" s="4">
        <v>12</v>
      </c>
      <c r="I34" s="4"/>
      <c r="J34" s="4">
        <v>81</v>
      </c>
      <c r="K34" s="4">
        <f>C34+D34+E34+F34+G34+H34+I34+J34</f>
        <v>113</v>
      </c>
      <c r="L34" s="4">
        <v>10</v>
      </c>
      <c r="M34" s="4">
        <v>21</v>
      </c>
      <c r="N34" s="4">
        <v>30</v>
      </c>
      <c r="O34" s="4">
        <f>L34+M34+N34</f>
        <v>61</v>
      </c>
      <c r="P34" s="4">
        <f>K34+O34</f>
        <v>174</v>
      </c>
    </row>
    <row r="35" spans="1:16" ht="12.75" customHeight="1" x14ac:dyDescent="0.25">
      <c r="A35" s="1"/>
      <c r="B35" s="5" t="s">
        <v>48</v>
      </c>
      <c r="C35" s="6">
        <f>C34</f>
        <v>0</v>
      </c>
      <c r="D35" s="6">
        <f t="shared" ref="D35:K35" si="8">D34</f>
        <v>20</v>
      </c>
      <c r="E35" s="6">
        <f t="shared" si="8"/>
        <v>0</v>
      </c>
      <c r="F35" s="6">
        <f t="shared" si="8"/>
        <v>0</v>
      </c>
      <c r="G35" s="6">
        <f t="shared" si="8"/>
        <v>0</v>
      </c>
      <c r="H35" s="6">
        <f t="shared" si="8"/>
        <v>12</v>
      </c>
      <c r="I35" s="6">
        <f t="shared" si="8"/>
        <v>0</v>
      </c>
      <c r="J35" s="6">
        <f t="shared" si="8"/>
        <v>81</v>
      </c>
      <c r="K35" s="6">
        <f t="shared" si="8"/>
        <v>113</v>
      </c>
      <c r="L35" s="6">
        <f>L34</f>
        <v>10</v>
      </c>
      <c r="M35" s="6">
        <f t="shared" ref="M35:O35" si="9">M34</f>
        <v>21</v>
      </c>
      <c r="N35" s="6">
        <f t="shared" si="9"/>
        <v>30</v>
      </c>
      <c r="O35" s="6">
        <f t="shared" si="9"/>
        <v>61</v>
      </c>
      <c r="P35" s="6">
        <v>174</v>
      </c>
    </row>
    <row r="36" spans="1:16" ht="12.75" customHeight="1" x14ac:dyDescent="0.25">
      <c r="A36" s="1" t="s">
        <v>49</v>
      </c>
      <c r="B36" s="2" t="s">
        <v>47</v>
      </c>
      <c r="C36" s="3"/>
      <c r="D36" s="3">
        <v>20</v>
      </c>
      <c r="E36" s="3"/>
      <c r="F36" s="3"/>
      <c r="G36" s="3"/>
      <c r="H36" s="3">
        <v>10</v>
      </c>
      <c r="I36" s="3"/>
      <c r="J36" s="3">
        <v>102</v>
      </c>
      <c r="K36" s="4">
        <f>J36+I36+H36+C36+D36+E36+F36+G36</f>
        <v>132</v>
      </c>
      <c r="L36" s="3">
        <v>5</v>
      </c>
      <c r="M36" s="3">
        <v>27</v>
      </c>
      <c r="N36" s="3">
        <v>13</v>
      </c>
      <c r="O36" s="4">
        <f>L36+N36+M36</f>
        <v>45</v>
      </c>
      <c r="P36" s="4">
        <f>K36+O36</f>
        <v>177</v>
      </c>
    </row>
    <row r="37" spans="1:16" ht="12.75" customHeight="1" x14ac:dyDescent="0.25">
      <c r="A37" s="1"/>
      <c r="B37" s="5" t="s">
        <v>50</v>
      </c>
      <c r="C37" s="6">
        <f>C36</f>
        <v>0</v>
      </c>
      <c r="D37" s="6">
        <f t="shared" ref="D37:P37" si="10">D36</f>
        <v>20</v>
      </c>
      <c r="E37" s="6">
        <f t="shared" si="10"/>
        <v>0</v>
      </c>
      <c r="F37" s="6">
        <f t="shared" si="10"/>
        <v>0</v>
      </c>
      <c r="G37" s="6">
        <f t="shared" si="10"/>
        <v>0</v>
      </c>
      <c r="H37" s="6">
        <f t="shared" si="10"/>
        <v>10</v>
      </c>
      <c r="I37" s="6">
        <f t="shared" si="10"/>
        <v>0</v>
      </c>
      <c r="J37" s="6">
        <f t="shared" si="10"/>
        <v>102</v>
      </c>
      <c r="K37" s="6">
        <f t="shared" si="10"/>
        <v>132</v>
      </c>
      <c r="L37" s="6">
        <f t="shared" si="10"/>
        <v>5</v>
      </c>
      <c r="M37" s="6">
        <f t="shared" si="10"/>
        <v>27</v>
      </c>
      <c r="N37" s="6">
        <f t="shared" si="10"/>
        <v>13</v>
      </c>
      <c r="O37" s="6">
        <f t="shared" si="10"/>
        <v>45</v>
      </c>
      <c r="P37" s="6">
        <f t="shared" si="10"/>
        <v>177</v>
      </c>
    </row>
    <row r="38" spans="1:16" ht="12.75" customHeight="1" x14ac:dyDescent="0.25">
      <c r="A38" s="1" t="s">
        <v>51</v>
      </c>
      <c r="B38" s="2" t="s">
        <v>47</v>
      </c>
      <c r="C38" s="4"/>
      <c r="D38" s="4">
        <v>5</v>
      </c>
      <c r="E38" s="4"/>
      <c r="F38" s="4"/>
      <c r="G38" s="4"/>
      <c r="H38" s="4"/>
      <c r="I38" s="4"/>
      <c r="J38" s="4"/>
      <c r="K38" s="4">
        <f>J38+I38+H38+G38+F38+E38+D38+C38</f>
        <v>5</v>
      </c>
      <c r="L38" s="4">
        <v>5</v>
      </c>
      <c r="M38" s="4"/>
      <c r="N38" s="4"/>
      <c r="O38" s="4">
        <f>L38+M38+N38</f>
        <v>5</v>
      </c>
      <c r="P38" s="4">
        <f>O38+K38</f>
        <v>10</v>
      </c>
    </row>
    <row r="39" spans="1:16" ht="12.75" customHeight="1" x14ac:dyDescent="0.25">
      <c r="A39" s="1"/>
      <c r="B39" s="5" t="s">
        <v>52</v>
      </c>
      <c r="C39" s="6">
        <f>C38</f>
        <v>0</v>
      </c>
      <c r="D39" s="6">
        <f t="shared" ref="D39:P39" si="11">D38</f>
        <v>5</v>
      </c>
      <c r="E39" s="6">
        <f t="shared" si="11"/>
        <v>0</v>
      </c>
      <c r="F39" s="6">
        <f t="shared" si="11"/>
        <v>0</v>
      </c>
      <c r="G39" s="6">
        <f t="shared" si="11"/>
        <v>0</v>
      </c>
      <c r="H39" s="6">
        <f t="shared" si="11"/>
        <v>0</v>
      </c>
      <c r="I39" s="6">
        <f t="shared" si="11"/>
        <v>0</v>
      </c>
      <c r="J39" s="6">
        <f t="shared" si="11"/>
        <v>0</v>
      </c>
      <c r="K39" s="6">
        <f t="shared" si="11"/>
        <v>5</v>
      </c>
      <c r="L39" s="6">
        <f t="shared" si="11"/>
        <v>5</v>
      </c>
      <c r="M39" s="6">
        <f t="shared" si="11"/>
        <v>0</v>
      </c>
      <c r="N39" s="6">
        <f t="shared" si="11"/>
        <v>0</v>
      </c>
      <c r="O39" s="6">
        <f t="shared" si="11"/>
        <v>5</v>
      </c>
      <c r="P39" s="6">
        <f t="shared" si="11"/>
        <v>10</v>
      </c>
    </row>
    <row r="40" spans="1:16" ht="12.75" customHeight="1" x14ac:dyDescent="0.25">
      <c r="A40" s="1" t="s">
        <v>53</v>
      </c>
      <c r="B40" s="2" t="s">
        <v>54</v>
      </c>
      <c r="C40" s="3"/>
      <c r="D40" s="3"/>
      <c r="E40" s="3"/>
      <c r="F40" s="3"/>
      <c r="G40" s="3"/>
      <c r="H40" s="3"/>
      <c r="I40" s="3"/>
      <c r="J40" s="3"/>
      <c r="K40" s="4">
        <f>J40+I40+H40+G40+F40+E40+D40+C40</f>
        <v>0</v>
      </c>
      <c r="L40" s="3">
        <v>25</v>
      </c>
      <c r="M40" s="3">
        <v>105</v>
      </c>
      <c r="N40" s="3">
        <v>62</v>
      </c>
      <c r="O40" s="4">
        <f>L40+M40+N40</f>
        <v>192</v>
      </c>
      <c r="P40" s="4">
        <f>O40+K40</f>
        <v>192</v>
      </c>
    </row>
    <row r="41" spans="1:16" ht="12.75" customHeight="1" x14ac:dyDescent="0.25">
      <c r="A41" s="1"/>
      <c r="B41" s="2" t="s">
        <v>55</v>
      </c>
      <c r="C41" s="4"/>
      <c r="D41" s="4">
        <v>24</v>
      </c>
      <c r="E41" s="4"/>
      <c r="F41" s="4"/>
      <c r="G41" s="4"/>
      <c r="H41" s="4">
        <v>6</v>
      </c>
      <c r="I41" s="4"/>
      <c r="J41" s="4">
        <v>169</v>
      </c>
      <c r="K41" s="4">
        <v>199</v>
      </c>
      <c r="L41" s="4">
        <v>15</v>
      </c>
      <c r="M41" s="4">
        <v>30</v>
      </c>
      <c r="N41" s="4">
        <v>42</v>
      </c>
      <c r="O41" s="4">
        <v>87</v>
      </c>
      <c r="P41" s="4">
        <f>O41+K41</f>
        <v>286</v>
      </c>
    </row>
    <row r="42" spans="1:16" ht="12.75" customHeight="1" x14ac:dyDescent="0.25">
      <c r="A42" s="1"/>
      <c r="B42" s="5" t="s">
        <v>56</v>
      </c>
      <c r="C42" s="6">
        <f>C40+C41</f>
        <v>0</v>
      </c>
      <c r="D42" s="6">
        <f t="shared" ref="D42:P42" si="12">D40+D41</f>
        <v>24</v>
      </c>
      <c r="E42" s="6">
        <f t="shared" si="12"/>
        <v>0</v>
      </c>
      <c r="F42" s="6">
        <f t="shared" si="12"/>
        <v>0</v>
      </c>
      <c r="G42" s="6">
        <f t="shared" si="12"/>
        <v>0</v>
      </c>
      <c r="H42" s="6">
        <f t="shared" si="12"/>
        <v>6</v>
      </c>
      <c r="I42" s="6">
        <f t="shared" si="12"/>
        <v>0</v>
      </c>
      <c r="J42" s="6">
        <f t="shared" si="12"/>
        <v>169</v>
      </c>
      <c r="K42" s="6">
        <f t="shared" si="12"/>
        <v>199</v>
      </c>
      <c r="L42" s="6">
        <f t="shared" si="12"/>
        <v>40</v>
      </c>
      <c r="M42" s="6">
        <f t="shared" si="12"/>
        <v>135</v>
      </c>
      <c r="N42" s="6">
        <f t="shared" si="12"/>
        <v>104</v>
      </c>
      <c r="O42" s="6">
        <f t="shared" si="12"/>
        <v>279</v>
      </c>
      <c r="P42" s="6">
        <f t="shared" si="12"/>
        <v>478</v>
      </c>
    </row>
    <row r="43" spans="1:16" ht="12.75" customHeight="1" x14ac:dyDescent="0.25">
      <c r="A43" s="1" t="s">
        <v>57</v>
      </c>
      <c r="B43" s="2" t="s">
        <v>58</v>
      </c>
      <c r="C43" s="3"/>
      <c r="D43" s="3">
        <v>1</v>
      </c>
      <c r="E43" s="3"/>
      <c r="F43" s="3"/>
      <c r="G43" s="3"/>
      <c r="H43" s="3"/>
      <c r="I43" s="3"/>
      <c r="J43" s="3"/>
      <c r="K43" s="4">
        <f>J43+I43+H43+G43+F43+E43+D43+C43</f>
        <v>1</v>
      </c>
      <c r="L43" s="3"/>
      <c r="M43" s="3"/>
      <c r="N43" s="3"/>
      <c r="O43" s="4">
        <f>L43+M43+N43</f>
        <v>0</v>
      </c>
      <c r="P43" s="4">
        <f>K43+O43</f>
        <v>1</v>
      </c>
    </row>
    <row r="44" spans="1:16" ht="12.75" customHeight="1" x14ac:dyDescent="0.25">
      <c r="A44" s="1"/>
      <c r="B44" s="2" t="s">
        <v>59</v>
      </c>
      <c r="C44" s="4"/>
      <c r="D44" s="4">
        <v>1</v>
      </c>
      <c r="E44" s="4"/>
      <c r="F44" s="4"/>
      <c r="G44" s="4"/>
      <c r="H44" s="4"/>
      <c r="I44" s="4"/>
      <c r="J44" s="4"/>
      <c r="K44" s="4">
        <f>J44+I44+H44+G44+F44+E44+D44+C44</f>
        <v>1</v>
      </c>
      <c r="L44" s="4"/>
      <c r="M44" s="4"/>
      <c r="N44" s="4"/>
      <c r="O44" s="4">
        <f>L44+M44+N44</f>
        <v>0</v>
      </c>
      <c r="P44" s="4">
        <f>K44+O44</f>
        <v>1</v>
      </c>
    </row>
    <row r="45" spans="1:16" ht="12.75" customHeight="1" x14ac:dyDescent="0.25">
      <c r="A45" s="1"/>
      <c r="B45" s="5" t="s">
        <v>60</v>
      </c>
      <c r="C45" s="6">
        <f>C43+C44</f>
        <v>0</v>
      </c>
      <c r="D45" s="6">
        <f t="shared" ref="D45:P45" si="13">D43+D44</f>
        <v>2</v>
      </c>
      <c r="E45" s="6">
        <f t="shared" si="13"/>
        <v>0</v>
      </c>
      <c r="F45" s="6">
        <f t="shared" si="13"/>
        <v>0</v>
      </c>
      <c r="G45" s="6">
        <f t="shared" si="13"/>
        <v>0</v>
      </c>
      <c r="H45" s="6">
        <f t="shared" si="13"/>
        <v>0</v>
      </c>
      <c r="I45" s="6">
        <f t="shared" si="13"/>
        <v>0</v>
      </c>
      <c r="J45" s="6">
        <f t="shared" si="13"/>
        <v>0</v>
      </c>
      <c r="K45" s="6">
        <f t="shared" si="13"/>
        <v>2</v>
      </c>
      <c r="L45" s="6">
        <f t="shared" si="13"/>
        <v>0</v>
      </c>
      <c r="M45" s="6">
        <f t="shared" si="13"/>
        <v>0</v>
      </c>
      <c r="N45" s="6">
        <f t="shared" si="13"/>
        <v>0</v>
      </c>
      <c r="O45" s="6">
        <f t="shared" si="13"/>
        <v>0</v>
      </c>
      <c r="P45" s="6">
        <f t="shared" si="13"/>
        <v>2</v>
      </c>
    </row>
    <row r="46" spans="1:16" ht="16.5" customHeight="1" x14ac:dyDescent="0.25">
      <c r="A46" s="7" t="s">
        <v>4</v>
      </c>
      <c r="B46" s="7"/>
      <c r="C46" s="8">
        <f>C6+C9+C23+C33+C35+C37+C39+C42+C45</f>
        <v>1</v>
      </c>
      <c r="D46" s="8">
        <f t="shared" ref="D46:P46" si="14">D6+D9+D23+D33+D35+D37+D39+D42+D45</f>
        <v>1099</v>
      </c>
      <c r="E46" s="8">
        <f t="shared" si="14"/>
        <v>810</v>
      </c>
      <c r="F46" s="8">
        <f t="shared" si="14"/>
        <v>2</v>
      </c>
      <c r="G46" s="8">
        <f t="shared" si="14"/>
        <v>11</v>
      </c>
      <c r="H46" s="8">
        <f t="shared" si="14"/>
        <v>51</v>
      </c>
      <c r="I46" s="8">
        <f t="shared" si="14"/>
        <v>98</v>
      </c>
      <c r="J46" s="8">
        <f t="shared" si="14"/>
        <v>901</v>
      </c>
      <c r="K46" s="8">
        <f t="shared" si="14"/>
        <v>2973</v>
      </c>
      <c r="L46" s="8">
        <f t="shared" si="14"/>
        <v>195</v>
      </c>
      <c r="M46" s="8">
        <f t="shared" si="14"/>
        <v>245</v>
      </c>
      <c r="N46" s="8">
        <f t="shared" si="14"/>
        <v>335</v>
      </c>
      <c r="O46" s="8">
        <f t="shared" si="14"/>
        <v>775</v>
      </c>
      <c r="P46" s="8">
        <f t="shared" si="14"/>
        <v>3748</v>
      </c>
    </row>
  </sheetData>
  <mergeCells count="19">
    <mergeCell ref="A1:P1"/>
    <mergeCell ref="A36:A37"/>
    <mergeCell ref="A38:A39"/>
    <mergeCell ref="A40:A42"/>
    <mergeCell ref="A43:A45"/>
    <mergeCell ref="A46:B46"/>
    <mergeCell ref="A2:D2"/>
    <mergeCell ref="P3:P4"/>
    <mergeCell ref="A5:A6"/>
    <mergeCell ref="A7:A9"/>
    <mergeCell ref="A10:A23"/>
    <mergeCell ref="A24:A33"/>
    <mergeCell ref="A34:A35"/>
    <mergeCell ref="A3:A4"/>
    <mergeCell ref="B3:B4"/>
    <mergeCell ref="C3:J3"/>
    <mergeCell ref="K3:K4"/>
    <mergeCell ref="L3:N3"/>
    <mergeCell ref="O3:O4"/>
  </mergeCells>
  <pageMargins left="0" right="0" top="0" bottom="0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2022-09-27T12:03:12Z</dcterms:modified>
</cp:coreProperties>
</file>