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echo\zverejnit\"/>
    </mc:Choice>
  </mc:AlternateContent>
  <xr:revisionPtr revIDLastSave="0" documentId="13_ncr:1_{120A6C04-FD06-4996-BA60-D91D62A4105F}" xr6:coauthVersionLast="47" xr6:coauthVersionMax="47" xr10:uidLastSave="{00000000-0000-0000-0000-000000000000}"/>
  <bookViews>
    <workbookView xWindow="-108" yWindow="-108" windowWidth="23256" windowHeight="12576" tabRatio="742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_časť 1" sheetId="23" r:id="rId5"/>
    <sheet name="Príloha č.5_časť 2" sheetId="27" r:id="rId6"/>
    <sheet name="Príloha č.6_časť 1" sheetId="26" r:id="rId7"/>
    <sheet name="Príloha č.6_časť 2" sheetId="29" r:id="rId8"/>
    <sheet name="Príloha č.7" sheetId="15" r:id="rId9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č.5_časť 1'!$A$1:$G$178</definedName>
    <definedName name="_xlnm.Print_Area" localSheetId="5">'Príloha č.5_časť 2'!$A$1:$G$106</definedName>
    <definedName name="_xlnm.Print_Area" localSheetId="6">'Príloha č.6_časť 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9" l="1"/>
  <c r="M14" i="29"/>
  <c r="H14" i="26"/>
  <c r="M19" i="26"/>
  <c r="M20" i="26"/>
  <c r="L19" i="26"/>
  <c r="L20" i="26"/>
  <c r="J20" i="26"/>
  <c r="K20" i="26" s="1"/>
  <c r="M18" i="26" l="1"/>
  <c r="L18" i="26"/>
  <c r="J18" i="26"/>
  <c r="K18" i="26" s="1"/>
  <c r="M17" i="26"/>
  <c r="L17" i="26"/>
  <c r="J17" i="26"/>
  <c r="K17" i="26" s="1"/>
  <c r="M16" i="26"/>
  <c r="L16" i="26"/>
  <c r="J16" i="26"/>
  <c r="K16" i="26" s="1"/>
  <c r="M15" i="26"/>
  <c r="L15" i="26"/>
  <c r="J15" i="26"/>
  <c r="K15" i="26" s="1"/>
  <c r="M14" i="26"/>
  <c r="J14" i="26"/>
  <c r="K14" i="26" s="1"/>
  <c r="M13" i="29"/>
  <c r="L13" i="29"/>
  <c r="J13" i="29"/>
  <c r="K13" i="29" s="1"/>
  <c r="M12" i="29"/>
  <c r="L12" i="29"/>
  <c r="J12" i="29"/>
  <c r="K12" i="29" s="1"/>
  <c r="M11" i="29"/>
  <c r="L11" i="29"/>
  <c r="J11" i="29"/>
  <c r="K11" i="29" s="1"/>
  <c r="M10" i="29"/>
  <c r="L10" i="29"/>
  <c r="J10" i="29"/>
  <c r="K10" i="29" s="1"/>
  <c r="H9" i="29"/>
  <c r="J10" i="26"/>
  <c r="K10" i="26" s="1"/>
  <c r="L10" i="26"/>
  <c r="M10" i="26"/>
  <c r="J11" i="26"/>
  <c r="K11" i="26" s="1"/>
  <c r="L11" i="26"/>
  <c r="M11" i="26"/>
  <c r="J12" i="26"/>
  <c r="K12" i="26" s="1"/>
  <c r="L12" i="26"/>
  <c r="M12" i="26"/>
  <c r="J13" i="26"/>
  <c r="K13" i="26" s="1"/>
  <c r="L13" i="26"/>
  <c r="M13" i="26"/>
  <c r="H9" i="26"/>
  <c r="N11" i="29" l="1"/>
  <c r="O11" i="29" s="1"/>
  <c r="N18" i="26"/>
  <c r="O18" i="26" s="1"/>
  <c r="N17" i="26"/>
  <c r="O17" i="26" s="1"/>
  <c r="L14" i="26"/>
  <c r="N14" i="26" s="1"/>
  <c r="O14" i="26" s="1"/>
  <c r="N15" i="26"/>
  <c r="O15" i="26" s="1"/>
  <c r="N16" i="26"/>
  <c r="O16" i="26" s="1"/>
  <c r="K9" i="29"/>
  <c r="L9" i="29"/>
  <c r="N11" i="26"/>
  <c r="O11" i="26" s="1"/>
  <c r="N12" i="26"/>
  <c r="O12" i="26" s="1"/>
  <c r="N10" i="26"/>
  <c r="O10" i="26" s="1"/>
  <c r="L9" i="26"/>
  <c r="N10" i="29"/>
  <c r="O10" i="29" s="1"/>
  <c r="N12" i="29"/>
  <c r="O12" i="29" s="1"/>
  <c r="N13" i="29"/>
  <c r="O13" i="29" s="1"/>
  <c r="N13" i="26"/>
  <c r="O13" i="26" s="1"/>
  <c r="J28" i="29"/>
  <c r="E38" i="26"/>
  <c r="F104" i="27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1" i="29"/>
  <c r="O22" i="29"/>
  <c r="O23" i="29"/>
  <c r="O24" i="29"/>
  <c r="O20" i="29"/>
  <c r="B31" i="29" l="1"/>
  <c r="B36" i="26"/>
  <c r="B30" i="29"/>
  <c r="B102" i="27"/>
  <c r="C28" i="29"/>
  <c r="C27" i="29"/>
  <c r="C26" i="29"/>
  <c r="C25" i="29"/>
  <c r="B103" i="27"/>
  <c r="B35" i="26"/>
  <c r="C33" i="26"/>
  <c r="E97" i="27"/>
  <c r="C32" i="26"/>
  <c r="E96" i="27"/>
  <c r="C31" i="26"/>
  <c r="E95" i="27"/>
  <c r="C30" i="26"/>
  <c r="E94" i="27"/>
  <c r="N14" i="29"/>
  <c r="O14" i="29" s="1"/>
  <c r="J14" i="29"/>
  <c r="M9" i="29"/>
  <c r="N9" i="29" s="1"/>
  <c r="O9" i="29" s="1"/>
  <c r="J9" i="29"/>
  <c r="O15" i="29" l="1"/>
  <c r="J19" i="26"/>
  <c r="K19" i="26" s="1"/>
  <c r="N19" i="26"/>
  <c r="O19" i="26" s="1"/>
  <c r="N20" i="26"/>
  <c r="O20" i="26" l="1"/>
  <c r="M9" i="26" l="1"/>
  <c r="J9" i="26" l="1"/>
  <c r="N9" i="26" l="1"/>
  <c r="K9" i="26"/>
  <c r="O9" i="26" l="1"/>
  <c r="O21" i="26" s="1"/>
  <c r="C6" i="6" l="1"/>
  <c r="E166" i="23"/>
  <c r="E167" i="23"/>
  <c r="E27" i="15"/>
  <c r="D19" i="21" l="1"/>
  <c r="B16" i="21"/>
  <c r="C6" i="21"/>
  <c r="F176" i="23" l="1"/>
  <c r="B174" i="23"/>
  <c r="D21" i="18"/>
  <c r="B175" i="23"/>
  <c r="B15" i="18"/>
  <c r="E169" i="23"/>
  <c r="E168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<sst xmlns="http://schemas.openxmlformats.org/spreadsheetml/2006/main" count="820" uniqueCount="422">
  <si>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</si>
  <si>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</si>
  <si>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</si>
  <si>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</si>
  <si>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</si>
  <si>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</si>
  <si>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</si>
  <si>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</si>
  <si>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</si>
  <si>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</si>
  <si>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</si>
  <si>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</si>
  <si>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</si>
  <si>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</si>
  <si>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</si>
  <si>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</si>
  <si>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</si>
  <si>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</si>
  <si>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</si>
  <si>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</si>
  <si>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</si>
  <si>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</si>
  <si>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</si>
  <si>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</si>
  <si>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</si>
  <si>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</si>
  <si>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</si>
  <si>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</si>
  <si>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</si>
  <si>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</si>
  <si>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</si>
  <si>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</si>
  <si>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</si>
  <si>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</si>
  <si>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</si>
  <si>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</si>
  <si>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</si>
  <si>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</si>
  <si>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</si>
  <si>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</si>
  <si>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</si>
  <si>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</si>
  <si>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</si>
  <si>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</si>
  <si>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</si>
  <si>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</si>
  <si>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</si>
  <si>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</si>
  <si>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</si>
  <si>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</si>
  <si>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</si>
  <si>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</si>
  <si>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</si>
  <si>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</si>
  <si>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</si>
  <si>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</si>
  <si>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</si>
  <si>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</si>
  <si>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</si>
  <si>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</si>
  <si>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</si>
  <si>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</si>
  <si>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</si>
  <si>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</si>
  <si>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</si>
  <si>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</si>
  <si>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</si>
  <si>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7.1</t>
  </si>
  <si>
    <t>7.2</t>
  </si>
  <si>
    <t>7.3</t>
  </si>
  <si>
    <t>7.4</t>
  </si>
  <si>
    <t>7.5</t>
  </si>
  <si>
    <t>16.</t>
  </si>
  <si>
    <t>17.</t>
  </si>
  <si>
    <t>18.</t>
  </si>
  <si>
    <t>19.</t>
  </si>
  <si>
    <t>20.</t>
  </si>
  <si>
    <t>Požaduje sa poskytovať službu (pozáručný servis) najmä v nasledovnom rozsahu:</t>
  </si>
  <si>
    <t>preventívna údržba systémov v počte 1-2 pracovných dní za kalendárny rok v rozsahu podľa manuálu určeného výrobcom systému,</t>
  </si>
  <si>
    <t>za účelom vykonania preventívnej údržby si zmluvné strany po uzatvorení zmluvy vypracujú Plán údržby, v ktorom sa dohodnú na termínoch pre preventívnu údržbu,</t>
  </si>
  <si>
    <t>zmenu týchto termínov je možné uskutočniť len vzájomnou dohodou zmluvných strán, pričom takéto zmeny musia byť dohodnuté vždy včas, aby nebola narušená prevádzka objednávateľa.</t>
  </si>
  <si>
    <t>všetky práce spojené s opravami systémov,</t>
  </si>
  <si>
    <t>udržiavanie prevádzkyschopnosti hardwarovej časti systémov,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</si>
  <si>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</si>
  <si>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</si>
  <si>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</si>
  <si>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</si>
  <si>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</si>
  <si>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</si>
  <si>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</si>
  <si>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</si>
  <si>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</si>
  <si>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</si>
  <si>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</si>
  <si>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</si>
  <si>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</si>
  <si>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</si>
  <si>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</si>
  <si>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Pozáručný servis pre položku č. 1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</si>
  <si>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</si>
  <si>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</si>
  <si>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</si>
  <si>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</si>
  <si>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</si>
  <si>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</si>
  <si>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</si>
  <si>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</si>
  <si>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</si>
  <si>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Položka č. 2 - Pozáručný servis pre položku č. 1</t>
  </si>
  <si>
    <t>cestovné a všetky náklady spojené s činnosťou servisného pracovníka počas výkonu činnosti uvedených v bode 1. až 5</t>
  </si>
  <si>
    <t>ECHO a USG prístroje vrátane pozáručného servisu</t>
  </si>
  <si>
    <t>Časť č. 2: Ultrazvukový prístroj strednej vyššej triedy pre angiologické vyšetrenia so softvérovým vybavením vrátane pozáručného servisu</t>
  </si>
  <si>
    <t>Ultrazvukový prístroj s plne digitálnym systémom, s digitálnym spracovaním signálov a digitálnym formovaním ultrazvukového lúča</t>
  </si>
  <si>
    <t>Sondy vysielajúce a prijímajúce frekvencie celého ich frekvenčného pásma súčasne (širokopásmová „broadband“ technológia)</t>
  </si>
  <si>
    <t>LCD displej na artikulačnom ramene minimálne 21 “ s rozlíšením minimálne 1920 x 1080 pixelov</t>
  </si>
  <si>
    <t>Frekvenčný rozsah celého prístroja min. 1-22 MHz</t>
  </si>
  <si>
    <t>4 ks aktívne porty pre pripojenie sond</t>
  </si>
  <si>
    <t>Funkcie zobrazovania a pracovné módy:</t>
  </si>
  <si>
    <t>Maximálna vzorkovacia frekvencia 2d zobrazenia min. 1900Hz</t>
  </si>
  <si>
    <t>Intuitívne ovládanie cez konzolu ovládacieho panela a tiež pomocou LCD farebného dotykového displeja s uhlopriečkou min. 10"</t>
  </si>
  <si>
    <t>CFM 2D farebné dopplerovské mapovanie prietokov vrátane merania rýchlosti toku (maximálna vzorkovacia frekvencia min. 240 Hz)</t>
  </si>
  <si>
    <t>Kontinuálny Doppler (CW)</t>
  </si>
  <si>
    <t>Pulzný doppler vrátane high PRF (PW)</t>
  </si>
  <si>
    <t>7.6</t>
  </si>
  <si>
    <t>7.7</t>
  </si>
  <si>
    <t>Energetický (Power) doppler vrátane CPA s možnosťou rozlíšenia smeru toku</t>
  </si>
  <si>
    <t>M–mód a Anatomický M–mód s ľubovoľne meniteľnou rovinou rezu v reálnom čase</t>
  </si>
  <si>
    <t>Trapezoidné zobrazenie</t>
  </si>
  <si>
    <t>Harmonické zobrazenie</t>
  </si>
  <si>
    <t>Duplexný a triplexný mód</t>
  </si>
  <si>
    <t>Kontinuálny zoom minimálne so 16 násobným zväčšením na živom i zmrazenom obraze</t>
  </si>
  <si>
    <t>7.8</t>
  </si>
  <si>
    <t>7.9</t>
  </si>
  <si>
    <t>7.10</t>
  </si>
  <si>
    <t>HD zoom</t>
  </si>
  <si>
    <t>7.11</t>
  </si>
  <si>
    <t>Hĺbka zobrazenia až do 40 cm</t>
  </si>
  <si>
    <t>7.12</t>
  </si>
  <si>
    <t>Softvérové vybavenie:</t>
  </si>
  <si>
    <t>Základné meranie a kalkulácie pre meranie dĺžok, meranie uhlov a kalkulácie obvodu, meranie objemu a plochy</t>
  </si>
  <si>
    <t>Automatické obkreslovanie rýchlostného spektra v reálnom čase s výpočtom EDV, PSV, PI a RI, TAMx, TAMn indexov aj na zmrazenom snímku</t>
  </si>
  <si>
    <t>Hodnotenie longitudinálneho strainu ľavej komory bez nutnosti použitia EKG</t>
  </si>
  <si>
    <t>2D automatické meranie kontinuálneho doppleru pri použití EKG</t>
  </si>
  <si>
    <t>Adaptívne spracovanie obrazu – potlačenie šumu/SPECKLE) využiteľné pre redukciu artefaktov a zvýšenie rozlíšenia obrazu</t>
  </si>
  <si>
    <t>8.1</t>
  </si>
  <si>
    <t>8.2</t>
  </si>
  <si>
    <t>8.3</t>
  </si>
  <si>
    <t>8.4</t>
  </si>
  <si>
    <t>8.5</t>
  </si>
  <si>
    <t>8.6</t>
  </si>
  <si>
    <t>Automatická optimalizácia obrazu pri CFM a B–móde</t>
  </si>
  <si>
    <t>Automatické dopplerovské výpočty v reálnom čase</t>
  </si>
  <si>
    <t>Tkanivový doppler s farebným mapovaním</t>
  </si>
  <si>
    <t>Integrované EKG</t>
  </si>
  <si>
    <t>Konštrukcia prístroja a ovládanie:</t>
  </si>
  <si>
    <t>Ovládanie prístroja pomocou ovládacieho panelu s voľným výškovým a stranovým nastavením</t>
  </si>
  <si>
    <t>Voľný pohyb a nastavenie ovládacieho panela a zobrazovacej jednotky monitora</t>
  </si>
  <si>
    <t>Hmotnosť prístroja maximálne do 90 kg</t>
  </si>
  <si>
    <t>Minimálna hlučnosť počas prevádzky</t>
  </si>
  <si>
    <t>Možnosť bezproblémového transportu v rámci budovy – prenositeľný a vysoko portabilný</t>
  </si>
  <si>
    <t>Spracovanie dát:</t>
  </si>
  <si>
    <t>8.7</t>
  </si>
  <si>
    <t>8.8</t>
  </si>
  <si>
    <t>8.9</t>
  </si>
  <si>
    <t>8.10</t>
  </si>
  <si>
    <t>8.11</t>
  </si>
  <si>
    <t>9.1</t>
  </si>
  <si>
    <t>9.2</t>
  </si>
  <si>
    <t>9.3</t>
  </si>
  <si>
    <t>9.4</t>
  </si>
  <si>
    <t>9.5</t>
  </si>
  <si>
    <t>Automatické nastavenie dopplerovského uhla a jeho korekcia aj po zamrazení</t>
  </si>
  <si>
    <t>Rekonštrukcia rezov M-modu aj po zamrazení obrazu</t>
  </si>
  <si>
    <t>10.1</t>
  </si>
  <si>
    <t>Možnosť postprocessingu nasnímaných obrazov</t>
  </si>
  <si>
    <t>Integrovaná pamäť pre účely uchovávania získaných obrazov a slučiek</t>
  </si>
  <si>
    <t>10.2</t>
  </si>
  <si>
    <t>10.3</t>
  </si>
  <si>
    <t xml:space="preserve">Funkcia retrospektívneho a prospektívneho nahrávania slučky </t>
  </si>
  <si>
    <t>Ukladanie obrazov a slučiek bez potreby zadania osobných údajov pacienta</t>
  </si>
  <si>
    <t>10.4</t>
  </si>
  <si>
    <t>Možnosť archivácie získaných obrazov a slučiek na USB a DVD</t>
  </si>
  <si>
    <t>10.5</t>
  </si>
  <si>
    <t>Možnosť pripojenia k archivačnému systému PACS - DICOM 3.0 protokol</t>
  </si>
  <si>
    <t>10.6</t>
  </si>
  <si>
    <t>Možnosť importovania pacientských dát z NIS - DICOM Worklist</t>
  </si>
  <si>
    <t>10.7</t>
  </si>
  <si>
    <t>Čiernobiela termotlačiareň</t>
  </si>
  <si>
    <t>Prístroj umožňuje tvoriť reporty ako aj ich tlač na PC tlačiarni</t>
  </si>
  <si>
    <t>10.8</t>
  </si>
  <si>
    <t>10.9</t>
  </si>
  <si>
    <t>Prístroj umožňuje pripojenie externého monitora pomocou Display portu</t>
  </si>
  <si>
    <t>10.10</t>
  </si>
  <si>
    <t>Možnosť zapojenia TEE sondy (matrix) s elektronickou rotáciou roviny 0-180°                s frekvenčným rozsahom 2-7 MHz a min. 2 400 elementov</t>
  </si>
  <si>
    <t>10.11</t>
  </si>
  <si>
    <t>Príslušenstvo:</t>
  </si>
  <si>
    <t>Konvexná sonda</t>
  </si>
  <si>
    <t>Frekvenčný rozsah sondy min. 1 až 5 MHz</t>
  </si>
  <si>
    <t>2D, Pulzný Doppler, Color Doppler, High-PRF, Color Power Angio, funkcia redukcie šumu s variabilným nastavením a multivariačné harmonické zobrazenie</t>
  </si>
  <si>
    <t>11.1</t>
  </si>
  <si>
    <t>11.2</t>
  </si>
  <si>
    <t>11.3</t>
  </si>
  <si>
    <t>11.1.1</t>
  </si>
  <si>
    <t>11.1.2</t>
  </si>
  <si>
    <t>11.1.3</t>
  </si>
  <si>
    <t>Vynikajúce zobrazovacie schopnosti všeobecných abdominálnych vyšetrení, vrátane vaskulárnych, s podporou shear wave elastografie a funkcie Biopsy guide pre navigáciu punkcií</t>
  </si>
  <si>
    <t>Zorné pole FOV minimálne 110 stupňov</t>
  </si>
  <si>
    <t>11.1.4</t>
  </si>
  <si>
    <t>Lineárna sonda pre cievne vyšetrenia</t>
  </si>
  <si>
    <t>Frekvenčný rozsah sondy 3 až 12 MHz</t>
  </si>
  <si>
    <t>11.2.1</t>
  </si>
  <si>
    <t>Efektívna dĺžka otvoru minimálne 36 mm</t>
  </si>
  <si>
    <t>2D, PW, Color Doppler, Color Power Angio, vrátane smerového CPA, funkcia redukcie šumu s variabilným nastavením a harmonické zobrazenie</t>
  </si>
  <si>
    <t>11.2.2</t>
  </si>
  <si>
    <t>11.2.3</t>
  </si>
  <si>
    <t>Výborné zobrazovacie schopnosti u cievnych vyšetrení (carotid, vertebral prednastavený mód), periférnych cievnych vyšetrení (venous, arterial prednastavený mód) a muskuloskeletálnych vyšetrení</t>
  </si>
  <si>
    <t>11.2.4</t>
  </si>
  <si>
    <t xml:space="preserve">Podporné funkcie ako Biopsy guide pre navigáciu punkcií </t>
  </si>
  <si>
    <t>11.2.5</t>
  </si>
  <si>
    <t>Sektorová monokryštalická sonda</t>
  </si>
  <si>
    <t>11.3.1</t>
  </si>
  <si>
    <t>2D, CW Doppler, PW Doppler, Color Flow, Color Doppler, Tissue Doppler, funkcia redukcie šumu s variabilným nastavením a harmonické zobrazenie</t>
  </si>
  <si>
    <t>Vynikajúce zobrazovacie schopnosti kardiologických vyšetrení</t>
  </si>
  <si>
    <t>11.3.2</t>
  </si>
  <si>
    <t>11.3.3</t>
  </si>
  <si>
    <t>11.3.4</t>
  </si>
  <si>
    <t>Zorné pole FOV 90 stupňov</t>
  </si>
  <si>
    <t>1.1</t>
  </si>
  <si>
    <t>1.2</t>
  </si>
  <si>
    <t>Echokardiografický prístroj pre Kliniku angiológie</t>
  </si>
  <si>
    <t>Pozáručný servis pre položku č. 2</t>
  </si>
  <si>
    <t>ks</t>
  </si>
  <si>
    <t xml:space="preserve">Echokardiografický prístroj pre Kardiochirurgiu - Operačné sály </t>
  </si>
  <si>
    <t>Termín dodania pre položku č.1 a č. 2</t>
  </si>
  <si>
    <t>Záručná doba pre položky č. 1 a č. 2</t>
  </si>
  <si>
    <t>Časť č. 1. Echokardiografický prístroj pre Kliniku angiológie a Echokardiografický prístroj pre Kardiochirurgiu - Operačné sály vrátane pozáručného servisu</t>
  </si>
  <si>
    <t>Časť č. 1: Echokardiografický prístroj pre Kliniku angiológie a Echokardiografický prístroj pre Kardiochirurgiu - Operačné sály vrátane pozáručného servisu</t>
  </si>
  <si>
    <t>Podpora kontrastných vyšetrení</t>
  </si>
  <si>
    <t>11.1.5</t>
  </si>
  <si>
    <t>servisný softwarový upgrade,</t>
  </si>
  <si>
    <t>elektrické revízie 1x ročne v zmysle platných právnych predpisov,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</si>
  <si>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</si>
  <si>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cestovné a všetky náklady spojené s činnosťou servisného pracovníka počas výkonu činnosti uvedených v bode 1. až 5.</t>
  </si>
  <si>
    <t>bez náhradných dielov a príslušenstva (SONDY).</t>
  </si>
  <si>
    <t>1.3</t>
  </si>
  <si>
    <t>Frekvenčný rozsah prístroja:  Min. 1,5 – 18 MHz</t>
  </si>
  <si>
    <t>Počet digitálne spracovaných kanálov:  min. 7 000 000</t>
  </si>
  <si>
    <t>Dynamický rozsah prístroja:  min. 320 dB</t>
  </si>
  <si>
    <t>Max. vzorkovacia frekvencia pre 2D zobrazenie:  min. 2800 fps</t>
  </si>
  <si>
    <t>Počet aktívnych portov pre pripojenie sond:   min. 4</t>
  </si>
  <si>
    <t>Línie skladania obrazu (compounding)</t>
  </si>
  <si>
    <t>Ovládanie pomocou podsvietených aktívnych tlačidiel a pomocou farebného dotykového ovládacie panelu o veľkosti min. 10,4 palca</t>
  </si>
  <si>
    <t>Ovládací panel smerovo nastaviteľný</t>
  </si>
  <si>
    <t>Ovládací panel výškovo nastaviteľný: min. 0 – 20 cm</t>
  </si>
  <si>
    <t>Hĺbka zobrazenia: min. 40 cm</t>
  </si>
  <si>
    <t>Kapacita interného disku: min. 1 TB</t>
  </si>
  <si>
    <t>Širokopásmová technológia vysielania ultrazvukového signálu – sondy vysielajú a prijímajú naraz frekvencie celého ich frekvenčného pásma</t>
  </si>
  <si>
    <t>Možnosť nastavenia individuálnych prednastavení pre každý typ sondy</t>
  </si>
  <si>
    <t xml:space="preserve">Funkcia redukcie šumu „SPECKLE“ </t>
  </si>
  <si>
    <t>Funkcia automatického nastavenia obrazu s adaptívnou kompenzáciou zisku v 2D režime</t>
  </si>
  <si>
    <t>18</t>
  </si>
  <si>
    <t>Štandardné zobrazovacie režimy: 2D,CFM, PW, CW, TDI, anatomický M mód, M mód,  3D/4D, real time biplanárne zobrazenie</t>
  </si>
  <si>
    <t>Energetický doppler s rozlíšením smeru toku</t>
  </si>
  <si>
    <t>Režimy objemového zobrazenia: live 3D zoom, full volume, 3D CFM, cropping, ortogonálne flexibilné MPR zobrazenie, protiľahlé rezy</t>
  </si>
  <si>
    <t>21.</t>
  </si>
  <si>
    <t>22.</t>
  </si>
  <si>
    <t>23.</t>
  </si>
  <si>
    <t>24.</t>
  </si>
  <si>
    <t>25.</t>
  </si>
  <si>
    <t>Kardiologický SW s meraniami a kalkuláciami</t>
  </si>
  <si>
    <t>Stress echo</t>
  </si>
  <si>
    <t>Automatický výpočet EF a objemu ĽK a ĽP z 3D zobrazenia vychádzajúci zo znalostnej bázy</t>
  </si>
  <si>
    <t>Kvantifikácia ĽK so semiautomatickou detekciou hraníc myokardu, prístroj umožňuje semiautomatickú analýzu ľavej komory. Automatický výpočet EF, výpočet objemov na konci systoly a diastoly, výpočet Simpsonovou metódou</t>
  </si>
  <si>
    <t xml:space="preserve">SW umožňuje modelovanie a analýzu mitrálnej chlopne z dát zosnímaných pri objemovom 4D TEE vyšetrovaní  </t>
  </si>
  <si>
    <t>26.</t>
  </si>
  <si>
    <t>SW, ktorý umožňuje na základe znalostnej databázy automatické rozpoznanie štruktúr srdca, detekovať jeho segmenty a analyzovať ľavú komoru a ľavú predsieň, ako aj automatický vypočítať ich objemov a tiež EDV a ESV. SW automaticky zobrazuje 2D roviny ľavej komory a predsiene z aplikálneho pohľadu ako aj z krátkej osi, detekuje a vyznačuje hranice komôr srdca a vytvára model srdca</t>
  </si>
  <si>
    <t>27.</t>
  </si>
  <si>
    <t>Balík nadštandardných programov:</t>
  </si>
  <si>
    <t>SW pre analýzu objemových dát umožňujúci 2D merania na zosnímaných 3D dátach ako aj vytváranie multiplanárnych rekonštrukcií</t>
  </si>
  <si>
    <t>28.</t>
  </si>
  <si>
    <t>28.1</t>
  </si>
  <si>
    <t>28.2</t>
  </si>
  <si>
    <t>SW pre analýzu objemových dát ľavej komory, umožňujúci objemové a časové analýzy, 3D rendering, meranie tzv. true 3D objemu a EF ĽK</t>
  </si>
  <si>
    <t>Plne automatizovaný SW na meranie globálneho longitudálneho strainu ľavej predsiene (LA) stlačením jedného tlačidla. Poskytuje merania LA GLS v rôznych fázach srdcového cyklu, Podporuje snímky s alebo bez EKG.</t>
  </si>
  <si>
    <t>28.3</t>
  </si>
  <si>
    <t>28.4</t>
  </si>
  <si>
    <t>Plne automatizovaný nástroj na meranie globálnej pozdĺžnej deformácie pravej komory (RV) stlačením jedného tlačidla. Podporuje snímky s alebo bez EKG.</t>
  </si>
  <si>
    <t>SW umožňujúci záťažové vyšetrenia tzv. stress echo s možnosťou vyhodnotenia kinetiky myokradu na základe metódy „speckle tracking“</t>
  </si>
  <si>
    <t>28.5</t>
  </si>
  <si>
    <t>SW pre vyšetrenia s kontrastnými látkami a vyhodnotením časového nárastu intenzity kontrastu</t>
  </si>
  <si>
    <t>28.6</t>
  </si>
  <si>
    <t>SW umožňujúci globálne hodnotenie ĽK a LP (objemové analýzy, EF, AFF...) s EKG aj bez potreby EKG z 2D ako aj biplane nasnímaných dát</t>
  </si>
  <si>
    <t>28.7</t>
  </si>
  <si>
    <t>Fotorealistická technológia vykresľovania 3D obrazu, ktorá napodobňuje šírenie svetla v tkanive. Zahŕňa svetelný zdroj, ktorým je možné pohybovať kdekoľvek v rámci 3D datasetov. Tento nástroj musí byť k dispozícii v režime Live imaging, ako aj v režime Rewiew, na transtorakálnej aj transezofageálnej matrixovej sonde. Zároveň umožňuje manipuláciu s 3D datasetmi na dotykovej obrazovke.</t>
  </si>
  <si>
    <t>28.8</t>
  </si>
  <si>
    <t>29.</t>
  </si>
  <si>
    <t>30.</t>
  </si>
  <si>
    <t>Ukladanie obrázkov a slučiek bez potreby zadania demografických údajov pacienta: generovanie vlastného ID</t>
  </si>
  <si>
    <t>Video výstup s rozlíšením:  min. 1920 x 1080</t>
  </si>
  <si>
    <t>31.</t>
  </si>
  <si>
    <t>32.</t>
  </si>
  <si>
    <t>Archivácia obrázkov a slučiek vo formátoch na ďalšie spracovanie dát a vo formátoch pre prezeranie na PC, min. BMP/JPEG, AVI, DICOM 3.0, DICOM pripojenie na PACS, wifi a surové dáta s pripojením na PC workstation</t>
  </si>
  <si>
    <t>Čiernobiela tlačiareň na termocitlivý papier</t>
  </si>
  <si>
    <t>33.</t>
  </si>
  <si>
    <t>34.</t>
  </si>
  <si>
    <t>34.1</t>
  </si>
  <si>
    <t>34.1.1</t>
  </si>
  <si>
    <t>Konvexná širokopásmová monokryštalická sonda</t>
  </si>
  <si>
    <t>s vysokou kvalitou zobrazovania v hĺbke</t>
  </si>
  <si>
    <t>s počtom elementov najmenej 160</t>
  </si>
  <si>
    <t>34.1.2</t>
  </si>
  <si>
    <t>s kontrastným aj harmonickým zobrazovaním</t>
  </si>
  <si>
    <t>34.1.3</t>
  </si>
  <si>
    <t>34.1.4</t>
  </si>
  <si>
    <t>s rozsahom najmenej 1,4-4 MHz</t>
  </si>
  <si>
    <t>musí umožňovať zobrazenie 2D, PW, CW, SFM, high-PRF</t>
  </si>
  <si>
    <t>34.1.5</t>
  </si>
  <si>
    <t xml:space="preserve">Sonda musí podporovať technológiu energetického dopplera s rozlíšením smeru toku, technológiu skladania obrazu z viacerých línií a technológiu redukcie  ultrazvukových artefaktov a umožňovať navigáciu pri punkciách. </t>
  </si>
  <si>
    <t>34.1.6</t>
  </si>
  <si>
    <t>Sonda musí umožňovať kontrastné zobrazenie a multivariačné harmonické, alebo harmonické zobrazenie.</t>
  </si>
  <si>
    <t>34.1.7</t>
  </si>
  <si>
    <t xml:space="preserve">Určená pre brušné vaskulárne a intervenčné vyšetrenia dospelých aj detí. </t>
  </si>
  <si>
    <t>34.1.8</t>
  </si>
  <si>
    <t>Lineárna ultra širokopásmová sonda</t>
  </si>
  <si>
    <t>s technológiou vysokej kvality zobrazenia aj harmonického zobrazenia</t>
  </si>
  <si>
    <t>34.2</t>
  </si>
  <si>
    <t>34.2.1</t>
  </si>
  <si>
    <t>34.2.4</t>
  </si>
  <si>
    <t>34.2.2</t>
  </si>
  <si>
    <t>34.2.3</t>
  </si>
  <si>
    <t>musí umožňovať zobrazenie 2D, 3D,  PW, color doppler</t>
  </si>
  <si>
    <t>Sonda musí podporovať technológiu skladania obrazu z viacerých línií a technológiu redukcie ultrazvukových artefaktov a umožňovať navigáciu pri punkciách.</t>
  </si>
  <si>
    <t>Určená pre brušné vaskulárne a intervenčné vyšetrenia dospelých aj detí.</t>
  </si>
  <si>
    <t>Sektorová matrixová monokryštalická sonda</t>
  </si>
  <si>
    <t>34.2.5</t>
  </si>
  <si>
    <t>34.3</t>
  </si>
  <si>
    <t>s počtom najmenej 2600 elementov</t>
  </si>
  <si>
    <t>s technológiou vysokej kvality zobrazenia v hĺbke aj harmonického zobrazenia vrátane LVO</t>
  </si>
  <si>
    <t>34.3.1</t>
  </si>
  <si>
    <t>34.3.2</t>
  </si>
  <si>
    <t>34.3.3</t>
  </si>
  <si>
    <t>34.3.4</t>
  </si>
  <si>
    <t>34.3.5</t>
  </si>
  <si>
    <t>34.3.6</t>
  </si>
  <si>
    <t xml:space="preserve">musí umožňovať zobrazenie 2D, 3D, PW, CW, High-PRF, tissue doppler aj color doppler.  </t>
  </si>
  <si>
    <t>Sonda musí podporovať elektronickú rotáciu rovín obrazu o 180 stupńov, technológiu redukcie ultrazvukových artefaktov a 3D/4D ako aj 3D color zobrazenie.</t>
  </si>
  <si>
    <t xml:space="preserve">musí umožňovať rotáciu 0-360 stupňov. </t>
  </si>
  <si>
    <t>Položka č. 2 - Echokardiografický prístroj pre Kardiochirurgiu - Operačné sály</t>
  </si>
  <si>
    <t xml:space="preserve">Položka č. 1 - Echokardiografický prístroj pre Kliniku angiológie </t>
  </si>
  <si>
    <t>Počet digitálne spracovaných kanálov:  Min. 7 000 000</t>
  </si>
  <si>
    <t>Max. vzorkovacia frekvencia pre 2D zobrazenie: min. 2800 fps</t>
  </si>
  <si>
    <t>Počet aktívnych portov pre pripojenie sond: min. 4</t>
  </si>
  <si>
    <t>Ovládanie pomocou podsvietených aktívnych tlačidiel a pomocou farebného dotykového ovládacieho panela o veľkosti: min. 10,4 palca</t>
  </si>
  <si>
    <t>Ovládací panel výškovo nastaviteľný:  min. 0 – 20 cm</t>
  </si>
  <si>
    <t>Hĺbka zobrazenia:  min. 40 cm</t>
  </si>
  <si>
    <t>Kapacita interného disku:  min. 1 TB</t>
  </si>
  <si>
    <t xml:space="preserve">20. </t>
  </si>
  <si>
    <t>25</t>
  </si>
  <si>
    <t>vytváranie modelu mitrálnej chlopne</t>
  </si>
  <si>
    <t>Sektorová monokryštalická matrixová sonda:</t>
  </si>
  <si>
    <t>32</t>
  </si>
  <si>
    <t>schopná 2D a live 3D zobrazenia</t>
  </si>
  <si>
    <t xml:space="preserve">s počtom elementov min. 2600 </t>
  </si>
  <si>
    <t>TEE matrixová sonda:</t>
  </si>
  <si>
    <t xml:space="preserve">schopná 2D/3D/4D zobrazenia </t>
  </si>
  <si>
    <t xml:space="preserve">s počtom elementov minim. 2500 </t>
  </si>
  <si>
    <t>s frekvenčným rozsahom minim. 3-8 MHz</t>
  </si>
  <si>
    <t xml:space="preserve">Lineárna sonda pre cievne vyšetrenia </t>
  </si>
  <si>
    <t xml:space="preserve">s počtom elementov minim. 160 </t>
  </si>
  <si>
    <t>Položka č. 3 - Pozáručný servis pre položku č.1</t>
  </si>
  <si>
    <t>Položka č. 4 - Pozáručný servis pre položku č.2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</si>
  <si>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</si>
  <si>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 xml:space="preserve">Plochý OLED monitor na artikulačnom ramene s uhlopriečkou:  min. 21, 5 palcov </t>
  </si>
  <si>
    <t xml:space="preserve">alebo </t>
  </si>
  <si>
    <t>xxx</t>
  </si>
  <si>
    <t>Kvantifikácia ĽK so semiautomatickou detekciou hraníc myokardu, prístroj musí byť schopný analýzy pohybov srdcového svalu na základe „SPECKLE“ tracking metódy (kardio strain) s možnosťou zobrazenia výsledku vo formáte tzv. „bull eye“.</t>
  </si>
  <si>
    <t xml:space="preserve">Plochý OLED monitor na artikulačnom ramene s uhlopriečkou: min. 21, 5 palcov </t>
  </si>
  <si>
    <t>Plne automatizovaný SW na meranie globálneho longitudálneho strainu ľavej predsiene (LA). Poskytuje merania LA GLS v rôznych fázach srdcového cyklu, Podporuje snímky s alebo bez EKG.</t>
  </si>
  <si>
    <t>Položka č. 1 - Ultrazvukový prístroj vyššej strednej triedy pre angiologické vyšetrenia so softvérovým vybavením</t>
  </si>
  <si>
    <t>mesiac</t>
  </si>
  <si>
    <t>zľava</t>
  </si>
  <si>
    <t>pracovných dní</t>
  </si>
  <si>
    <t>Termín dodania pre položku č.1</t>
  </si>
  <si>
    <t>Záručná doba pre položky č. 1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</si>
  <si>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</t>
  </si>
  <si>
    <t>Ultrazvukový prístroj vyššej strednej triedy so softvérovým vybavením</t>
  </si>
  <si>
    <t>60 mesiacov (5 rokov) po uplynutí záručnej doby</t>
  </si>
  <si>
    <t>Zoznam vybraných náhradných dielov, ktorých cena bude platná počas trvania zmluvy</t>
  </si>
  <si>
    <t>Názov položky predmetu zákazky</t>
  </si>
  <si>
    <t>Jednotková cena</t>
  </si>
  <si>
    <t>4</t>
  </si>
  <si>
    <t>5</t>
  </si>
  <si>
    <t xml:space="preserve">Monitor </t>
  </si>
  <si>
    <t>Napájací zdroj</t>
  </si>
  <si>
    <t xml:space="preserve">linearna sonda </t>
  </si>
  <si>
    <t xml:space="preserve">sektorova sonda </t>
  </si>
  <si>
    <t xml:space="preserve">konvexná sonda </t>
  </si>
  <si>
    <t>linearna sonda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</si>
  <si>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</si>
  <si>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</si>
  <si>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</si>
  <si>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</si>
  <si>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</si>
  <si>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</si>
  <si>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</si>
  <si>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</si>
  <si>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</si>
  <si>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</si>
  <si>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sadzba DPH</t>
  </si>
  <si>
    <t>Časť č. 2. Ultrazvukový prístroj vyššej strednej triedy pre angiologické vyšetrenia so softvérovým vybavením vrátane pozáručného servisu</t>
  </si>
  <si>
    <t>Echokardiografický prístroj</t>
  </si>
  <si>
    <t>TEE matrixová sonda</t>
  </si>
  <si>
    <t>ks / zostava</t>
  </si>
  <si>
    <t>Ultrazvukový prístroj</t>
  </si>
  <si>
    <t>ekvivalentné riešenie: Plochý LCD monitor na artikulačnom ramene s uhlopriečkou:   min. 21, 5 palcov</t>
  </si>
  <si>
    <t>ekvivalentné riešenie: Plochý HDU monitor na artikulačnom ramene s uhlopriečkou:   min. 21, 5 palcov</t>
  </si>
  <si>
    <t>HD zoom kontinuálny zoom: min. 10x</t>
  </si>
  <si>
    <t>s rozsahom najmenej 3-9,9 MHz</t>
  </si>
  <si>
    <t>s rozsahom najmenej 1,4-4,9 MHz</t>
  </si>
  <si>
    <t>s frekvenčným rozsahom najmenej 1,4-4,9 MHz</t>
  </si>
  <si>
    <t>s frekvenčným rozsahom minim. 3-9,9 MHz</t>
  </si>
  <si>
    <t>Frekvenčný rozsah sondy 1,1 až 5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</si>
</sst>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EUR]_-;\-* #,##0.00\ [$EUR]_-;_-* &quot;-&quot;??\ [$EUR]_-;_-@_-"/>
    <numFmt numFmtId="165" formatCode="#,##0.00\ &quot;€&quot;"/>
    <numFmt numFmtId="166" formatCode="#,##0.00\ [$€-41B]"/>
  </numFmts>
  <fonts count="2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306">
    <xf numFmtId="0" fontId="0" fillId="0" borderId="0" xfId="0"/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Alignment="1">
      <alignment wrapText="1"/>
    </xf>
    <xf numFmtId="0" fontId="10" fillId="0" borderId="0" xfId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left" wrapText="1"/>
    </xf>
    <xf numFmtId="14" fontId="10" fillId="0" borderId="0" xfId="1" applyNumberFormat="1" applyFont="1" applyAlignment="1">
      <alignment vertical="top" wrapText="1"/>
    </xf>
    <xf numFmtId="0" fontId="10" fillId="0" borderId="0" xfId="1" applyFont="1" applyAlignment="1" applyProtection="1">
      <alignment vertical="center" wrapText="1"/>
      <protection locked="0"/>
    </xf>
    <xf numFmtId="0" fontId="11" fillId="0" borderId="0" xfId="1" applyFont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14" fontId="11" fillId="0" borderId="0" xfId="1" applyNumberFormat="1" applyFont="1" applyAlignment="1">
      <alignment horizontal="left" vertical="center" wrapText="1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Font="1" applyAlignment="1">
      <alignment horizontal="left" vertical="center" wrapText="1"/>
    </xf>
    <xf numFmtId="14" fontId="10" fillId="0" borderId="0" xfId="9" applyNumberFormat="1" applyFont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10" fillId="0" borderId="0" xfId="7" applyFont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1" fillId="0" borderId="0" xfId="17" applyFont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Font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/>
    <xf numFmtId="0" fontId="10" fillId="0" borderId="0" xfId="17" applyFont="1" applyAlignment="1">
      <alignment horizontal="center"/>
    </xf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19" xfId="17" applyFont="1" applyBorder="1" applyAlignment="1" applyProtection="1">
      <alignment horizontal="left" vertical="center"/>
      <protection locked="0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0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vertical="center" wrapText="1"/>
    </xf>
    <xf numFmtId="49" fontId="10" fillId="0" borderId="16" xfId="18" applyNumberFormat="1" applyFont="1" applyBorder="1" applyAlignment="1">
      <alignment horizontal="center" vertical="center" wrapText="1"/>
    </xf>
    <xf numFmtId="0" fontId="10" fillId="0" borderId="18" xfId="17" applyFont="1" applyBorder="1" applyAlignment="1">
      <alignment horizontal="center" vertical="center" wrapText="1"/>
    </xf>
    <xf numFmtId="0" fontId="10" fillId="0" borderId="0" xfId="8" applyFont="1" applyAlignment="1" applyProtection="1">
      <alignment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center"/>
      <protection locked="0"/>
    </xf>
    <xf numFmtId="49" fontId="14" fillId="0" borderId="0" xfId="8" applyNumberFormat="1" applyFont="1" applyAlignment="1" applyProtection="1">
      <alignment horizontal="center" wrapText="1"/>
      <protection locked="0"/>
    </xf>
    <xf numFmtId="49" fontId="14" fillId="0" borderId="0" xfId="8" applyNumberFormat="1" applyFont="1" applyAlignment="1" applyProtection="1">
      <alignment horizontal="left" wrapText="1"/>
      <protection locked="0"/>
    </xf>
    <xf numFmtId="165" fontId="10" fillId="0" borderId="0" xfId="8" applyNumberFormat="1" applyFont="1" applyAlignment="1" applyProtection="1">
      <alignment vertical="center" wrapText="1"/>
      <protection locked="0"/>
    </xf>
    <xf numFmtId="165" fontId="10" fillId="0" borderId="24" xfId="8" applyNumberFormat="1" applyFont="1" applyBorder="1" applyAlignment="1" applyProtection="1">
      <alignment vertical="center" wrapText="1"/>
      <protection locked="0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wrapText="1"/>
    </xf>
    <xf numFmtId="0" fontId="10" fillId="0" borderId="0" xfId="8" applyFont="1" applyAlignment="1">
      <alignment wrapText="1"/>
    </xf>
    <xf numFmtId="0" fontId="11" fillId="0" borderId="0" xfId="8" applyFont="1" applyAlignment="1">
      <alignment vertical="center" wrapText="1"/>
    </xf>
    <xf numFmtId="0" fontId="11" fillId="0" borderId="0" xfId="8" applyFont="1" applyAlignment="1">
      <alignment horizontal="right" vertical="center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vertical="center"/>
      <protection locked="0"/>
    </xf>
    <xf numFmtId="165" fontId="10" fillId="3" borderId="28" xfId="8" applyNumberFormat="1" applyFont="1" applyFill="1" applyBorder="1" applyAlignment="1" applyProtection="1">
      <alignment horizontal="right"/>
      <protection locked="0"/>
    </xf>
    <xf numFmtId="0" fontId="10" fillId="4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Alignment="1">
      <alignment horizontal="center" vertical="center" wrapText="1"/>
    </xf>
    <xf numFmtId="0" fontId="10" fillId="0" borderId="16" xfId="17" applyFont="1" applyBorder="1" applyAlignment="1">
      <alignment horizontal="center" vertical="center" wrapText="1"/>
    </xf>
    <xf numFmtId="49" fontId="14" fillId="6" borderId="16" xfId="18" applyNumberFormat="1" applyFont="1" applyFill="1" applyBorder="1" applyAlignment="1">
      <alignment horizontal="center" vertical="center" wrapText="1"/>
    </xf>
    <xf numFmtId="49" fontId="14" fillId="6" borderId="31" xfId="18" applyNumberFormat="1" applyFont="1" applyFill="1" applyBorder="1" applyAlignment="1">
      <alignment horizontal="center" vertical="center" wrapText="1"/>
    </xf>
    <xf numFmtId="49" fontId="16" fillId="6" borderId="29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8" applyFont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49" fontId="26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right" vertical="center"/>
    </xf>
    <xf numFmtId="49" fontId="14" fillId="0" borderId="17" xfId="18" applyNumberFormat="1" applyFont="1" applyBorder="1" applyAlignment="1">
      <alignment horizontal="left" vertical="center" wrapText="1"/>
    </xf>
    <xf numFmtId="49" fontId="14" fillId="0" borderId="17" xfId="18" applyNumberFormat="1" applyFont="1" applyBorder="1" applyAlignment="1">
      <alignment vertical="center" wrapText="1"/>
    </xf>
    <xf numFmtId="49" fontId="14" fillId="0" borderId="17" xfId="18" applyNumberFormat="1" applyFont="1" applyBorder="1" applyAlignment="1">
      <alignment horizontal="right" vertical="center" wrapText="1"/>
    </xf>
    <xf numFmtId="49" fontId="26" fillId="8" borderId="17" xfId="0" applyNumberFormat="1" applyFont="1" applyFill="1" applyBorder="1" applyAlignment="1">
      <alignment horizontal="center" vertical="center"/>
    </xf>
    <xf numFmtId="49" fontId="14" fillId="0" borderId="16" xfId="18" applyNumberFormat="1" applyFont="1" applyBorder="1" applyAlignment="1">
      <alignment horizontal="center" vertical="center" wrapText="1"/>
    </xf>
    <xf numFmtId="0" fontId="27" fillId="0" borderId="0" xfId="14" applyFont="1" applyBorder="1" applyAlignment="1">
      <alignment horizontal="center" vertical="top" wrapText="1"/>
    </xf>
    <xf numFmtId="49" fontId="26" fillId="8" borderId="17" xfId="0" applyNumberFormat="1" applyFont="1" applyFill="1" applyBorder="1" applyAlignment="1">
      <alignment horizontal="right" vertical="center"/>
    </xf>
    <xf numFmtId="49" fontId="26" fillId="0" borderId="11" xfId="0" applyNumberFormat="1" applyFont="1" applyBorder="1" applyAlignment="1">
      <alignment horizontal="left" vertical="center"/>
    </xf>
    <xf numFmtId="49" fontId="10" fillId="0" borderId="42" xfId="18" applyNumberFormat="1" applyFont="1" applyBorder="1" applyAlignment="1">
      <alignment horizontal="center" vertical="center" wrapText="1"/>
    </xf>
    <xf numFmtId="49" fontId="14" fillId="0" borderId="18" xfId="18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left" vertical="center"/>
    </xf>
    <xf numFmtId="49" fontId="10" fillId="0" borderId="18" xfId="18" applyNumberFormat="1" applyFont="1" applyBorder="1" applyAlignment="1">
      <alignment horizontal="center" vertical="center" wrapText="1"/>
    </xf>
    <xf numFmtId="0" fontId="10" fillId="0" borderId="4" xfId="17" applyFont="1" applyBorder="1" applyAlignment="1">
      <alignment horizontal="center" vertical="center" wrapText="1"/>
    </xf>
    <xf numFmtId="49" fontId="10" fillId="0" borderId="5" xfId="18" applyNumberFormat="1" applyFont="1" applyBorder="1" applyAlignment="1">
      <alignment horizontal="center" vertical="center" wrapText="1"/>
    </xf>
    <xf numFmtId="0" fontId="27" fillId="0" borderId="0" xfId="0" applyFont="1"/>
    <xf numFmtId="0" fontId="10" fillId="0" borderId="16" xfId="8" applyFont="1" applyBorder="1" applyAlignment="1" applyProtection="1">
      <alignment horizontal="center" vertical="center" wrapText="1"/>
      <protection locked="0"/>
    </xf>
    <xf numFmtId="0" fontId="10" fillId="2" borderId="16" xfId="8" applyFont="1" applyFill="1" applyBorder="1" applyAlignment="1" applyProtection="1">
      <alignment horizontal="center" vertical="center" wrapText="1"/>
      <protection locked="0"/>
    </xf>
    <xf numFmtId="0" fontId="10" fillId="0" borderId="16" xfId="8" applyFont="1" applyBorder="1" applyAlignment="1" applyProtection="1">
      <alignment horizontal="left" vertical="center" wrapText="1"/>
      <protection locked="0"/>
    </xf>
    <xf numFmtId="3" fontId="14" fillId="0" borderId="16" xfId="8" applyNumberFormat="1" applyFont="1" applyBorder="1" applyAlignment="1" applyProtection="1">
      <alignment horizontal="center" vertical="center" wrapText="1"/>
      <protection locked="0"/>
    </xf>
    <xf numFmtId="165" fontId="10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0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 applyProtection="1">
      <alignment horizontal="left" vertical="center" wrapText="1"/>
      <protection locked="0"/>
    </xf>
    <xf numFmtId="165" fontId="10" fillId="0" borderId="12" xfId="8" applyNumberFormat="1" applyFont="1" applyBorder="1" applyAlignment="1" applyProtection="1">
      <alignment horizontal="right" vertical="center" wrapText="1"/>
      <protection locked="0"/>
    </xf>
    <xf numFmtId="9" fontId="10" fillId="0" borderId="12" xfId="8" applyNumberFormat="1" applyFont="1" applyBorder="1" applyAlignment="1" applyProtection="1">
      <alignment horizontal="center" vertical="center" wrapText="1"/>
      <protection locked="0"/>
    </xf>
    <xf numFmtId="165" fontId="10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0" fillId="0" borderId="0" xfId="1" applyNumberFormat="1" applyFont="1" applyAlignment="1">
      <alignment horizontal="left" vertical="center" wrapText="1"/>
    </xf>
    <xf numFmtId="0" fontId="10" fillId="0" borderId="0" xfId="9" applyFont="1" applyAlignment="1">
      <alignment horizontal="left" vertical="center" wrapText="1"/>
    </xf>
    <xf numFmtId="14" fontId="10" fillId="0" borderId="0" xfId="9" applyNumberFormat="1" applyFont="1" applyAlignment="1">
      <alignment horizontal="left" vertical="center" wrapText="1"/>
    </xf>
    <xf numFmtId="0" fontId="10" fillId="0" borderId="5" xfId="17" applyFont="1" applyBorder="1" applyAlignment="1">
      <alignment horizontal="center" vertical="center" wrapText="1"/>
    </xf>
    <xf numFmtId="49" fontId="10" fillId="0" borderId="44" xfId="18" applyNumberFormat="1" applyFont="1" applyBorder="1" applyAlignment="1">
      <alignment horizontal="center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0" fontId="11" fillId="0" borderId="0" xfId="8" applyFont="1" applyAlignment="1" applyProtection="1">
      <alignment horizontal="left"/>
      <protection locked="0"/>
    </xf>
    <xf numFmtId="0" fontId="10" fillId="4" borderId="29" xfId="8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>
      <alignment vertical="top" wrapText="1"/>
    </xf>
    <xf numFmtId="0" fontId="10" fillId="0" borderId="0" xfId="1" applyFont="1" applyAlignment="1">
      <alignment horizontal="center" vertical="top"/>
    </xf>
    <xf numFmtId="0" fontId="10" fillId="0" borderId="0" xfId="8" applyFont="1" applyAlignment="1" applyProtection="1">
      <alignment horizontal="center" wrapText="1"/>
      <protection locked="0"/>
    </xf>
    <xf numFmtId="0" fontId="11" fillId="0" borderId="46" xfId="1" applyFont="1" applyBorder="1" applyAlignment="1">
      <alignment horizontal="left" vertical="center" wrapText="1"/>
    </xf>
    <xf numFmtId="0" fontId="10" fillId="0" borderId="16" xfId="8" applyFont="1" applyBorder="1" applyAlignment="1">
      <alignment horizontal="center" vertical="center" wrapText="1"/>
    </xf>
    <xf numFmtId="166" fontId="10" fillId="0" borderId="17" xfId="8" applyNumberFormat="1" applyFont="1" applyBorder="1" applyAlignment="1">
      <alignment horizontal="right" vertical="center" wrapText="1"/>
    </xf>
    <xf numFmtId="9" fontId="10" fillId="0" borderId="16" xfId="8" applyNumberFormat="1" applyFont="1" applyBorder="1" applyAlignment="1">
      <alignment horizontal="center" vertical="center" wrapText="1"/>
    </xf>
    <xf numFmtId="14" fontId="10" fillId="0" borderId="0" xfId="8" applyNumberFormat="1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center" vertical="center" wrapText="1"/>
      <protection locked="0"/>
    </xf>
    <xf numFmtId="166" fontId="10" fillId="0" borderId="16" xfId="8" applyNumberFormat="1" applyFont="1" applyBorder="1" applyAlignment="1">
      <alignment horizontal="right" vertical="center" wrapText="1"/>
    </xf>
    <xf numFmtId="49" fontId="14" fillId="0" borderId="16" xfId="8" applyNumberFormat="1" applyFont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>
      <alignment horizontal="center" vertical="center" wrapText="1"/>
    </xf>
    <xf numFmtId="166" fontId="10" fillId="0" borderId="11" xfId="8" applyNumberFormat="1" applyFont="1" applyBorder="1" applyAlignment="1">
      <alignment horizontal="right" vertical="center" wrapText="1"/>
    </xf>
    <xf numFmtId="9" fontId="10" fillId="0" borderId="12" xfId="8" applyNumberFormat="1" applyFont="1" applyBorder="1" applyAlignment="1">
      <alignment horizontal="center" vertical="center" wrapText="1"/>
    </xf>
    <xf numFmtId="166" fontId="10" fillId="0" borderId="12" xfId="8" applyNumberFormat="1" applyFont="1" applyBorder="1" applyAlignment="1">
      <alignment horizontal="right" vertical="center" wrapText="1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6" xfId="8" applyFont="1" applyFill="1" applyBorder="1" applyAlignment="1">
      <alignment horizontal="center" vertical="center" wrapText="1"/>
    </xf>
    <xf numFmtId="165" fontId="10" fillId="0" borderId="16" xfId="8" applyNumberFormat="1" applyFont="1" applyBorder="1" applyAlignment="1">
      <alignment horizontal="center" vertical="center" wrapText="1"/>
    </xf>
    <xf numFmtId="0" fontId="10" fillId="7" borderId="16" xfId="8" applyFont="1" applyFill="1" applyBorder="1" applyAlignment="1" applyProtection="1">
      <alignment horizontal="center" vertical="center" wrapText="1"/>
      <protection locked="0"/>
    </xf>
    <xf numFmtId="0" fontId="10" fillId="7" borderId="16" xfId="8" applyFont="1" applyFill="1" applyBorder="1" applyAlignment="1" applyProtection="1">
      <alignment horizontal="left" vertical="center" wrapText="1"/>
      <protection locked="0"/>
    </xf>
    <xf numFmtId="3" fontId="14" fillId="7" borderId="16" xfId="8" applyNumberFormat="1" applyFont="1" applyFill="1" applyBorder="1" applyAlignment="1" applyProtection="1">
      <alignment horizontal="center" vertical="center" wrapText="1"/>
      <protection locked="0"/>
    </xf>
    <xf numFmtId="0" fontId="10" fillId="7" borderId="12" xfId="8" applyFont="1" applyFill="1" applyBorder="1" applyAlignment="1" applyProtection="1">
      <alignment horizontal="left" vertical="center" wrapText="1"/>
      <protection locked="0"/>
    </xf>
    <xf numFmtId="165" fontId="10" fillId="7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2" xfId="8" applyNumberFormat="1" applyFont="1" applyFill="1" applyBorder="1" applyAlignment="1" applyProtection="1">
      <alignment horizontal="center" vertical="center" wrapText="1"/>
      <protection locked="0"/>
    </xf>
    <xf numFmtId="165" fontId="10" fillId="7" borderId="16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6" xfId="8" applyNumberFormat="1" applyFont="1" applyFill="1" applyBorder="1" applyAlignment="1" applyProtection="1">
      <alignment horizontal="center" vertical="center" wrapText="1"/>
      <protection locked="0"/>
    </xf>
    <xf numFmtId="16" fontId="10" fillId="0" borderId="16" xfId="8" applyNumberFormat="1" applyFont="1" applyBorder="1" applyAlignment="1" applyProtection="1">
      <alignment horizontal="right" vertical="center" wrapText="1"/>
      <protection locked="0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4" fillId="0" borderId="0" xfId="1" applyNumberFormat="1" applyFont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1" fontId="10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1" quotePrefix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11" fillId="0" borderId="0" xfId="9" quotePrefix="1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quotePrefix="1" applyFont="1" applyAlignment="1">
      <alignment horizontal="left" vertical="top" wrapText="1"/>
    </xf>
    <xf numFmtId="0" fontId="10" fillId="0" borderId="0" xfId="9" applyFont="1" applyAlignment="1">
      <alignment horizontal="left" vertical="top" wrapText="1"/>
    </xf>
    <xf numFmtId="49" fontId="14" fillId="0" borderId="39" xfId="18" applyNumberFormat="1" applyFont="1" applyBorder="1" applyAlignment="1">
      <alignment horizontal="left" vertical="center" wrapText="1"/>
    </xf>
    <xf numFmtId="49" fontId="14" fillId="0" borderId="20" xfId="18" applyNumberFormat="1" applyFont="1" applyBorder="1" applyAlignment="1">
      <alignment horizontal="left" vertical="center" wrapText="1"/>
    </xf>
    <xf numFmtId="49" fontId="14" fillId="0" borderId="21" xfId="18" applyNumberFormat="1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28" fillId="0" borderId="15" xfId="18" applyNumberFormat="1" applyFont="1" applyBorder="1" applyAlignment="1">
      <alignment vertical="center" wrapText="1"/>
    </xf>
    <xf numFmtId="49" fontId="28" fillId="0" borderId="20" xfId="18" applyNumberFormat="1" applyFont="1" applyBorder="1" applyAlignment="1">
      <alignment vertical="center" wrapText="1"/>
    </xf>
    <xf numFmtId="49" fontId="28" fillId="0" borderId="21" xfId="18" applyNumberFormat="1" applyFont="1" applyBorder="1" applyAlignment="1">
      <alignment vertical="center" wrapText="1"/>
    </xf>
    <xf numFmtId="49" fontId="14" fillId="8" borderId="15" xfId="0" applyNumberFormat="1" applyFont="1" applyFill="1" applyBorder="1" applyAlignment="1">
      <alignment horizontal="left" vertical="center" wrapText="1"/>
    </xf>
    <xf numFmtId="49" fontId="14" fillId="8" borderId="20" xfId="0" applyNumberFormat="1" applyFont="1" applyFill="1" applyBorder="1" applyAlignment="1">
      <alignment horizontal="left" vertical="center" wrapText="1"/>
    </xf>
    <xf numFmtId="49" fontId="14" fillId="8" borderId="21" xfId="0" applyNumberFormat="1" applyFont="1" applyFill="1" applyBorder="1" applyAlignment="1">
      <alignment horizontal="left" vertical="center" wrapText="1"/>
    </xf>
    <xf numFmtId="49" fontId="14" fillId="0" borderId="15" xfId="18" applyNumberFormat="1" applyFont="1" applyBorder="1" applyAlignment="1">
      <alignment vertical="center" wrapText="1"/>
    </xf>
    <xf numFmtId="49" fontId="14" fillId="0" borderId="20" xfId="18" applyNumberFormat="1" applyFont="1" applyBorder="1" applyAlignment="1">
      <alignment vertical="center" wrapText="1"/>
    </xf>
    <xf numFmtId="49" fontId="14" fillId="0" borderId="21" xfId="18" applyNumberFormat="1" applyFont="1" applyBorder="1" applyAlignment="1">
      <alignment vertical="center" wrapText="1"/>
    </xf>
    <xf numFmtId="49" fontId="14" fillId="0" borderId="16" xfId="0" applyNumberFormat="1" applyFont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left" vertical="center" wrapText="1"/>
    </xf>
    <xf numFmtId="49" fontId="16" fillId="7" borderId="41" xfId="18" applyNumberFormat="1" applyFont="1" applyFill="1" applyBorder="1" applyAlignment="1">
      <alignment horizontal="left" vertical="center" wrapText="1"/>
    </xf>
    <xf numFmtId="49" fontId="16" fillId="7" borderId="26" xfId="18" applyNumberFormat="1" applyFont="1" applyFill="1" applyBorder="1" applyAlignment="1">
      <alignment horizontal="left" vertical="center" wrapText="1"/>
    </xf>
    <xf numFmtId="49" fontId="16" fillId="7" borderId="27" xfId="18" applyNumberFormat="1" applyFont="1" applyFill="1" applyBorder="1" applyAlignment="1">
      <alignment horizontal="left" vertical="center" wrapText="1"/>
    </xf>
    <xf numFmtId="49" fontId="14" fillId="0" borderId="15" xfId="18" applyNumberFormat="1" applyFont="1" applyBorder="1" applyAlignment="1">
      <alignment horizontal="left" vertical="center" wrapText="1"/>
    </xf>
    <xf numFmtId="49" fontId="28" fillId="0" borderId="15" xfId="18" applyNumberFormat="1" applyFont="1" applyBorder="1" applyAlignment="1">
      <alignment horizontal="left" vertical="center" wrapText="1"/>
    </xf>
    <xf numFmtId="49" fontId="28" fillId="0" borderId="20" xfId="18" applyNumberFormat="1" applyFont="1" applyBorder="1" applyAlignment="1">
      <alignment horizontal="left" vertical="center" wrapText="1"/>
    </xf>
    <xf numFmtId="49" fontId="28" fillId="0" borderId="21" xfId="18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vertical="top"/>
    </xf>
    <xf numFmtId="49" fontId="14" fillId="0" borderId="12" xfId="0" applyNumberFormat="1" applyFont="1" applyBorder="1" applyAlignment="1">
      <alignment horizontal="left" vertical="center" wrapText="1"/>
    </xf>
    <xf numFmtId="0" fontId="15" fillId="0" borderId="0" xfId="17" applyFont="1" applyAlignment="1" applyProtection="1">
      <alignment horizontal="center" vertical="center" wrapText="1"/>
      <protection locked="0"/>
    </xf>
    <xf numFmtId="49" fontId="16" fillId="6" borderId="23" xfId="18" applyNumberFormat="1" applyFont="1" applyFill="1" applyBorder="1" applyAlignment="1">
      <alignment horizontal="left" vertical="center" wrapText="1"/>
    </xf>
    <xf numFmtId="49" fontId="16" fillId="6" borderId="29" xfId="18" applyNumberFormat="1" applyFont="1" applyFill="1" applyBorder="1" applyAlignment="1">
      <alignment horizontal="left" vertical="center" wrapText="1"/>
    </xf>
    <xf numFmtId="49" fontId="14" fillId="6" borderId="25" xfId="18" applyNumberFormat="1" applyFont="1" applyFill="1" applyBorder="1" applyAlignment="1">
      <alignment horizontal="center" vertical="top" wrapText="1"/>
    </xf>
    <xf numFmtId="49" fontId="14" fillId="6" borderId="27" xfId="18" applyNumberFormat="1" applyFont="1" applyFill="1" applyBorder="1" applyAlignment="1">
      <alignment horizontal="center" vertical="top" wrapText="1"/>
    </xf>
    <xf numFmtId="49" fontId="16" fillId="6" borderId="32" xfId="18" applyNumberFormat="1" applyFont="1" applyFill="1" applyBorder="1" applyAlignment="1">
      <alignment horizontal="left" vertical="center" wrapText="1"/>
    </xf>
    <xf numFmtId="49" fontId="16" fillId="6" borderId="33" xfId="18" applyNumberFormat="1" applyFont="1" applyFill="1" applyBorder="1" applyAlignment="1">
      <alignment horizontal="left" vertical="center" wrapText="1"/>
    </xf>
    <xf numFmtId="49" fontId="16" fillId="6" borderId="34" xfId="18" applyNumberFormat="1" applyFont="1" applyFill="1" applyBorder="1" applyAlignment="1">
      <alignment horizontal="left" vertical="center" wrapText="1"/>
    </xf>
    <xf numFmtId="49" fontId="16" fillId="6" borderId="35" xfId="18" applyNumberFormat="1" applyFont="1" applyFill="1" applyBorder="1" applyAlignment="1">
      <alignment horizontal="left" vertical="center" wrapText="1"/>
    </xf>
    <xf numFmtId="49" fontId="16" fillId="6" borderId="36" xfId="18" applyNumberFormat="1" applyFont="1" applyFill="1" applyBorder="1" applyAlignment="1">
      <alignment horizontal="left" vertical="center" wrapText="1"/>
    </xf>
    <xf numFmtId="49" fontId="16" fillId="6" borderId="37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49" fontId="26" fillId="0" borderId="23" xfId="0" applyNumberFormat="1" applyFont="1" applyBorder="1" applyAlignment="1">
      <alignment horizontal="left" vertical="center"/>
    </xf>
    <xf numFmtId="49" fontId="26" fillId="0" borderId="40" xfId="0" applyNumberFormat="1" applyFont="1" applyBorder="1" applyAlignment="1">
      <alignment horizontal="left" vertical="center"/>
    </xf>
    <xf numFmtId="49" fontId="26" fillId="0" borderId="11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horizontal="left" vertical="center" wrapText="1"/>
    </xf>
    <xf numFmtId="49" fontId="28" fillId="0" borderId="15" xfId="0" applyNumberFormat="1" applyFont="1" applyBorder="1" applyAlignment="1">
      <alignment horizontal="left" vertical="center" wrapText="1"/>
    </xf>
    <xf numFmtId="49" fontId="28" fillId="0" borderId="20" xfId="0" applyNumberFormat="1" applyFont="1" applyBorder="1" applyAlignment="1">
      <alignment horizontal="left" vertical="center" wrapText="1"/>
    </xf>
    <xf numFmtId="49" fontId="28" fillId="0" borderId="21" xfId="0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Alignment="1">
      <alignment horizontal="left" vertical="center" wrapText="1"/>
    </xf>
    <xf numFmtId="14" fontId="10" fillId="0" borderId="0" xfId="17" applyNumberFormat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8" xfId="0" applyNumberFormat="1" applyFont="1" applyBorder="1" applyAlignment="1">
      <alignment horizontal="left" vertical="center" wrapText="1"/>
    </xf>
    <xf numFmtId="49" fontId="14" fillId="0" borderId="45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vertical="center" wrapText="1"/>
    </xf>
    <xf numFmtId="49" fontId="14" fillId="0" borderId="20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49" fontId="14" fillId="0" borderId="23" xfId="18" applyNumberFormat="1" applyFont="1" applyBorder="1" applyAlignment="1">
      <alignment horizontal="left" vertical="center" wrapText="1"/>
    </xf>
    <xf numFmtId="49" fontId="14" fillId="0" borderId="40" xfId="18" applyNumberFormat="1" applyFont="1" applyBorder="1" applyAlignment="1">
      <alignment horizontal="left" vertical="center" wrapText="1"/>
    </xf>
    <xf numFmtId="49" fontId="14" fillId="0" borderId="11" xfId="18" applyNumberFormat="1" applyFont="1" applyBorder="1" applyAlignment="1">
      <alignment horizontal="left" vertical="center" wrapText="1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Font="1" applyAlignment="1">
      <alignment horizontal="left" vertical="center" wrapText="1"/>
    </xf>
    <xf numFmtId="0" fontId="10" fillId="0" borderId="0" xfId="8" applyFont="1" applyAlignment="1">
      <alignment horizontal="left" vertical="center" wrapText="1"/>
    </xf>
    <xf numFmtId="0" fontId="15" fillId="0" borderId="0" xfId="8" applyFont="1" applyAlignment="1" applyProtection="1">
      <alignment horizontal="center" vertical="center" wrapText="1"/>
      <protection locked="0"/>
    </xf>
    <xf numFmtId="0" fontId="11" fillId="4" borderId="29" xfId="8" applyFont="1" applyFill="1" applyBorder="1" applyAlignment="1" applyProtection="1">
      <alignment horizontal="center" vertical="top" wrapText="1"/>
      <protection locked="0"/>
    </xf>
    <xf numFmtId="0" fontId="11" fillId="4" borderId="43" xfId="8" applyFont="1" applyFill="1" applyBorder="1" applyAlignment="1" applyProtection="1">
      <alignment horizontal="center" vertical="top" wrapText="1"/>
      <protection locked="0"/>
    </xf>
    <xf numFmtId="0" fontId="11" fillId="4" borderId="29" xfId="8" applyFont="1" applyFill="1" applyBorder="1" applyAlignment="1" applyProtection="1">
      <alignment horizontal="left" vertical="top" wrapText="1"/>
      <protection locked="0"/>
    </xf>
    <xf numFmtId="0" fontId="11" fillId="4" borderId="43" xfId="8" applyFont="1" applyFill="1" applyBorder="1" applyAlignment="1" applyProtection="1">
      <alignment horizontal="left" vertical="top" wrapText="1"/>
      <protection locked="0"/>
    </xf>
    <xf numFmtId="0" fontId="11" fillId="4" borderId="15" xfId="8" applyFont="1" applyFill="1" applyBorder="1" applyAlignment="1" applyProtection="1">
      <alignment horizontal="center" vertical="top" wrapText="1"/>
      <protection locked="0"/>
    </xf>
    <xf numFmtId="0" fontId="11" fillId="4" borderId="20" xfId="8" applyFont="1" applyFill="1" applyBorder="1" applyAlignment="1" applyProtection="1">
      <alignment horizontal="center" vertical="top" wrapText="1"/>
      <protection locked="0"/>
    </xf>
    <xf numFmtId="0" fontId="11" fillId="4" borderId="21" xfId="8" applyFont="1" applyFill="1" applyBorder="1" applyAlignment="1" applyProtection="1">
      <alignment horizontal="center" vertical="top" wrapText="1"/>
      <protection locked="0"/>
    </xf>
    <xf numFmtId="0" fontId="10" fillId="4" borderId="16" xfId="8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top" wrapText="1"/>
    </xf>
    <xf numFmtId="0" fontId="16" fillId="4" borderId="16" xfId="0" applyFont="1" applyFill="1" applyBorder="1" applyAlignment="1" applyProtection="1">
      <alignment horizontal="center" vertical="top" wrapText="1"/>
      <protection locked="0"/>
    </xf>
    <xf numFmtId="0" fontId="11" fillId="4" borderId="12" xfId="8" applyFont="1" applyFill="1" applyBorder="1" applyAlignment="1" applyProtection="1">
      <alignment horizontal="center" vertical="top" wrapText="1"/>
      <protection locked="0"/>
    </xf>
    <xf numFmtId="0" fontId="11" fillId="4" borderId="12" xfId="8" applyFont="1" applyFill="1" applyBorder="1" applyAlignment="1" applyProtection="1">
      <alignment horizontal="left" vertical="top" wrapText="1"/>
      <protection locked="0"/>
    </xf>
    <xf numFmtId="3" fontId="11" fillId="4" borderId="29" xfId="8" applyNumberFormat="1" applyFont="1" applyFill="1" applyBorder="1" applyAlignment="1" applyProtection="1">
      <alignment horizontal="center" vertical="top" wrapText="1"/>
      <protection locked="0"/>
    </xf>
    <xf numFmtId="3" fontId="11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Fill="1" applyBorder="1" applyAlignment="1" applyProtection="1">
      <alignment horizontal="left" vertical="center" wrapText="1"/>
      <protection locked="0"/>
    </xf>
    <xf numFmtId="0" fontId="10" fillId="4" borderId="16" xfId="8" applyFont="1" applyFill="1" applyBorder="1" applyAlignment="1">
      <alignment horizontal="left" vertical="center" wrapText="1"/>
    </xf>
    <xf numFmtId="0" fontId="10" fillId="4" borderId="16" xfId="8" applyFont="1" applyFill="1" applyBorder="1" applyAlignment="1">
      <alignment horizontal="center" vertical="center" wrapText="1"/>
    </xf>
    <xf numFmtId="10" fontId="10" fillId="0" borderId="16" xfId="8" applyNumberFormat="1" applyFont="1" applyBorder="1" applyAlignment="1">
      <alignment horizontal="center" vertical="center" wrapText="1"/>
    </xf>
    <xf numFmtId="0" fontId="10" fillId="0" borderId="16" xfId="8" applyFont="1" applyBorder="1" applyAlignment="1">
      <alignment horizontal="center" vertical="center" wrapText="1"/>
    </xf>
    <xf numFmtId="165" fontId="10" fillId="0" borderId="13" xfId="8" applyNumberFormat="1" applyFont="1" applyBorder="1" applyAlignment="1">
      <alignment vertical="center" wrapText="1"/>
    </xf>
    <xf numFmtId="165" fontId="10" fillId="0" borderId="36" xfId="8" applyNumberFormat="1" applyFont="1" applyBorder="1" applyAlignment="1">
      <alignment vertical="center" wrapText="1"/>
    </xf>
    <xf numFmtId="165" fontId="10" fillId="0" borderId="47" xfId="8" applyNumberFormat="1" applyFont="1" applyBorder="1" applyAlignment="1">
      <alignment vertical="center" wrapText="1"/>
    </xf>
    <xf numFmtId="49" fontId="14" fillId="0" borderId="15" xfId="8" applyNumberFormat="1" applyFont="1" applyBorder="1" applyAlignment="1" applyProtection="1">
      <alignment vertical="center" wrapText="1"/>
      <protection locked="0"/>
    </xf>
    <xf numFmtId="49" fontId="14" fillId="0" borderId="20" xfId="8" applyNumberFormat="1" applyFont="1" applyBorder="1" applyAlignment="1" applyProtection="1">
      <alignment vertical="center" wrapText="1"/>
      <protection locked="0"/>
    </xf>
    <xf numFmtId="49" fontId="14" fillId="0" borderId="22" xfId="8" applyNumberFormat="1" applyFont="1" applyBorder="1" applyAlignment="1" applyProtection="1">
      <alignment vertical="center" wrapText="1"/>
      <protection locked="0"/>
    </xf>
    <xf numFmtId="165" fontId="10" fillId="0" borderId="15" xfId="8" applyNumberFormat="1" applyFont="1" applyBorder="1" applyAlignment="1">
      <alignment vertical="center" wrapText="1"/>
    </xf>
    <xf numFmtId="165" fontId="10" fillId="0" borderId="20" xfId="8" applyNumberFormat="1" applyFont="1" applyBorder="1" applyAlignment="1">
      <alignment vertical="center" wrapText="1"/>
    </xf>
    <xf numFmtId="165" fontId="10" fillId="0" borderId="22" xfId="8" applyNumberFormat="1" applyFont="1" applyBorder="1" applyAlignment="1">
      <alignment vertical="center" wrapText="1"/>
    </xf>
    <xf numFmtId="0" fontId="11" fillId="0" borderId="46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 applyProtection="1">
      <alignment horizontal="left" vertical="top" wrapText="1"/>
      <protection locked="0"/>
    </xf>
  </cellXfs>
  <cellStyles count="23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9" xr:uid="{00000000-0005-0000-0000-000003000000}"/>
    <cellStyle name="Normálna 2 3 2" xfId="17" xr:uid="{00000000-0005-0000-0000-000004000000}"/>
    <cellStyle name="Normálna 2 3 3" xfId="21" xr:uid="{00000000-0005-0000-0000-000005000000}"/>
    <cellStyle name="Normálna 2 4" xfId="13" xr:uid="{00000000-0005-0000-0000-000006000000}"/>
    <cellStyle name="Normálna 2 5" xfId="19" xr:uid="{00000000-0005-0000-0000-000007000000}"/>
    <cellStyle name="Normálna 3" xfId="4" xr:uid="{00000000-0005-0000-0000-000008000000}"/>
    <cellStyle name="Normálna 3 2" xfId="20" xr:uid="{00000000-0005-0000-0000-000009000000}"/>
    <cellStyle name="Normálna 4" xfId="5" xr:uid="{00000000-0005-0000-0000-00000A000000}"/>
    <cellStyle name="Normálna 4 2" xfId="10" xr:uid="{00000000-0005-0000-0000-00000B000000}"/>
    <cellStyle name="Normálna 4 2 2" xfId="18" xr:uid="{00000000-0005-0000-0000-00000C000000}"/>
    <cellStyle name="Normálna 5" xfId="8" xr:uid="{00000000-0005-0000-0000-00000D000000}"/>
    <cellStyle name="Normálna 6" xfId="11" xr:uid="{00000000-0005-0000-0000-00000E000000}"/>
    <cellStyle name="Normálna 6 2" xfId="15" xr:uid="{00000000-0005-0000-0000-00000F000000}"/>
    <cellStyle name="Normálna 7" xfId="14" xr:uid="{00000000-0005-0000-0000-000010000000}"/>
    <cellStyle name="Normálna 8" xfId="22" xr:uid="{00000000-0005-0000-0000-000011000000}"/>
    <cellStyle name="Normálne 2" xfId="12" xr:uid="{00000000-0005-0000-0000-000013000000}"/>
    <cellStyle name="normálne 2 2" xfId="3" xr:uid="{00000000-0005-0000-0000-000014000000}"/>
    <cellStyle name="Normálne 2 3" xfId="16" xr:uid="{00000000-0005-0000-0000-000015000000}"/>
    <cellStyle name="Normálne 4" xfId="6" xr:uid="{00000000-0005-0000-0000-000016000000}"/>
  </cellStyles>
  <dxfs count="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1.4" x14ac:dyDescent="0.2"/>
  <cols>
    <col min="1" max="1" width="5.109375" style="1" bestFit="1" customWidth="1"/>
    <col min="2" max="2" width="22.44140625" style="1" customWidth="1"/>
    <col min="3" max="4" width="29.6640625" style="1" customWidth="1"/>
    <col min="5" max="256" width="9.109375" style="1"/>
    <col min="257" max="257" width="5.109375" style="1" bestFit="1" customWidth="1"/>
    <col min="258" max="258" width="22.44140625" style="1" customWidth="1"/>
    <col min="259" max="260" width="29.6640625" style="1" customWidth="1"/>
    <col min="261" max="512" width="9.109375" style="1"/>
    <col min="513" max="513" width="5.109375" style="1" bestFit="1" customWidth="1"/>
    <col min="514" max="514" width="22.44140625" style="1" customWidth="1"/>
    <col min="515" max="516" width="29.6640625" style="1" customWidth="1"/>
    <col min="517" max="768" width="9.109375" style="1"/>
    <col min="769" max="769" width="5.109375" style="1" bestFit="1" customWidth="1"/>
    <col min="770" max="770" width="22.44140625" style="1" customWidth="1"/>
    <col min="771" max="772" width="29.6640625" style="1" customWidth="1"/>
    <col min="773" max="1024" width="9.109375" style="1"/>
    <col min="1025" max="1025" width="5.109375" style="1" bestFit="1" customWidth="1"/>
    <col min="1026" max="1026" width="22.44140625" style="1" customWidth="1"/>
    <col min="1027" max="1028" width="29.6640625" style="1" customWidth="1"/>
    <col min="1029" max="1280" width="9.109375" style="1"/>
    <col min="1281" max="1281" width="5.109375" style="1" bestFit="1" customWidth="1"/>
    <col min="1282" max="1282" width="22.44140625" style="1" customWidth="1"/>
    <col min="1283" max="1284" width="29.6640625" style="1" customWidth="1"/>
    <col min="1285" max="1536" width="9.109375" style="1"/>
    <col min="1537" max="1537" width="5.109375" style="1" bestFit="1" customWidth="1"/>
    <col min="1538" max="1538" width="22.44140625" style="1" customWidth="1"/>
    <col min="1539" max="1540" width="29.6640625" style="1" customWidth="1"/>
    <col min="1541" max="1792" width="9.109375" style="1"/>
    <col min="1793" max="1793" width="5.109375" style="1" bestFit="1" customWidth="1"/>
    <col min="1794" max="1794" width="22.44140625" style="1" customWidth="1"/>
    <col min="1795" max="1796" width="29.6640625" style="1" customWidth="1"/>
    <col min="1797" max="2048" width="9.109375" style="1"/>
    <col min="2049" max="2049" width="5.109375" style="1" bestFit="1" customWidth="1"/>
    <col min="2050" max="2050" width="22.44140625" style="1" customWidth="1"/>
    <col min="2051" max="2052" width="29.6640625" style="1" customWidth="1"/>
    <col min="2053" max="2304" width="9.109375" style="1"/>
    <col min="2305" max="2305" width="5.109375" style="1" bestFit="1" customWidth="1"/>
    <col min="2306" max="2306" width="22.44140625" style="1" customWidth="1"/>
    <col min="2307" max="2308" width="29.6640625" style="1" customWidth="1"/>
    <col min="2309" max="2560" width="9.109375" style="1"/>
    <col min="2561" max="2561" width="5.109375" style="1" bestFit="1" customWidth="1"/>
    <col min="2562" max="2562" width="22.44140625" style="1" customWidth="1"/>
    <col min="2563" max="2564" width="29.6640625" style="1" customWidth="1"/>
    <col min="2565" max="2816" width="9.109375" style="1"/>
    <col min="2817" max="2817" width="5.109375" style="1" bestFit="1" customWidth="1"/>
    <col min="2818" max="2818" width="22.44140625" style="1" customWidth="1"/>
    <col min="2819" max="2820" width="29.6640625" style="1" customWidth="1"/>
    <col min="2821" max="3072" width="9.109375" style="1"/>
    <col min="3073" max="3073" width="5.109375" style="1" bestFit="1" customWidth="1"/>
    <col min="3074" max="3074" width="22.44140625" style="1" customWidth="1"/>
    <col min="3075" max="3076" width="29.6640625" style="1" customWidth="1"/>
    <col min="3077" max="3328" width="9.109375" style="1"/>
    <col min="3329" max="3329" width="5.109375" style="1" bestFit="1" customWidth="1"/>
    <col min="3330" max="3330" width="22.44140625" style="1" customWidth="1"/>
    <col min="3331" max="3332" width="29.6640625" style="1" customWidth="1"/>
    <col min="3333" max="3584" width="9.109375" style="1"/>
    <col min="3585" max="3585" width="5.109375" style="1" bestFit="1" customWidth="1"/>
    <col min="3586" max="3586" width="22.44140625" style="1" customWidth="1"/>
    <col min="3587" max="3588" width="29.6640625" style="1" customWidth="1"/>
    <col min="3589" max="3840" width="9.109375" style="1"/>
    <col min="3841" max="3841" width="5.109375" style="1" bestFit="1" customWidth="1"/>
    <col min="3842" max="3842" width="22.44140625" style="1" customWidth="1"/>
    <col min="3843" max="3844" width="29.6640625" style="1" customWidth="1"/>
    <col min="3845" max="4096" width="9.109375" style="1"/>
    <col min="4097" max="4097" width="5.109375" style="1" bestFit="1" customWidth="1"/>
    <col min="4098" max="4098" width="22.44140625" style="1" customWidth="1"/>
    <col min="4099" max="4100" width="29.6640625" style="1" customWidth="1"/>
    <col min="4101" max="4352" width="9.109375" style="1"/>
    <col min="4353" max="4353" width="5.109375" style="1" bestFit="1" customWidth="1"/>
    <col min="4354" max="4354" width="22.44140625" style="1" customWidth="1"/>
    <col min="4355" max="4356" width="29.6640625" style="1" customWidth="1"/>
    <col min="4357" max="4608" width="9.109375" style="1"/>
    <col min="4609" max="4609" width="5.109375" style="1" bestFit="1" customWidth="1"/>
    <col min="4610" max="4610" width="22.44140625" style="1" customWidth="1"/>
    <col min="4611" max="4612" width="29.6640625" style="1" customWidth="1"/>
    <col min="4613" max="4864" width="9.109375" style="1"/>
    <col min="4865" max="4865" width="5.109375" style="1" bestFit="1" customWidth="1"/>
    <col min="4866" max="4866" width="22.44140625" style="1" customWidth="1"/>
    <col min="4867" max="4868" width="29.6640625" style="1" customWidth="1"/>
    <col min="4869" max="5120" width="9.109375" style="1"/>
    <col min="5121" max="5121" width="5.109375" style="1" bestFit="1" customWidth="1"/>
    <col min="5122" max="5122" width="22.44140625" style="1" customWidth="1"/>
    <col min="5123" max="5124" width="29.6640625" style="1" customWidth="1"/>
    <col min="5125" max="5376" width="9.109375" style="1"/>
    <col min="5377" max="5377" width="5.109375" style="1" bestFit="1" customWidth="1"/>
    <col min="5378" max="5378" width="22.44140625" style="1" customWidth="1"/>
    <col min="5379" max="5380" width="29.6640625" style="1" customWidth="1"/>
    <col min="5381" max="5632" width="9.109375" style="1"/>
    <col min="5633" max="5633" width="5.109375" style="1" bestFit="1" customWidth="1"/>
    <col min="5634" max="5634" width="22.44140625" style="1" customWidth="1"/>
    <col min="5635" max="5636" width="29.6640625" style="1" customWidth="1"/>
    <col min="5637" max="5888" width="9.109375" style="1"/>
    <col min="5889" max="5889" width="5.109375" style="1" bestFit="1" customWidth="1"/>
    <col min="5890" max="5890" width="22.44140625" style="1" customWidth="1"/>
    <col min="5891" max="5892" width="29.6640625" style="1" customWidth="1"/>
    <col min="5893" max="6144" width="9.109375" style="1"/>
    <col min="6145" max="6145" width="5.109375" style="1" bestFit="1" customWidth="1"/>
    <col min="6146" max="6146" width="22.44140625" style="1" customWidth="1"/>
    <col min="6147" max="6148" width="29.6640625" style="1" customWidth="1"/>
    <col min="6149" max="6400" width="9.109375" style="1"/>
    <col min="6401" max="6401" width="5.109375" style="1" bestFit="1" customWidth="1"/>
    <col min="6402" max="6402" width="22.44140625" style="1" customWidth="1"/>
    <col min="6403" max="6404" width="29.6640625" style="1" customWidth="1"/>
    <col min="6405" max="6656" width="9.109375" style="1"/>
    <col min="6657" max="6657" width="5.109375" style="1" bestFit="1" customWidth="1"/>
    <col min="6658" max="6658" width="22.44140625" style="1" customWidth="1"/>
    <col min="6659" max="6660" width="29.6640625" style="1" customWidth="1"/>
    <col min="6661" max="6912" width="9.109375" style="1"/>
    <col min="6913" max="6913" width="5.109375" style="1" bestFit="1" customWidth="1"/>
    <col min="6914" max="6914" width="22.44140625" style="1" customWidth="1"/>
    <col min="6915" max="6916" width="29.6640625" style="1" customWidth="1"/>
    <col min="6917" max="7168" width="9.109375" style="1"/>
    <col min="7169" max="7169" width="5.109375" style="1" bestFit="1" customWidth="1"/>
    <col min="7170" max="7170" width="22.44140625" style="1" customWidth="1"/>
    <col min="7171" max="7172" width="29.6640625" style="1" customWidth="1"/>
    <col min="7173" max="7424" width="9.109375" style="1"/>
    <col min="7425" max="7425" width="5.109375" style="1" bestFit="1" customWidth="1"/>
    <col min="7426" max="7426" width="22.44140625" style="1" customWidth="1"/>
    <col min="7427" max="7428" width="29.6640625" style="1" customWidth="1"/>
    <col min="7429" max="7680" width="9.109375" style="1"/>
    <col min="7681" max="7681" width="5.109375" style="1" bestFit="1" customWidth="1"/>
    <col min="7682" max="7682" width="22.44140625" style="1" customWidth="1"/>
    <col min="7683" max="7684" width="29.6640625" style="1" customWidth="1"/>
    <col min="7685" max="7936" width="9.109375" style="1"/>
    <col min="7937" max="7937" width="5.109375" style="1" bestFit="1" customWidth="1"/>
    <col min="7938" max="7938" width="22.44140625" style="1" customWidth="1"/>
    <col min="7939" max="7940" width="29.6640625" style="1" customWidth="1"/>
    <col min="7941" max="8192" width="9.109375" style="1"/>
    <col min="8193" max="8193" width="5.109375" style="1" bestFit="1" customWidth="1"/>
    <col min="8194" max="8194" width="22.44140625" style="1" customWidth="1"/>
    <col min="8195" max="8196" width="29.6640625" style="1" customWidth="1"/>
    <col min="8197" max="8448" width="9.109375" style="1"/>
    <col min="8449" max="8449" width="5.109375" style="1" bestFit="1" customWidth="1"/>
    <col min="8450" max="8450" width="22.44140625" style="1" customWidth="1"/>
    <col min="8451" max="8452" width="29.6640625" style="1" customWidth="1"/>
    <col min="8453" max="8704" width="9.109375" style="1"/>
    <col min="8705" max="8705" width="5.109375" style="1" bestFit="1" customWidth="1"/>
    <col min="8706" max="8706" width="22.44140625" style="1" customWidth="1"/>
    <col min="8707" max="8708" width="29.6640625" style="1" customWidth="1"/>
    <col min="8709" max="8960" width="9.109375" style="1"/>
    <col min="8961" max="8961" width="5.109375" style="1" bestFit="1" customWidth="1"/>
    <col min="8962" max="8962" width="22.44140625" style="1" customWidth="1"/>
    <col min="8963" max="8964" width="29.6640625" style="1" customWidth="1"/>
    <col min="8965" max="9216" width="9.109375" style="1"/>
    <col min="9217" max="9217" width="5.109375" style="1" bestFit="1" customWidth="1"/>
    <col min="9218" max="9218" width="22.44140625" style="1" customWidth="1"/>
    <col min="9219" max="9220" width="29.6640625" style="1" customWidth="1"/>
    <col min="9221" max="9472" width="9.109375" style="1"/>
    <col min="9473" max="9473" width="5.109375" style="1" bestFit="1" customWidth="1"/>
    <col min="9474" max="9474" width="22.44140625" style="1" customWidth="1"/>
    <col min="9475" max="9476" width="29.6640625" style="1" customWidth="1"/>
    <col min="9477" max="9728" width="9.109375" style="1"/>
    <col min="9729" max="9729" width="5.109375" style="1" bestFit="1" customWidth="1"/>
    <col min="9730" max="9730" width="22.44140625" style="1" customWidth="1"/>
    <col min="9731" max="9732" width="29.6640625" style="1" customWidth="1"/>
    <col min="9733" max="9984" width="9.109375" style="1"/>
    <col min="9985" max="9985" width="5.109375" style="1" bestFit="1" customWidth="1"/>
    <col min="9986" max="9986" width="22.44140625" style="1" customWidth="1"/>
    <col min="9987" max="9988" width="29.6640625" style="1" customWidth="1"/>
    <col min="9989" max="10240" width="9.109375" style="1"/>
    <col min="10241" max="10241" width="5.109375" style="1" bestFit="1" customWidth="1"/>
    <col min="10242" max="10242" width="22.44140625" style="1" customWidth="1"/>
    <col min="10243" max="10244" width="29.6640625" style="1" customWidth="1"/>
    <col min="10245" max="10496" width="9.109375" style="1"/>
    <col min="10497" max="10497" width="5.109375" style="1" bestFit="1" customWidth="1"/>
    <col min="10498" max="10498" width="22.44140625" style="1" customWidth="1"/>
    <col min="10499" max="10500" width="29.6640625" style="1" customWidth="1"/>
    <col min="10501" max="10752" width="9.109375" style="1"/>
    <col min="10753" max="10753" width="5.109375" style="1" bestFit="1" customWidth="1"/>
    <col min="10754" max="10754" width="22.44140625" style="1" customWidth="1"/>
    <col min="10755" max="10756" width="29.6640625" style="1" customWidth="1"/>
    <col min="10757" max="11008" width="9.109375" style="1"/>
    <col min="11009" max="11009" width="5.109375" style="1" bestFit="1" customWidth="1"/>
    <col min="11010" max="11010" width="22.44140625" style="1" customWidth="1"/>
    <col min="11011" max="11012" width="29.6640625" style="1" customWidth="1"/>
    <col min="11013" max="11264" width="9.109375" style="1"/>
    <col min="11265" max="11265" width="5.109375" style="1" bestFit="1" customWidth="1"/>
    <col min="11266" max="11266" width="22.44140625" style="1" customWidth="1"/>
    <col min="11267" max="11268" width="29.6640625" style="1" customWidth="1"/>
    <col min="11269" max="11520" width="9.109375" style="1"/>
    <col min="11521" max="11521" width="5.109375" style="1" bestFit="1" customWidth="1"/>
    <col min="11522" max="11522" width="22.44140625" style="1" customWidth="1"/>
    <col min="11523" max="11524" width="29.6640625" style="1" customWidth="1"/>
    <col min="11525" max="11776" width="9.109375" style="1"/>
    <col min="11777" max="11777" width="5.109375" style="1" bestFit="1" customWidth="1"/>
    <col min="11778" max="11778" width="22.44140625" style="1" customWidth="1"/>
    <col min="11779" max="11780" width="29.6640625" style="1" customWidth="1"/>
    <col min="11781" max="12032" width="9.109375" style="1"/>
    <col min="12033" max="12033" width="5.109375" style="1" bestFit="1" customWidth="1"/>
    <col min="12034" max="12034" width="22.44140625" style="1" customWidth="1"/>
    <col min="12035" max="12036" width="29.6640625" style="1" customWidth="1"/>
    <col min="12037" max="12288" width="9.109375" style="1"/>
    <col min="12289" max="12289" width="5.109375" style="1" bestFit="1" customWidth="1"/>
    <col min="12290" max="12290" width="22.44140625" style="1" customWidth="1"/>
    <col min="12291" max="12292" width="29.6640625" style="1" customWidth="1"/>
    <col min="12293" max="12544" width="9.109375" style="1"/>
    <col min="12545" max="12545" width="5.109375" style="1" bestFit="1" customWidth="1"/>
    <col min="12546" max="12546" width="22.44140625" style="1" customWidth="1"/>
    <col min="12547" max="12548" width="29.6640625" style="1" customWidth="1"/>
    <col min="12549" max="12800" width="9.109375" style="1"/>
    <col min="12801" max="12801" width="5.109375" style="1" bestFit="1" customWidth="1"/>
    <col min="12802" max="12802" width="22.44140625" style="1" customWidth="1"/>
    <col min="12803" max="12804" width="29.6640625" style="1" customWidth="1"/>
    <col min="12805" max="13056" width="9.109375" style="1"/>
    <col min="13057" max="13057" width="5.109375" style="1" bestFit="1" customWidth="1"/>
    <col min="13058" max="13058" width="22.44140625" style="1" customWidth="1"/>
    <col min="13059" max="13060" width="29.6640625" style="1" customWidth="1"/>
    <col min="13061" max="13312" width="9.109375" style="1"/>
    <col min="13313" max="13313" width="5.109375" style="1" bestFit="1" customWidth="1"/>
    <col min="13314" max="13314" width="22.44140625" style="1" customWidth="1"/>
    <col min="13315" max="13316" width="29.6640625" style="1" customWidth="1"/>
    <col min="13317" max="13568" width="9.109375" style="1"/>
    <col min="13569" max="13569" width="5.109375" style="1" bestFit="1" customWidth="1"/>
    <col min="13570" max="13570" width="22.44140625" style="1" customWidth="1"/>
    <col min="13571" max="13572" width="29.6640625" style="1" customWidth="1"/>
    <col min="13573" max="13824" width="9.109375" style="1"/>
    <col min="13825" max="13825" width="5.109375" style="1" bestFit="1" customWidth="1"/>
    <col min="13826" max="13826" width="22.44140625" style="1" customWidth="1"/>
    <col min="13827" max="13828" width="29.6640625" style="1" customWidth="1"/>
    <col min="13829" max="14080" width="9.109375" style="1"/>
    <col min="14081" max="14081" width="5.109375" style="1" bestFit="1" customWidth="1"/>
    <col min="14082" max="14082" width="22.44140625" style="1" customWidth="1"/>
    <col min="14083" max="14084" width="29.6640625" style="1" customWidth="1"/>
    <col min="14085" max="14336" width="9.109375" style="1"/>
    <col min="14337" max="14337" width="5.109375" style="1" bestFit="1" customWidth="1"/>
    <col min="14338" max="14338" width="22.44140625" style="1" customWidth="1"/>
    <col min="14339" max="14340" width="29.6640625" style="1" customWidth="1"/>
    <col min="14341" max="14592" width="9.109375" style="1"/>
    <col min="14593" max="14593" width="5.109375" style="1" bestFit="1" customWidth="1"/>
    <col min="14594" max="14594" width="22.44140625" style="1" customWidth="1"/>
    <col min="14595" max="14596" width="29.6640625" style="1" customWidth="1"/>
    <col min="14597" max="14848" width="9.109375" style="1"/>
    <col min="14849" max="14849" width="5.109375" style="1" bestFit="1" customWidth="1"/>
    <col min="14850" max="14850" width="22.44140625" style="1" customWidth="1"/>
    <col min="14851" max="14852" width="29.6640625" style="1" customWidth="1"/>
    <col min="14853" max="15104" width="9.109375" style="1"/>
    <col min="15105" max="15105" width="5.109375" style="1" bestFit="1" customWidth="1"/>
    <col min="15106" max="15106" width="22.44140625" style="1" customWidth="1"/>
    <col min="15107" max="15108" width="29.6640625" style="1" customWidth="1"/>
    <col min="15109" max="15360" width="9.109375" style="1"/>
    <col min="15361" max="15361" width="5.109375" style="1" bestFit="1" customWidth="1"/>
    <col min="15362" max="15362" width="22.44140625" style="1" customWidth="1"/>
    <col min="15363" max="15364" width="29.6640625" style="1" customWidth="1"/>
    <col min="15365" max="15616" width="9.109375" style="1"/>
    <col min="15617" max="15617" width="5.109375" style="1" bestFit="1" customWidth="1"/>
    <col min="15618" max="15618" width="22.44140625" style="1" customWidth="1"/>
    <col min="15619" max="15620" width="29.6640625" style="1" customWidth="1"/>
    <col min="15621" max="15872" width="9.109375" style="1"/>
    <col min="15873" max="15873" width="5.109375" style="1" bestFit="1" customWidth="1"/>
    <col min="15874" max="15874" width="22.44140625" style="1" customWidth="1"/>
    <col min="15875" max="15876" width="29.6640625" style="1" customWidth="1"/>
    <col min="15877" max="16128" width="9.109375" style="1"/>
    <col min="16129" max="16129" width="5.109375" style="1" bestFit="1" customWidth="1"/>
    <col min="16130" max="16130" width="22.44140625" style="1" customWidth="1"/>
    <col min="16131" max="16132" width="29.6640625" style="1" customWidth="1"/>
    <col min="16133" max="16384" width="9.109375" style="1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3">
      <c r="A2" s="195" t="s">
        <v>110</v>
      </c>
      <c r="B2" s="195"/>
      <c r="C2" s="195"/>
      <c r="D2" s="195"/>
    </row>
    <row r="3" spans="1:10" s="40" customFormat="1" ht="15" customHeight="1" x14ac:dyDescent="0.25">
      <c r="A3" s="196"/>
      <c r="B3" s="196"/>
      <c r="C3" s="196"/>
      <c r="D3" s="38"/>
    </row>
    <row r="4" spans="1:10" s="42" customFormat="1" ht="35.1" customHeight="1" x14ac:dyDescent="0.3">
      <c r="A4" s="197" t="s">
        <v>6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3" customFormat="1" ht="15" customHeight="1" x14ac:dyDescent="0.3">
      <c r="A6" s="188" t="s">
        <v>7</v>
      </c>
      <c r="B6" s="188"/>
      <c r="C6" s="198"/>
      <c r="D6" s="198"/>
      <c r="F6" s="4"/>
    </row>
    <row r="7" spans="1:10" s="3" customFormat="1" ht="15" customHeight="1" x14ac:dyDescent="0.3">
      <c r="A7" s="188" t="s">
        <v>8</v>
      </c>
      <c r="B7" s="188"/>
      <c r="C7" s="188"/>
      <c r="D7" s="188"/>
    </row>
    <row r="8" spans="1:10" s="3" customFormat="1" ht="15" customHeight="1" x14ac:dyDescent="0.3">
      <c r="A8" s="188" t="s">
        <v>9</v>
      </c>
      <c r="B8" s="188"/>
      <c r="C8" s="193"/>
      <c r="D8" s="193"/>
    </row>
    <row r="9" spans="1:10" s="3" customFormat="1" ht="15" customHeight="1" x14ac:dyDescent="0.3">
      <c r="A9" s="188" t="s">
        <v>10</v>
      </c>
      <c r="B9" s="188"/>
      <c r="C9" s="193"/>
      <c r="D9" s="193"/>
    </row>
    <row r="10" spans="1:10" x14ac:dyDescent="0.2">
      <c r="A10" s="5"/>
      <c r="B10" s="5"/>
      <c r="C10" s="5"/>
    </row>
    <row r="11" spans="1:10" ht="12" x14ac:dyDescent="0.25">
      <c r="A11" s="187" t="s">
        <v>11</v>
      </c>
      <c r="B11" s="187"/>
      <c r="C11" s="187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3">
      <c r="A12" s="188" t="s">
        <v>12</v>
      </c>
      <c r="B12" s="188"/>
      <c r="C12" s="189"/>
      <c r="D12" s="189"/>
    </row>
    <row r="13" spans="1:10" s="3" customFormat="1" ht="15" customHeight="1" x14ac:dyDescent="0.3">
      <c r="A13" s="188" t="s">
        <v>13</v>
      </c>
      <c r="B13" s="188"/>
      <c r="C13" s="190"/>
      <c r="D13" s="190"/>
    </row>
    <row r="14" spans="1:10" s="3" customFormat="1" ht="15" customHeight="1" x14ac:dyDescent="0.3">
      <c r="A14" s="188" t="s">
        <v>14</v>
      </c>
      <c r="B14" s="188"/>
      <c r="C14" s="191"/>
      <c r="D14" s="192"/>
    </row>
    <row r="15" spans="1:10" x14ac:dyDescent="0.2">
      <c r="A15" s="5"/>
      <c r="B15" s="5"/>
      <c r="C15" s="5"/>
    </row>
    <row r="16" spans="1:10" ht="12" x14ac:dyDescent="0.25">
      <c r="A16" s="187" t="s">
        <v>15</v>
      </c>
      <c r="B16" s="187"/>
      <c r="C16" s="187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3">
      <c r="A17" s="188" t="s">
        <v>12</v>
      </c>
      <c r="B17" s="188"/>
      <c r="C17" s="189"/>
      <c r="D17" s="189"/>
    </row>
    <row r="18" spans="1:5" s="3" customFormat="1" ht="15" customHeight="1" x14ac:dyDescent="0.3">
      <c r="A18" s="188" t="s">
        <v>16</v>
      </c>
      <c r="B18" s="188"/>
      <c r="C18" s="190"/>
      <c r="D18" s="190"/>
    </row>
    <row r="19" spans="1:5" s="3" customFormat="1" ht="15" customHeight="1" x14ac:dyDescent="0.3">
      <c r="A19" s="188" t="s">
        <v>14</v>
      </c>
      <c r="B19" s="188"/>
      <c r="C19" s="191"/>
      <c r="D19" s="192"/>
    </row>
    <row r="20" spans="1:5" x14ac:dyDescent="0.2">
      <c r="B20" s="185"/>
      <c r="C20" s="185"/>
    </row>
    <row r="21" spans="1:5" ht="15" customHeight="1" x14ac:dyDescent="0.2"/>
    <row r="22" spans="1:5" ht="15" customHeight="1" x14ac:dyDescent="0.2"/>
    <row r="23" spans="1:5" s="3" customFormat="1" x14ac:dyDescent="0.3">
      <c r="A23" s="3" t="s">
        <v>17</v>
      </c>
      <c r="B23" s="116"/>
      <c r="C23" s="6"/>
    </row>
    <row r="24" spans="1:5" s="3" customFormat="1" x14ac:dyDescent="0.3">
      <c r="A24" s="3" t="s">
        <v>18</v>
      </c>
      <c r="B24" s="150"/>
      <c r="C24" s="6"/>
    </row>
    <row r="26" spans="1:5" ht="15" customHeight="1" x14ac:dyDescent="0.2">
      <c r="D26" s="7"/>
    </row>
    <row r="27" spans="1:5" ht="15" customHeight="1" x14ac:dyDescent="0.2">
      <c r="C27" s="17" t="s">
        <v>28</v>
      </c>
      <c r="D27" s="15"/>
    </row>
    <row r="28" spans="1:5" x14ac:dyDescent="0.2">
      <c r="D28" s="9" t="s">
        <v>29</v>
      </c>
    </row>
    <row r="29" spans="1:5" x14ac:dyDescent="0.2">
      <c r="A29" s="185" t="s">
        <v>19</v>
      </c>
      <c r="B29" s="185"/>
    </row>
    <row r="30" spans="1:5" ht="12" customHeight="1" x14ac:dyDescent="0.25">
      <c r="A30" s="8"/>
      <c r="B30" s="186" t="s">
        <v>20</v>
      </c>
      <c r="C30" s="186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95" priority="6">
      <formula>LEN(TRIM(A30))=0</formula>
    </cfRule>
  </conditionalFormatting>
  <conditionalFormatting sqref="B23:B24">
    <cfRule type="containsBlanks" dxfId="94" priority="5">
      <formula>LEN(TRIM(B23))=0</formula>
    </cfRule>
  </conditionalFormatting>
  <conditionalFormatting sqref="C6:D9">
    <cfRule type="containsBlanks" dxfId="93" priority="7">
      <formula>LEN(TRIM(C6))=0</formula>
    </cfRule>
  </conditionalFormatting>
  <conditionalFormatting sqref="C12:D14">
    <cfRule type="containsBlanks" dxfId="92" priority="8">
      <formula>LEN(TRIM(C12))=0</formula>
    </cfRule>
  </conditionalFormatting>
  <conditionalFormatting sqref="C17:D19">
    <cfRule type="containsBlanks" dxfId="91" priority="9">
      <formula>LEN(TRIM(C17))=0</formula>
    </cfRule>
  </conditionalFormatting>
  <conditionalFormatting sqref="D27">
    <cfRule type="containsBlanks" dxfId="9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J24"/>
  <sheetViews>
    <sheetView showGridLines="0" zoomScaleNormal="100" workbookViewId="0">
      <selection sqref="A1:B1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2">
      <c r="A1" s="194" t="s">
        <v>5</v>
      </c>
      <c r="B1" s="194"/>
    </row>
    <row r="2" spans="1:10" s="11" customFormat="1" ht="30" customHeight="1" x14ac:dyDescent="0.3">
      <c r="A2" s="195" t="str">
        <f>'Príloha č.1'!A2:D2</f>
        <v>ECHO a USG prístroje vrátane pozáručného servisu</v>
      </c>
      <c r="B2" s="195"/>
      <c r="C2" s="195"/>
      <c r="D2" s="195"/>
    </row>
    <row r="3" spans="1:10" s="40" customFormat="1" ht="15" customHeight="1" x14ac:dyDescent="0.25">
      <c r="A3" s="196"/>
      <c r="B3" s="196"/>
      <c r="C3" s="196"/>
      <c r="D3" s="38"/>
    </row>
    <row r="4" spans="1:10" s="42" customFormat="1" ht="35.1" customHeight="1" x14ac:dyDescent="0.3">
      <c r="A4" s="197" t="s">
        <v>21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11" customFormat="1" ht="15" customHeight="1" x14ac:dyDescent="0.3">
      <c r="A6" s="199" t="s">
        <v>7</v>
      </c>
      <c r="B6" s="199"/>
      <c r="C6" s="201" t="str">
        <f>IF('Príloha č.1'!$C$6="","",'Príloha č.1'!$C$6)</f>
        <v/>
      </c>
      <c r="D6" s="195"/>
    </row>
    <row r="7" spans="1:10" s="11" customFormat="1" ht="15" customHeight="1" x14ac:dyDescent="0.3">
      <c r="A7" s="199" t="s">
        <v>8</v>
      </c>
      <c r="B7" s="199"/>
      <c r="C7" s="200" t="str">
        <f>IF('Príloha č.1'!$C$7="","",'Príloha č.1'!$C$7)</f>
        <v/>
      </c>
      <c r="D7" s="199"/>
    </row>
    <row r="8" spans="1:10" ht="15" customHeight="1" x14ac:dyDescent="0.2">
      <c r="A8" s="194" t="s">
        <v>9</v>
      </c>
      <c r="B8" s="194"/>
      <c r="C8" s="200" t="str">
        <f>IF('Príloha č.1'!$C$8="","",'Príloha č.1'!$C$8)</f>
        <v/>
      </c>
      <c r="D8" s="199"/>
    </row>
    <row r="9" spans="1:10" ht="15" customHeight="1" x14ac:dyDescent="0.2">
      <c r="A9" s="194" t="s">
        <v>10</v>
      </c>
      <c r="B9" s="194"/>
      <c r="C9" s="200" t="str">
        <f>IF('Príloha č.1'!$C$9="","",'Príloha č.1'!$C$9)</f>
        <v/>
      </c>
      <c r="D9" s="199"/>
    </row>
    <row r="10" spans="1:10" ht="20.100000000000001" customHeight="1" x14ac:dyDescent="0.2">
      <c r="C10" s="12"/>
    </row>
    <row r="11" spans="1:10" s="6" customFormat="1" ht="20.100000000000001" customHeight="1" x14ac:dyDescent="0.3">
      <c r="A11" s="188" t="s">
        <v>22</v>
      </c>
      <c r="B11" s="188"/>
      <c r="C11" s="188"/>
      <c r="D11" s="188"/>
    </row>
    <row r="12" spans="1:10" ht="26.25" customHeight="1" x14ac:dyDescent="0.2">
      <c r="A12" s="11" t="s">
        <v>23</v>
      </c>
      <c r="B12" s="199" t="s">
        <v>48</v>
      </c>
      <c r="C12" s="199"/>
      <c r="D12" s="199"/>
    </row>
    <row r="13" spans="1:10" ht="28.5" customHeight="1" x14ac:dyDescent="0.2">
      <c r="A13" s="11" t="s">
        <v>23</v>
      </c>
      <c r="B13" s="199" t="s">
        <v>49</v>
      </c>
      <c r="C13" s="199"/>
      <c r="D13" s="199"/>
    </row>
    <row r="14" spans="1:10" ht="28.5" customHeight="1" x14ac:dyDescent="0.2">
      <c r="A14" s="11" t="s">
        <v>23</v>
      </c>
      <c r="B14" s="199" t="s">
        <v>24</v>
      </c>
      <c r="C14" s="199"/>
      <c r="D14" s="199"/>
    </row>
    <row r="15" spans="1:10" ht="49.5" customHeight="1" x14ac:dyDescent="0.2">
      <c r="A15" s="11" t="s">
        <v>23</v>
      </c>
      <c r="B15" s="199" t="s">
        <v>50</v>
      </c>
      <c r="C15" s="199"/>
      <c r="D15" s="199"/>
    </row>
    <row r="16" spans="1:10" ht="18" customHeight="1" x14ac:dyDescent="0.2">
      <c r="A16" s="11" t="s">
        <v>23</v>
      </c>
      <c r="B16" s="199" t="s">
        <v>25</v>
      </c>
      <c r="C16" s="199"/>
      <c r="D16" s="199"/>
    </row>
    <row r="17" spans="1:5" ht="20.100000000000001" customHeight="1" x14ac:dyDescent="0.2"/>
    <row r="18" spans="1:5" s="6" customFormat="1" x14ac:dyDescent="0.3">
      <c r="A18" s="6" t="s">
        <v>17</v>
      </c>
      <c r="B18" s="116" t="str">
        <f>IF('Príloha č.1'!B23:B23="","",'Príloha č.1'!B23:B23)</f>
        <v/>
      </c>
    </row>
    <row r="19" spans="1:5" s="6" customFormat="1" x14ac:dyDescent="0.3">
      <c r="A19" s="6" t="s">
        <v>26</v>
      </c>
      <c r="B19" s="150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7" t="s">
        <v>28</v>
      </c>
      <c r="D21" s="15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185" t="s">
        <v>19</v>
      </c>
      <c r="B23" s="185"/>
    </row>
    <row r="24" spans="1:5" s="1" customFormat="1" ht="12" customHeight="1" x14ac:dyDescent="0.25">
      <c r="A24" s="8"/>
      <c r="B24" s="194" t="s">
        <v>20</v>
      </c>
      <c r="C24" s="194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89" priority="13">
      <formula>LEN(TRIM(A24))=0</formula>
    </cfRule>
  </conditionalFormatting>
  <conditionalFormatting sqref="C6:D9">
    <cfRule type="containsBlanks" dxfId="88" priority="15">
      <formula>LEN(TRIM(C6))=0</formula>
    </cfRule>
  </conditionalFormatting>
  <conditionalFormatting sqref="B18:B19">
    <cfRule type="containsBlanks" dxfId="87" priority="14">
      <formula>LEN(TRIM(B18))=0</formula>
    </cfRule>
  </conditionalFormatting>
  <conditionalFormatting sqref="D21">
    <cfRule type="containsBlanks" dxfId="8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09375" defaultRowHeight="13.8" x14ac:dyDescent="0.25"/>
  <cols>
    <col min="1" max="1" width="5.33203125" style="40" customWidth="1"/>
    <col min="2" max="2" width="19.6640625" style="40" customWidth="1"/>
    <col min="3" max="3" width="28.6640625" style="40" customWidth="1"/>
    <col min="4" max="4" width="30" style="40" customWidth="1"/>
    <col min="5" max="5" width="10.44140625" style="40" bestFit="1" customWidth="1"/>
    <col min="6" max="16384" width="9.109375" style="40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3">
      <c r="A2" s="195" t="str">
        <f>'Príloha č.1'!A2:D2</f>
        <v>ECHO a USG prístroje vrátane pozáručného servisu</v>
      </c>
      <c r="B2" s="195"/>
      <c r="C2" s="195"/>
      <c r="D2" s="195"/>
    </row>
    <row r="3" spans="1:10" ht="15" customHeight="1" x14ac:dyDescent="0.25">
      <c r="A3" s="196"/>
      <c r="B3" s="196"/>
      <c r="C3" s="196"/>
      <c r="D3" s="38"/>
    </row>
    <row r="4" spans="1:10" s="42" customFormat="1" ht="35.1" customHeight="1" x14ac:dyDescent="0.3">
      <c r="A4" s="197" t="s">
        <v>38</v>
      </c>
      <c r="B4" s="197"/>
      <c r="C4" s="197"/>
      <c r="D4" s="197"/>
      <c r="E4" s="41"/>
      <c r="F4" s="41"/>
      <c r="G4" s="41"/>
      <c r="H4" s="41"/>
      <c r="I4" s="41"/>
      <c r="J4" s="41"/>
    </row>
    <row r="5" spans="1:10" s="39" customFormat="1" ht="15" customHeight="1" x14ac:dyDescent="0.25">
      <c r="A5" s="38"/>
      <c r="B5" s="38"/>
      <c r="C5" s="38"/>
      <c r="D5" s="38"/>
    </row>
    <row r="6" spans="1:10" s="39" customFormat="1" ht="15" customHeight="1" x14ac:dyDescent="0.25">
      <c r="A6" s="202" t="s">
        <v>7</v>
      </c>
      <c r="B6" s="202"/>
      <c r="C6" s="203" t="str">
        <f>IF('Príloha č.1'!$C$6="","",'Príloha č.1'!$C$6)</f>
        <v/>
      </c>
      <c r="D6" s="204"/>
    </row>
    <row r="7" spans="1:10" s="39" customFormat="1" ht="15" customHeight="1" x14ac:dyDescent="0.25">
      <c r="A7" s="202" t="s">
        <v>8</v>
      </c>
      <c r="B7" s="202"/>
      <c r="C7" s="207" t="str">
        <f>IF('Príloha č.1'!$C$7="","",'Príloha č.1'!$C$7)</f>
        <v/>
      </c>
      <c r="D7" s="208"/>
    </row>
    <row r="8" spans="1:10" s="39" customFormat="1" ht="15" customHeight="1" x14ac:dyDescent="0.25">
      <c r="A8" s="202" t="s">
        <v>9</v>
      </c>
      <c r="B8" s="202"/>
      <c r="C8" s="207" t="str">
        <f>IF('Príloha č.1'!$C$8="","",'Príloha č.1'!$C$8)</f>
        <v/>
      </c>
      <c r="D8" s="208"/>
    </row>
    <row r="9" spans="1:10" s="39" customFormat="1" ht="15" customHeight="1" x14ac:dyDescent="0.25">
      <c r="A9" s="202" t="s">
        <v>10</v>
      </c>
      <c r="B9" s="202"/>
      <c r="C9" s="207" t="str">
        <f>IF('Príloha č.1'!$C$9="","",'Príloha č.1'!$C$9)</f>
        <v/>
      </c>
      <c r="D9" s="208"/>
    </row>
    <row r="10" spans="1:10" s="39" customFormat="1" ht="15" customHeight="1" x14ac:dyDescent="0.25">
      <c r="A10" s="38"/>
      <c r="B10" s="38"/>
      <c r="C10" s="43"/>
      <c r="D10" s="38"/>
    </row>
    <row r="11" spans="1:10" s="44" customFormat="1" ht="30" customHeight="1" x14ac:dyDescent="0.3">
      <c r="A11" s="205" t="s">
        <v>371</v>
      </c>
      <c r="B11" s="205"/>
      <c r="C11" s="205"/>
      <c r="D11" s="205"/>
    </row>
    <row r="12" spans="1:10" x14ac:dyDescent="0.25">
      <c r="A12" s="38"/>
      <c r="B12" s="38"/>
      <c r="C12" s="38"/>
      <c r="D12" s="38"/>
    </row>
    <row r="13" spans="1:10" x14ac:dyDescent="0.25">
      <c r="A13" s="38"/>
      <c r="B13" s="38"/>
      <c r="C13" s="38"/>
      <c r="D13" s="38"/>
    </row>
    <row r="14" spans="1:10" s="39" customFormat="1" ht="15" customHeight="1" x14ac:dyDescent="0.25">
      <c r="A14" s="38"/>
      <c r="B14" s="38"/>
      <c r="C14" s="38"/>
      <c r="D14" s="38"/>
    </row>
    <row r="15" spans="1:10" s="39" customFormat="1" ht="15" customHeight="1" x14ac:dyDescent="0.25">
      <c r="A15" s="45" t="s">
        <v>17</v>
      </c>
      <c r="B15" s="151" t="str">
        <f>IF('Príloha č.1'!B23:B23="","",'Príloha č.1'!B23:B23)</f>
        <v/>
      </c>
      <c r="C15" s="38"/>
      <c r="D15" s="38"/>
    </row>
    <row r="16" spans="1:10" s="49" customFormat="1" ht="15" customHeight="1" x14ac:dyDescent="0.3">
      <c r="A16" s="45" t="s">
        <v>18</v>
      </c>
      <c r="B16" s="152" t="str">
        <f>IF('Príloha č.1'!B24:B24="","",'Príloha č.1'!B24:B24)</f>
        <v/>
      </c>
      <c r="C16" s="47"/>
      <c r="D16" s="48"/>
    </row>
    <row r="17" spans="1:5" s="39" customFormat="1" ht="15" customHeight="1" x14ac:dyDescent="0.25">
      <c r="A17" s="38"/>
      <c r="B17" s="38"/>
      <c r="C17" s="38"/>
      <c r="D17" s="38"/>
    </row>
    <row r="18" spans="1:5" s="39" customFormat="1" ht="15" customHeight="1" x14ac:dyDescent="0.25">
      <c r="A18" s="38"/>
      <c r="B18" s="38"/>
      <c r="C18" s="38"/>
      <c r="D18" s="38"/>
    </row>
    <row r="19" spans="1:5" s="39" customFormat="1" ht="15" customHeight="1" x14ac:dyDescent="0.25">
      <c r="A19" s="38"/>
      <c r="B19" s="38"/>
      <c r="C19" s="38"/>
      <c r="D19" s="38"/>
    </row>
    <row r="20" spans="1:5" ht="39.9" customHeight="1" x14ac:dyDescent="0.25">
      <c r="A20" s="38"/>
      <c r="B20" s="38"/>
      <c r="C20" s="38"/>
      <c r="D20" s="50"/>
    </row>
    <row r="21" spans="1:5" ht="15" customHeight="1" x14ac:dyDescent="0.25">
      <c r="A21" s="38"/>
      <c r="B21" s="38"/>
      <c r="C21" s="51" t="s">
        <v>28</v>
      </c>
      <c r="D21" s="46" t="str">
        <f>IF('Príloha č.1'!D27="","",'Príloha č.1'!D27)</f>
        <v/>
      </c>
    </row>
    <row r="22" spans="1:5" x14ac:dyDescent="0.25">
      <c r="A22" s="38"/>
      <c r="B22" s="38"/>
      <c r="C22" s="52"/>
      <c r="D22" s="53" t="s">
        <v>29</v>
      </c>
    </row>
    <row r="23" spans="1:5" x14ac:dyDescent="0.25">
      <c r="A23" s="38"/>
      <c r="B23" s="38"/>
      <c r="C23" s="38"/>
      <c r="D23" s="38"/>
    </row>
    <row r="24" spans="1:5" s="54" customFormat="1" ht="11.4" x14ac:dyDescent="0.2">
      <c r="A24" s="206" t="s">
        <v>19</v>
      </c>
      <c r="B24" s="206"/>
      <c r="C24" s="52"/>
      <c r="D24" s="52"/>
    </row>
    <row r="25" spans="1:5" s="54" customFormat="1" ht="12" customHeight="1" x14ac:dyDescent="0.25">
      <c r="A25" s="55"/>
      <c r="B25" s="205" t="s">
        <v>20</v>
      </c>
      <c r="C25" s="205"/>
      <c r="D25" s="53"/>
      <c r="E25" s="56"/>
    </row>
    <row r="26" spans="1:5" x14ac:dyDescent="0.25">
      <c r="A26" s="38"/>
      <c r="B26" s="38"/>
      <c r="C26" s="38"/>
      <c r="D26" s="38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85" priority="2">
      <formula>LEN(TRIM(B15))=0</formula>
    </cfRule>
  </conditionalFormatting>
  <conditionalFormatting sqref="C6:D9">
    <cfRule type="containsBlanks" dxfId="84" priority="3">
      <formula>LEN(TRIM(C6))=0</formula>
    </cfRule>
  </conditionalFormatting>
  <conditionalFormatting sqref="D21">
    <cfRule type="containsBlanks" dxfId="8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2">
      <c r="A1" s="194" t="s">
        <v>5</v>
      </c>
      <c r="B1" s="194"/>
    </row>
    <row r="2" spans="1:10" s="11" customFormat="1" ht="30" customHeight="1" x14ac:dyDescent="0.3">
      <c r="A2" s="195" t="str">
        <f>'Príloha č.1'!A2:D2</f>
        <v>ECHO a USG prístroje vrátane pozáručného servisu</v>
      </c>
      <c r="B2" s="195"/>
      <c r="C2" s="195"/>
      <c r="D2" s="195"/>
    </row>
    <row r="3" spans="1:10" s="40" customFormat="1" ht="15" customHeight="1" x14ac:dyDescent="0.25">
      <c r="A3" s="196"/>
      <c r="B3" s="196"/>
      <c r="C3" s="196"/>
      <c r="D3" s="38"/>
    </row>
    <row r="4" spans="1:10" s="42" customFormat="1" ht="35.1" customHeight="1" x14ac:dyDescent="0.3">
      <c r="A4" s="197" t="s">
        <v>66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11" customFormat="1" ht="15" customHeight="1" x14ac:dyDescent="0.3">
      <c r="A6" s="199" t="s">
        <v>7</v>
      </c>
      <c r="B6" s="199"/>
      <c r="C6" s="201" t="str">
        <f>IF('Príloha č.1'!$C$6="","",'Príloha č.1'!$C$6)</f>
        <v/>
      </c>
      <c r="D6" s="195"/>
    </row>
    <row r="7" spans="1:10" s="11" customFormat="1" ht="15" customHeight="1" x14ac:dyDescent="0.3">
      <c r="A7" s="199" t="s">
        <v>8</v>
      </c>
      <c r="B7" s="199"/>
      <c r="C7" s="200" t="str">
        <f>IF('Príloha č.1'!$C$7="","",'Príloha č.1'!$C$7)</f>
        <v/>
      </c>
      <c r="D7" s="199"/>
    </row>
    <row r="8" spans="1:10" ht="15" customHeight="1" x14ac:dyDescent="0.2">
      <c r="A8" s="194" t="s">
        <v>9</v>
      </c>
      <c r="B8" s="194"/>
      <c r="C8" s="200" t="str">
        <f>IF('Príloha č.1'!$C$8="","",'Príloha č.1'!$C$8)</f>
        <v/>
      </c>
      <c r="D8" s="199"/>
    </row>
    <row r="9" spans="1:10" ht="15" customHeight="1" x14ac:dyDescent="0.2">
      <c r="A9" s="194" t="s">
        <v>10</v>
      </c>
      <c r="B9" s="194"/>
      <c r="C9" s="200" t="str">
        <f>IF('Príloha č.1'!$C$9="","",'Príloha č.1'!$C$9)</f>
        <v/>
      </c>
      <c r="D9" s="199"/>
    </row>
    <row r="10" spans="1:10" ht="20.100000000000001" customHeight="1" x14ac:dyDescent="0.2">
      <c r="C10" s="12"/>
    </row>
    <row r="11" spans="1:10" s="6" customFormat="1" ht="20.100000000000001" customHeight="1" x14ac:dyDescent="0.3">
      <c r="A11" s="188" t="s">
        <v>22</v>
      </c>
      <c r="B11" s="188"/>
      <c r="C11" s="188"/>
      <c r="D11" s="188"/>
    </row>
    <row r="12" spans="1:10" ht="52.5" customHeight="1" x14ac:dyDescent="0.2">
      <c r="A12" s="11" t="s">
        <v>23</v>
      </c>
      <c r="B12" s="199" t="s">
        <v>53</v>
      </c>
      <c r="C12" s="199"/>
      <c r="D12" s="199"/>
    </row>
    <row r="13" spans="1:10" ht="36.75" customHeight="1" x14ac:dyDescent="0.2">
      <c r="A13" s="11" t="s">
        <v>23</v>
      </c>
      <c r="B13" s="199" t="s">
        <v>52</v>
      </c>
      <c r="C13" s="199"/>
      <c r="D13" s="199"/>
    </row>
    <row r="14" spans="1:10" ht="37.5" customHeight="1" x14ac:dyDescent="0.2">
      <c r="A14" s="11" t="s">
        <v>23</v>
      </c>
      <c r="B14" s="199" t="s">
        <v>54</v>
      </c>
      <c r="C14" s="199"/>
      <c r="D14" s="199"/>
    </row>
    <row r="15" spans="1:10" ht="20.100000000000001" customHeight="1" x14ac:dyDescent="0.2"/>
    <row r="16" spans="1:10" s="6" customFormat="1" x14ac:dyDescent="0.3">
      <c r="A16" s="6" t="s">
        <v>17</v>
      </c>
      <c r="B16" s="116" t="str">
        <f>IF('Príloha č.1'!B23:B23="","",'Príloha č.1'!B23:B23)</f>
        <v/>
      </c>
    </row>
    <row r="17" spans="1:5" s="6" customFormat="1" x14ac:dyDescent="0.3">
      <c r="A17" s="6" t="s">
        <v>26</v>
      </c>
      <c r="B17" s="150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7" t="s">
        <v>28</v>
      </c>
      <c r="D19" s="15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185" t="s">
        <v>19</v>
      </c>
      <c r="B21" s="185"/>
    </row>
    <row r="22" spans="1:5" s="1" customFormat="1" ht="12" customHeight="1" x14ac:dyDescent="0.25">
      <c r="A22" s="8"/>
      <c r="B22" s="194" t="s">
        <v>20</v>
      </c>
      <c r="C22" s="194"/>
      <c r="D22" s="9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  <mergeCell ref="A3:C3"/>
  </mergeCells>
  <conditionalFormatting sqref="A22">
    <cfRule type="containsBlanks" dxfId="82" priority="2">
      <formula>LEN(TRIM(A22))=0</formula>
    </cfRule>
  </conditionalFormatting>
  <conditionalFormatting sqref="C6:D9">
    <cfRule type="containsBlanks" dxfId="81" priority="4">
      <formula>LEN(TRIM(C6))=0</formula>
    </cfRule>
  </conditionalFormatting>
  <conditionalFormatting sqref="B16:B17">
    <cfRule type="containsBlanks" dxfId="80" priority="3">
      <formula>LEN(TRIM(B16))=0</formula>
    </cfRule>
  </conditionalFormatting>
  <conditionalFormatting sqref="D19">
    <cfRule type="containsBlanks" dxfId="7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184"/>
  <sheetViews>
    <sheetView showGridLines="0" zoomScaleNormal="100" workbookViewId="0">
      <selection sqref="A1:B1"/>
    </sheetView>
  </sheetViews>
  <sheetFormatPr defaultColWidth="9.109375" defaultRowHeight="11.4" x14ac:dyDescent="0.2"/>
  <cols>
    <col min="1" max="1" width="10.6640625" style="66" customWidth="1"/>
    <col min="2" max="2" width="6.109375" style="67" bestFit="1" customWidth="1"/>
    <col min="3" max="3" width="6.6640625" style="66" bestFit="1" customWidth="1"/>
    <col min="4" max="4" width="8.33203125" style="67" bestFit="1" customWidth="1"/>
    <col min="5" max="5" width="45.6640625" style="66" customWidth="1"/>
    <col min="6" max="6" width="25.6640625" style="68" customWidth="1"/>
    <col min="7" max="7" width="25.6640625" style="66" customWidth="1"/>
    <col min="8" max="8" width="13.44140625" style="66" customWidth="1"/>
    <col min="9" max="9" width="11.6640625" style="66" bestFit="1" customWidth="1"/>
    <col min="10" max="16384" width="9.109375" style="66"/>
  </cols>
  <sheetData>
    <row r="1" spans="1:9" s="5" customFormat="1" ht="20.100000000000001" customHeight="1" x14ac:dyDescent="0.2">
      <c r="A1" s="185" t="s">
        <v>5</v>
      </c>
      <c r="B1" s="185"/>
    </row>
    <row r="2" spans="1:9" s="11" customFormat="1" ht="30" customHeight="1" x14ac:dyDescent="0.3">
      <c r="A2" s="234" t="s">
        <v>110</v>
      </c>
      <c r="B2" s="234"/>
      <c r="C2" s="234"/>
      <c r="D2" s="234"/>
    </row>
    <row r="3" spans="1:9" s="59" customFormat="1" ht="15" customHeight="1" x14ac:dyDescent="0.2">
      <c r="A3" s="247" t="s">
        <v>236</v>
      </c>
      <c r="B3" s="247"/>
      <c r="C3" s="247"/>
      <c r="D3" s="247"/>
      <c r="E3" s="247"/>
      <c r="F3" s="247"/>
      <c r="G3" s="247"/>
      <c r="H3" s="60"/>
      <c r="I3" s="60"/>
    </row>
    <row r="4" spans="1:9" s="59" customFormat="1" ht="15" customHeight="1" x14ac:dyDescent="0.2">
      <c r="A4" s="155"/>
      <c r="B4" s="155"/>
      <c r="C4" s="155"/>
      <c r="D4" s="155"/>
      <c r="E4" s="155"/>
      <c r="F4" s="155"/>
      <c r="G4" s="155"/>
      <c r="H4" s="60"/>
      <c r="I4" s="60"/>
    </row>
    <row r="5" spans="1:9" s="62" customFormat="1" ht="18.899999999999999" customHeight="1" x14ac:dyDescent="0.3">
      <c r="A5" s="236" t="s">
        <v>39</v>
      </c>
      <c r="B5" s="236"/>
      <c r="C5" s="236"/>
      <c r="D5" s="236"/>
      <c r="E5" s="236"/>
      <c r="F5" s="236"/>
      <c r="G5" s="236"/>
      <c r="H5" s="61"/>
      <c r="I5" s="61"/>
    </row>
    <row r="6" spans="1:9" s="63" customFormat="1" ht="12" customHeight="1" thickBot="1" x14ac:dyDescent="0.35">
      <c r="A6" s="86"/>
      <c r="B6" s="87"/>
      <c r="D6" s="87"/>
      <c r="F6" s="110"/>
    </row>
    <row r="7" spans="1:9" s="64" customFormat="1" ht="68.25" customHeight="1" x14ac:dyDescent="0.3">
      <c r="A7" s="241" t="s">
        <v>55</v>
      </c>
      <c r="B7" s="242"/>
      <c r="C7" s="242"/>
      <c r="D7" s="242"/>
      <c r="E7" s="243"/>
      <c r="F7" s="239" t="s">
        <v>105</v>
      </c>
      <c r="G7" s="240"/>
      <c r="H7" s="130"/>
    </row>
    <row r="8" spans="1:9" s="64" customFormat="1" ht="26.25" customHeight="1" x14ac:dyDescent="0.3">
      <c r="A8" s="244"/>
      <c r="B8" s="245"/>
      <c r="C8" s="245"/>
      <c r="D8" s="245"/>
      <c r="E8" s="246"/>
      <c r="F8" s="112" t="s">
        <v>106</v>
      </c>
      <c r="G8" s="113" t="s">
        <v>107</v>
      </c>
      <c r="H8" s="130"/>
    </row>
    <row r="9" spans="1:9" s="64" customFormat="1" ht="24.9" customHeight="1" thickBot="1" x14ac:dyDescent="0.35">
      <c r="A9" s="237" t="s">
        <v>56</v>
      </c>
      <c r="B9" s="238"/>
      <c r="C9" s="238"/>
      <c r="D9" s="238"/>
      <c r="E9" s="238"/>
      <c r="F9" s="114" t="s">
        <v>40</v>
      </c>
      <c r="G9" s="115" t="s">
        <v>41</v>
      </c>
      <c r="H9" s="130"/>
    </row>
    <row r="10" spans="1:9" s="64" customFormat="1" ht="24.9" customHeight="1" x14ac:dyDescent="0.3">
      <c r="A10" s="227" t="s">
        <v>348</v>
      </c>
      <c r="B10" s="228"/>
      <c r="C10" s="228"/>
      <c r="D10" s="228"/>
      <c r="E10" s="228"/>
      <c r="F10" s="228"/>
      <c r="G10" s="229"/>
      <c r="H10" s="130"/>
    </row>
    <row r="11" spans="1:9" s="65" customFormat="1" ht="20.100000000000001" customHeight="1" x14ac:dyDescent="0.3">
      <c r="A11" s="132" t="s">
        <v>0</v>
      </c>
      <c r="B11" s="235" t="s">
        <v>245</v>
      </c>
      <c r="C11" s="235"/>
      <c r="D11" s="235"/>
      <c r="E11" s="235"/>
      <c r="F11" s="111"/>
      <c r="G11" s="136"/>
    </row>
    <row r="12" spans="1:9" s="65" customFormat="1" ht="20.100000000000001" customHeight="1" x14ac:dyDescent="0.3">
      <c r="A12" s="121" t="s">
        <v>1</v>
      </c>
      <c r="B12" s="225" t="s">
        <v>246</v>
      </c>
      <c r="C12" s="225"/>
      <c r="D12" s="225"/>
      <c r="E12" s="225"/>
      <c r="F12" s="111"/>
      <c r="G12" s="136"/>
    </row>
    <row r="13" spans="1:9" s="65" customFormat="1" ht="20.100000000000001" customHeight="1" x14ac:dyDescent="0.3">
      <c r="A13" s="121" t="s">
        <v>2</v>
      </c>
      <c r="B13" s="225" t="s">
        <v>247</v>
      </c>
      <c r="C13" s="225"/>
      <c r="D13" s="225"/>
      <c r="E13" s="225"/>
      <c r="F13" s="111"/>
      <c r="G13" s="136"/>
    </row>
    <row r="14" spans="1:9" s="65" customFormat="1" ht="20.100000000000001" customHeight="1" x14ac:dyDescent="0.3">
      <c r="A14" s="121" t="s">
        <v>3</v>
      </c>
      <c r="B14" s="225" t="s">
        <v>248</v>
      </c>
      <c r="C14" s="225"/>
      <c r="D14" s="225"/>
      <c r="E14" s="225"/>
      <c r="F14" s="111"/>
      <c r="G14" s="136"/>
    </row>
    <row r="15" spans="1:9" s="65" customFormat="1" ht="20.100000000000001" customHeight="1" x14ac:dyDescent="0.3">
      <c r="A15" s="121" t="s">
        <v>4</v>
      </c>
      <c r="B15" s="225" t="s">
        <v>249</v>
      </c>
      <c r="C15" s="225"/>
      <c r="D15" s="225"/>
      <c r="E15" s="225"/>
      <c r="F15" s="111"/>
      <c r="G15" s="136"/>
    </row>
    <row r="16" spans="1:9" s="65" customFormat="1" ht="20.100000000000001" customHeight="1" x14ac:dyDescent="0.3">
      <c r="A16" s="248" t="s">
        <v>27</v>
      </c>
      <c r="B16" s="225" t="s">
        <v>372</v>
      </c>
      <c r="C16" s="225"/>
      <c r="D16" s="225"/>
      <c r="E16" s="225"/>
      <c r="F16" s="111"/>
      <c r="G16" s="136"/>
    </row>
    <row r="17" spans="1:7" s="65" customFormat="1" ht="20.100000000000001" customHeight="1" x14ac:dyDescent="0.3">
      <c r="A17" s="249"/>
      <c r="B17" s="225" t="s">
        <v>373</v>
      </c>
      <c r="C17" s="225"/>
      <c r="D17" s="225"/>
      <c r="E17" s="225"/>
      <c r="F17" s="88" t="s">
        <v>374</v>
      </c>
      <c r="G17" s="89" t="s">
        <v>374</v>
      </c>
    </row>
    <row r="18" spans="1:7" s="65" customFormat="1" ht="30" customHeight="1" x14ac:dyDescent="0.3">
      <c r="A18" s="249"/>
      <c r="B18" s="225" t="s">
        <v>415</v>
      </c>
      <c r="C18" s="225"/>
      <c r="D18" s="225"/>
      <c r="E18" s="225"/>
      <c r="F18" s="111"/>
      <c r="G18" s="136"/>
    </row>
    <row r="19" spans="1:7" s="65" customFormat="1" ht="20.100000000000001" customHeight="1" x14ac:dyDescent="0.3">
      <c r="A19" s="249"/>
      <c r="B19" s="251" t="s">
        <v>373</v>
      </c>
      <c r="C19" s="251"/>
      <c r="D19" s="251"/>
      <c r="E19" s="251"/>
      <c r="F19" s="88" t="s">
        <v>374</v>
      </c>
      <c r="G19" s="89" t="s">
        <v>374</v>
      </c>
    </row>
    <row r="20" spans="1:7" s="65" customFormat="1" ht="30" customHeight="1" x14ac:dyDescent="0.3">
      <c r="A20" s="250"/>
      <c r="B20" s="251" t="s">
        <v>414</v>
      </c>
      <c r="C20" s="251"/>
      <c r="D20" s="251"/>
      <c r="E20" s="251"/>
      <c r="F20" s="111"/>
      <c r="G20" s="136"/>
    </row>
    <row r="21" spans="1:7" s="65" customFormat="1" ht="20.100000000000001" customHeight="1" x14ac:dyDescent="0.3">
      <c r="A21" s="121" t="s">
        <v>36</v>
      </c>
      <c r="B21" s="225" t="s">
        <v>250</v>
      </c>
      <c r="C21" s="225"/>
      <c r="D21" s="225"/>
      <c r="E21" s="225"/>
      <c r="F21" s="111"/>
      <c r="G21" s="136"/>
    </row>
    <row r="22" spans="1:7" s="65" customFormat="1" ht="30" customHeight="1" x14ac:dyDescent="0.3">
      <c r="A22" s="121" t="s">
        <v>57</v>
      </c>
      <c r="B22" s="225" t="s">
        <v>251</v>
      </c>
      <c r="C22" s="225"/>
      <c r="D22" s="225"/>
      <c r="E22" s="225"/>
      <c r="F22" s="111"/>
      <c r="G22" s="136"/>
    </row>
    <row r="23" spans="1:7" s="65" customFormat="1" ht="20.100000000000001" customHeight="1" x14ac:dyDescent="0.3">
      <c r="A23" s="121" t="s">
        <v>35</v>
      </c>
      <c r="B23" s="225" t="s">
        <v>252</v>
      </c>
      <c r="C23" s="225"/>
      <c r="D23" s="225"/>
      <c r="E23" s="225"/>
      <c r="F23" s="111"/>
      <c r="G23" s="136"/>
    </row>
    <row r="24" spans="1:7" s="65" customFormat="1" ht="20.100000000000001" customHeight="1" x14ac:dyDescent="0.3">
      <c r="A24" s="121" t="s">
        <v>34</v>
      </c>
      <c r="B24" s="225" t="s">
        <v>253</v>
      </c>
      <c r="C24" s="225"/>
      <c r="D24" s="225"/>
      <c r="E24" s="225"/>
      <c r="F24" s="111"/>
      <c r="G24" s="136"/>
    </row>
    <row r="25" spans="1:7" s="65" customFormat="1" ht="20.100000000000001" customHeight="1" x14ac:dyDescent="0.3">
      <c r="A25" s="121" t="s">
        <v>33</v>
      </c>
      <c r="B25" s="225" t="s">
        <v>254</v>
      </c>
      <c r="C25" s="225"/>
      <c r="D25" s="225"/>
      <c r="E25" s="225"/>
      <c r="F25" s="111"/>
      <c r="G25" s="136"/>
    </row>
    <row r="26" spans="1:7" s="65" customFormat="1" ht="20.100000000000001" customHeight="1" x14ac:dyDescent="0.3">
      <c r="A26" s="121" t="s">
        <v>32</v>
      </c>
      <c r="B26" s="225" t="s">
        <v>255</v>
      </c>
      <c r="C26" s="225"/>
      <c r="D26" s="225"/>
      <c r="E26" s="225"/>
      <c r="F26" s="111"/>
      <c r="G26" s="136"/>
    </row>
    <row r="27" spans="1:7" s="65" customFormat="1" ht="30" customHeight="1" x14ac:dyDescent="0.3">
      <c r="A27" s="121" t="s">
        <v>59</v>
      </c>
      <c r="B27" s="225" t="s">
        <v>256</v>
      </c>
      <c r="C27" s="225"/>
      <c r="D27" s="225"/>
      <c r="E27" s="225"/>
      <c r="F27" s="111"/>
      <c r="G27" s="136"/>
    </row>
    <row r="28" spans="1:7" s="65" customFormat="1" ht="20.100000000000001" customHeight="1" x14ac:dyDescent="0.3">
      <c r="A28" s="121" t="s">
        <v>60</v>
      </c>
      <c r="B28" s="215" t="s">
        <v>257</v>
      </c>
      <c r="C28" s="213"/>
      <c r="D28" s="213"/>
      <c r="E28" s="214"/>
      <c r="F28" s="111"/>
      <c r="G28" s="136"/>
    </row>
    <row r="29" spans="1:7" s="65" customFormat="1" ht="20.100000000000001" customHeight="1" x14ac:dyDescent="0.3">
      <c r="A29" s="121" t="s">
        <v>61</v>
      </c>
      <c r="B29" s="215" t="s">
        <v>258</v>
      </c>
      <c r="C29" s="213"/>
      <c r="D29" s="213"/>
      <c r="E29" s="214"/>
      <c r="F29" s="111"/>
      <c r="G29" s="136"/>
    </row>
    <row r="30" spans="1:7" s="65" customFormat="1" ht="30" customHeight="1" x14ac:dyDescent="0.3">
      <c r="A30" s="121" t="s">
        <v>72</v>
      </c>
      <c r="B30" s="215" t="s">
        <v>259</v>
      </c>
      <c r="C30" s="213"/>
      <c r="D30" s="213"/>
      <c r="E30" s="214"/>
      <c r="F30" s="111"/>
      <c r="G30" s="136"/>
    </row>
    <row r="31" spans="1:7" s="65" customFormat="1" ht="30" customHeight="1" x14ac:dyDescent="0.3">
      <c r="A31" s="121" t="s">
        <v>73</v>
      </c>
      <c r="B31" s="215" t="s">
        <v>261</v>
      </c>
      <c r="C31" s="213"/>
      <c r="D31" s="213"/>
      <c r="E31" s="214"/>
      <c r="F31" s="111"/>
      <c r="G31" s="136"/>
    </row>
    <row r="32" spans="1:7" s="65" customFormat="1" ht="20.100000000000001" customHeight="1" x14ac:dyDescent="0.3">
      <c r="A32" s="121" t="s">
        <v>260</v>
      </c>
      <c r="B32" s="215" t="s">
        <v>262</v>
      </c>
      <c r="C32" s="213"/>
      <c r="D32" s="213"/>
      <c r="E32" s="214"/>
      <c r="F32" s="111"/>
      <c r="G32" s="136"/>
    </row>
    <row r="33" spans="1:7" s="65" customFormat="1" ht="30" customHeight="1" x14ac:dyDescent="0.3">
      <c r="A33" s="121" t="s">
        <v>75</v>
      </c>
      <c r="B33" s="215" t="s">
        <v>263</v>
      </c>
      <c r="C33" s="213"/>
      <c r="D33" s="213"/>
      <c r="E33" s="214"/>
      <c r="F33" s="111"/>
      <c r="G33" s="136"/>
    </row>
    <row r="34" spans="1:7" s="65" customFormat="1" ht="20.100000000000001" customHeight="1" x14ac:dyDescent="0.3">
      <c r="A34" s="121" t="s">
        <v>76</v>
      </c>
      <c r="B34" s="252" t="s">
        <v>416</v>
      </c>
      <c r="C34" s="253"/>
      <c r="D34" s="253"/>
      <c r="E34" s="254"/>
      <c r="F34" s="111"/>
      <c r="G34" s="136"/>
    </row>
    <row r="35" spans="1:7" s="65" customFormat="1" ht="20.100000000000001" customHeight="1" x14ac:dyDescent="0.3">
      <c r="A35" s="121" t="s">
        <v>264</v>
      </c>
      <c r="B35" s="215" t="s">
        <v>269</v>
      </c>
      <c r="C35" s="213"/>
      <c r="D35" s="213"/>
      <c r="E35" s="214"/>
      <c r="F35" s="111"/>
      <c r="G35" s="136"/>
    </row>
    <row r="36" spans="1:7" s="65" customFormat="1" ht="20.100000000000001" customHeight="1" x14ac:dyDescent="0.3">
      <c r="A36" s="121" t="s">
        <v>265</v>
      </c>
      <c r="B36" s="215" t="s">
        <v>270</v>
      </c>
      <c r="C36" s="213"/>
      <c r="D36" s="213"/>
      <c r="E36" s="214"/>
      <c r="F36" s="111"/>
      <c r="G36" s="136"/>
    </row>
    <row r="37" spans="1:7" s="65" customFormat="1" ht="30" customHeight="1" x14ac:dyDescent="0.3">
      <c r="A37" s="121" t="s">
        <v>266</v>
      </c>
      <c r="B37" s="215" t="s">
        <v>271</v>
      </c>
      <c r="C37" s="213"/>
      <c r="D37" s="213"/>
      <c r="E37" s="214"/>
      <c r="F37" s="111"/>
      <c r="G37" s="136"/>
    </row>
    <row r="38" spans="1:7" s="65" customFormat="1" ht="45" customHeight="1" x14ac:dyDescent="0.3">
      <c r="A38" s="121" t="s">
        <v>267</v>
      </c>
      <c r="B38" s="215" t="s">
        <v>375</v>
      </c>
      <c r="C38" s="213"/>
      <c r="D38" s="213"/>
      <c r="E38" s="214"/>
      <c r="F38" s="111"/>
      <c r="G38" s="136"/>
    </row>
    <row r="39" spans="1:7" s="65" customFormat="1" ht="45" customHeight="1" x14ac:dyDescent="0.3">
      <c r="A39" s="121" t="s">
        <v>268</v>
      </c>
      <c r="B39" s="215" t="s">
        <v>272</v>
      </c>
      <c r="C39" s="213"/>
      <c r="D39" s="213"/>
      <c r="E39" s="214"/>
      <c r="F39" s="111"/>
      <c r="G39" s="136"/>
    </row>
    <row r="40" spans="1:7" s="65" customFormat="1" ht="30" customHeight="1" x14ac:dyDescent="0.3">
      <c r="A40" s="121" t="s">
        <v>274</v>
      </c>
      <c r="B40" s="215" t="s">
        <v>273</v>
      </c>
      <c r="C40" s="213"/>
      <c r="D40" s="213"/>
      <c r="E40" s="214"/>
      <c r="F40" s="111"/>
      <c r="G40" s="136"/>
    </row>
    <row r="41" spans="1:7" s="65" customFormat="1" ht="67.5" customHeight="1" x14ac:dyDescent="0.3">
      <c r="A41" s="121" t="s">
        <v>276</v>
      </c>
      <c r="B41" s="215" t="s">
        <v>275</v>
      </c>
      <c r="C41" s="213"/>
      <c r="D41" s="213"/>
      <c r="E41" s="214"/>
      <c r="F41" s="111"/>
      <c r="G41" s="136"/>
    </row>
    <row r="42" spans="1:7" s="65" customFormat="1" ht="20.100000000000001" customHeight="1" x14ac:dyDescent="0.3">
      <c r="A42" s="121" t="s">
        <v>279</v>
      </c>
      <c r="B42" s="215" t="s">
        <v>277</v>
      </c>
      <c r="C42" s="213"/>
      <c r="D42" s="213"/>
      <c r="E42" s="214"/>
      <c r="F42" s="111"/>
      <c r="G42" s="136"/>
    </row>
    <row r="43" spans="1:7" s="65" customFormat="1" ht="30" customHeight="1" x14ac:dyDescent="0.3">
      <c r="A43" s="123" t="s">
        <v>280</v>
      </c>
      <c r="B43" s="215" t="s">
        <v>278</v>
      </c>
      <c r="C43" s="213"/>
      <c r="D43" s="213"/>
      <c r="E43" s="214"/>
      <c r="F43" s="111"/>
      <c r="G43" s="136"/>
    </row>
    <row r="44" spans="1:7" s="65" customFormat="1" ht="30" customHeight="1" x14ac:dyDescent="0.3">
      <c r="A44" s="123" t="s">
        <v>281</v>
      </c>
      <c r="B44" s="215" t="s">
        <v>282</v>
      </c>
      <c r="C44" s="213"/>
      <c r="D44" s="213"/>
      <c r="E44" s="214"/>
      <c r="F44" s="111"/>
      <c r="G44" s="136"/>
    </row>
    <row r="45" spans="1:7" s="65" customFormat="1" ht="42" customHeight="1" x14ac:dyDescent="0.3">
      <c r="A45" s="123" t="s">
        <v>284</v>
      </c>
      <c r="B45" s="215" t="s">
        <v>283</v>
      </c>
      <c r="C45" s="213"/>
      <c r="D45" s="213"/>
      <c r="E45" s="214"/>
      <c r="F45" s="111"/>
      <c r="G45" s="136"/>
    </row>
    <row r="46" spans="1:7" s="65" customFormat="1" ht="30" customHeight="1" x14ac:dyDescent="0.3">
      <c r="A46" s="123" t="s">
        <v>285</v>
      </c>
      <c r="B46" s="215" t="s">
        <v>286</v>
      </c>
      <c r="C46" s="213"/>
      <c r="D46" s="213"/>
      <c r="E46" s="214"/>
      <c r="F46" s="111"/>
      <c r="G46" s="136"/>
    </row>
    <row r="47" spans="1:7" s="65" customFormat="1" ht="30" customHeight="1" x14ac:dyDescent="0.3">
      <c r="A47" s="123" t="s">
        <v>288</v>
      </c>
      <c r="B47" s="215" t="s">
        <v>287</v>
      </c>
      <c r="C47" s="213"/>
      <c r="D47" s="213"/>
      <c r="E47" s="214"/>
      <c r="F47" s="111"/>
      <c r="G47" s="136"/>
    </row>
    <row r="48" spans="1:7" s="65" customFormat="1" ht="30" customHeight="1" x14ac:dyDescent="0.3">
      <c r="A48" s="123" t="s">
        <v>290</v>
      </c>
      <c r="B48" s="215" t="s">
        <v>289</v>
      </c>
      <c r="C48" s="213"/>
      <c r="D48" s="213"/>
      <c r="E48" s="214"/>
      <c r="F48" s="111"/>
      <c r="G48" s="136"/>
    </row>
    <row r="49" spans="1:7" s="65" customFormat="1" ht="30" customHeight="1" x14ac:dyDescent="0.3">
      <c r="A49" s="123" t="s">
        <v>292</v>
      </c>
      <c r="B49" s="215" t="s">
        <v>291</v>
      </c>
      <c r="C49" s="213"/>
      <c r="D49" s="213"/>
      <c r="E49" s="214"/>
      <c r="F49" s="111"/>
      <c r="G49" s="136"/>
    </row>
    <row r="50" spans="1:7" s="65" customFormat="1" ht="68.25" customHeight="1" x14ac:dyDescent="0.3">
      <c r="A50" s="121" t="s">
        <v>295</v>
      </c>
      <c r="B50" s="215" t="s">
        <v>293</v>
      </c>
      <c r="C50" s="213"/>
      <c r="D50" s="213"/>
      <c r="E50" s="214"/>
      <c r="F50" s="111"/>
      <c r="G50" s="136"/>
    </row>
    <row r="51" spans="1:7" s="65" customFormat="1" ht="30" customHeight="1" x14ac:dyDescent="0.3">
      <c r="A51" s="121" t="s">
        <v>296</v>
      </c>
      <c r="B51" s="215" t="s">
        <v>297</v>
      </c>
      <c r="C51" s="213"/>
      <c r="D51" s="213"/>
      <c r="E51" s="214"/>
      <c r="F51" s="111"/>
      <c r="G51" s="136"/>
    </row>
    <row r="52" spans="1:7" s="65" customFormat="1" ht="20.100000000000001" customHeight="1" x14ac:dyDescent="0.3">
      <c r="A52" s="121" t="s">
        <v>299</v>
      </c>
      <c r="B52" s="215" t="s">
        <v>298</v>
      </c>
      <c r="C52" s="213"/>
      <c r="D52" s="213"/>
      <c r="E52" s="214"/>
      <c r="F52" s="111"/>
      <c r="G52" s="136"/>
    </row>
    <row r="53" spans="1:7" s="65" customFormat="1" ht="39" customHeight="1" x14ac:dyDescent="0.3">
      <c r="A53" s="121" t="s">
        <v>300</v>
      </c>
      <c r="B53" s="215" t="s">
        <v>301</v>
      </c>
      <c r="C53" s="213"/>
      <c r="D53" s="213"/>
      <c r="E53" s="214"/>
      <c r="F53" s="111"/>
      <c r="G53" s="136"/>
    </row>
    <row r="54" spans="1:7" s="65" customFormat="1" ht="20.100000000000001" customHeight="1" x14ac:dyDescent="0.3">
      <c r="A54" s="121" t="s">
        <v>303</v>
      </c>
      <c r="B54" s="215" t="s">
        <v>302</v>
      </c>
      <c r="C54" s="213"/>
      <c r="D54" s="213"/>
      <c r="E54" s="214"/>
      <c r="F54" s="111"/>
      <c r="G54" s="136"/>
    </row>
    <row r="55" spans="1:7" s="65" customFormat="1" ht="20.100000000000001" customHeight="1" x14ac:dyDescent="0.3">
      <c r="A55" s="121" t="s">
        <v>304</v>
      </c>
      <c r="B55" s="215" t="s">
        <v>195</v>
      </c>
      <c r="C55" s="213"/>
      <c r="D55" s="213"/>
      <c r="E55" s="214"/>
      <c r="F55" s="111"/>
      <c r="G55" s="136"/>
    </row>
    <row r="56" spans="1:7" s="65" customFormat="1" ht="20.100000000000001" customHeight="1" x14ac:dyDescent="0.3">
      <c r="A56" s="128" t="s">
        <v>305</v>
      </c>
      <c r="B56" s="219" t="s">
        <v>307</v>
      </c>
      <c r="C56" s="220"/>
      <c r="D56" s="220"/>
      <c r="E56" s="221"/>
      <c r="F56" s="111"/>
      <c r="G56" s="136"/>
    </row>
    <row r="57" spans="1:7" s="65" customFormat="1" ht="20.100000000000001" customHeight="1" x14ac:dyDescent="0.3">
      <c r="A57" s="124" t="s">
        <v>306</v>
      </c>
      <c r="B57" s="215" t="s">
        <v>308</v>
      </c>
      <c r="C57" s="213"/>
      <c r="D57" s="213"/>
      <c r="E57" s="214"/>
      <c r="F57" s="111"/>
      <c r="G57" s="136"/>
    </row>
    <row r="58" spans="1:7" s="65" customFormat="1" ht="20.100000000000001" customHeight="1" x14ac:dyDescent="0.3">
      <c r="A58" s="124" t="s">
        <v>310</v>
      </c>
      <c r="B58" s="215" t="s">
        <v>309</v>
      </c>
      <c r="C58" s="213"/>
      <c r="D58" s="213"/>
      <c r="E58" s="214"/>
      <c r="F58" s="111"/>
      <c r="G58" s="136"/>
    </row>
    <row r="59" spans="1:7" s="65" customFormat="1" ht="20.100000000000001" customHeight="1" x14ac:dyDescent="0.3">
      <c r="A59" s="124" t="s">
        <v>312</v>
      </c>
      <c r="B59" s="215" t="s">
        <v>311</v>
      </c>
      <c r="C59" s="213"/>
      <c r="D59" s="213"/>
      <c r="E59" s="214"/>
      <c r="F59" s="111"/>
      <c r="G59" s="136"/>
    </row>
    <row r="60" spans="1:7" s="65" customFormat="1" ht="20.100000000000001" customHeight="1" x14ac:dyDescent="0.3">
      <c r="A60" s="124" t="s">
        <v>313</v>
      </c>
      <c r="B60" s="215" t="s">
        <v>314</v>
      </c>
      <c r="C60" s="213"/>
      <c r="D60" s="213"/>
      <c r="E60" s="214"/>
      <c r="F60" s="111"/>
      <c r="G60" s="136"/>
    </row>
    <row r="61" spans="1:7" s="65" customFormat="1" ht="20.100000000000001" customHeight="1" x14ac:dyDescent="0.3">
      <c r="A61" s="124" t="s">
        <v>316</v>
      </c>
      <c r="B61" s="215" t="s">
        <v>315</v>
      </c>
      <c r="C61" s="213"/>
      <c r="D61" s="213"/>
      <c r="E61" s="214"/>
      <c r="F61" s="111"/>
      <c r="G61" s="136"/>
    </row>
    <row r="62" spans="1:7" s="65" customFormat="1" ht="45" customHeight="1" x14ac:dyDescent="0.3">
      <c r="A62" s="124" t="s">
        <v>318</v>
      </c>
      <c r="B62" s="215" t="s">
        <v>317</v>
      </c>
      <c r="C62" s="213"/>
      <c r="D62" s="213"/>
      <c r="E62" s="214"/>
      <c r="F62" s="111"/>
      <c r="G62" s="136"/>
    </row>
    <row r="63" spans="1:7" s="65" customFormat="1" ht="30" customHeight="1" x14ac:dyDescent="0.3">
      <c r="A63" s="124" t="s">
        <v>320</v>
      </c>
      <c r="B63" s="215" t="s">
        <v>319</v>
      </c>
      <c r="C63" s="213"/>
      <c r="D63" s="213"/>
      <c r="E63" s="214"/>
      <c r="F63" s="111"/>
      <c r="G63" s="136"/>
    </row>
    <row r="64" spans="1:7" s="65" customFormat="1" ht="20.100000000000001" customHeight="1" x14ac:dyDescent="0.3">
      <c r="A64" s="124" t="s">
        <v>322</v>
      </c>
      <c r="B64" s="215" t="s">
        <v>321</v>
      </c>
      <c r="C64" s="213"/>
      <c r="D64" s="213"/>
      <c r="E64" s="214"/>
      <c r="F64" s="111"/>
      <c r="G64" s="136"/>
    </row>
    <row r="65" spans="1:8" s="65" customFormat="1" ht="20.100000000000001" customHeight="1" x14ac:dyDescent="0.3">
      <c r="A65" s="131" t="s">
        <v>325</v>
      </c>
      <c r="B65" s="219" t="s">
        <v>323</v>
      </c>
      <c r="C65" s="220"/>
      <c r="D65" s="220"/>
      <c r="E65" s="221"/>
      <c r="F65" s="111"/>
      <c r="G65" s="136"/>
    </row>
    <row r="66" spans="1:8" s="65" customFormat="1" ht="20.100000000000001" customHeight="1" x14ac:dyDescent="0.3">
      <c r="A66" s="124" t="s">
        <v>326</v>
      </c>
      <c r="B66" s="215" t="s">
        <v>324</v>
      </c>
      <c r="C66" s="213"/>
      <c r="D66" s="213"/>
      <c r="E66" s="214"/>
      <c r="F66" s="111"/>
      <c r="G66" s="136"/>
    </row>
    <row r="67" spans="1:8" s="65" customFormat="1" ht="20.100000000000001" customHeight="1" x14ac:dyDescent="0.3">
      <c r="A67" s="124" t="s">
        <v>328</v>
      </c>
      <c r="B67" s="252" t="s">
        <v>417</v>
      </c>
      <c r="C67" s="253"/>
      <c r="D67" s="253"/>
      <c r="E67" s="254"/>
      <c r="F67" s="111"/>
      <c r="G67" s="136"/>
    </row>
    <row r="68" spans="1:8" s="65" customFormat="1" ht="20.100000000000001" customHeight="1" x14ac:dyDescent="0.3">
      <c r="A68" s="124" t="s">
        <v>329</v>
      </c>
      <c r="B68" s="215" t="s">
        <v>330</v>
      </c>
      <c r="C68" s="213"/>
      <c r="D68" s="213"/>
      <c r="E68" s="214"/>
      <c r="F68" s="111"/>
      <c r="G68" s="136"/>
    </row>
    <row r="69" spans="1:8" s="65" customFormat="1" ht="30" customHeight="1" x14ac:dyDescent="0.3">
      <c r="A69" s="124" t="s">
        <v>327</v>
      </c>
      <c r="B69" s="215" t="s">
        <v>331</v>
      </c>
      <c r="C69" s="213"/>
      <c r="D69" s="213"/>
      <c r="E69" s="214"/>
      <c r="F69" s="111"/>
      <c r="G69" s="136"/>
    </row>
    <row r="70" spans="1:8" s="65" customFormat="1" ht="20.100000000000001" customHeight="1" x14ac:dyDescent="0.3">
      <c r="A70" s="124" t="s">
        <v>334</v>
      </c>
      <c r="B70" s="215" t="s">
        <v>332</v>
      </c>
      <c r="C70" s="213"/>
      <c r="D70" s="213"/>
      <c r="E70" s="214"/>
      <c r="F70" s="111"/>
      <c r="G70" s="136"/>
    </row>
    <row r="71" spans="1:8" s="65" customFormat="1" ht="20.100000000000001" customHeight="1" x14ac:dyDescent="0.3">
      <c r="A71" s="131" t="s">
        <v>335</v>
      </c>
      <c r="B71" s="219" t="s">
        <v>333</v>
      </c>
      <c r="C71" s="220"/>
      <c r="D71" s="220"/>
      <c r="E71" s="221"/>
      <c r="F71" s="111"/>
      <c r="G71" s="136"/>
    </row>
    <row r="72" spans="1:8" s="65" customFormat="1" ht="20.100000000000001" customHeight="1" x14ac:dyDescent="0.3">
      <c r="A72" s="124" t="s">
        <v>338</v>
      </c>
      <c r="B72" s="264" t="s">
        <v>336</v>
      </c>
      <c r="C72" s="265"/>
      <c r="D72" s="265"/>
      <c r="E72" s="266"/>
      <c r="F72" s="111"/>
      <c r="G72" s="136"/>
    </row>
    <row r="73" spans="1:8" s="65" customFormat="1" ht="30" customHeight="1" x14ac:dyDescent="0.3">
      <c r="A73" s="124" t="s">
        <v>339</v>
      </c>
      <c r="B73" s="264" t="s">
        <v>337</v>
      </c>
      <c r="C73" s="265"/>
      <c r="D73" s="265"/>
      <c r="E73" s="266"/>
      <c r="F73" s="111"/>
      <c r="G73" s="136"/>
    </row>
    <row r="74" spans="1:8" s="65" customFormat="1" ht="20.100000000000001" customHeight="1" x14ac:dyDescent="0.3">
      <c r="A74" s="124" t="s">
        <v>340</v>
      </c>
      <c r="B74" s="252" t="s">
        <v>418</v>
      </c>
      <c r="C74" s="253"/>
      <c r="D74" s="253"/>
      <c r="E74" s="254"/>
      <c r="F74" s="111"/>
      <c r="G74" s="136"/>
    </row>
    <row r="75" spans="1:8" s="65" customFormat="1" ht="30" customHeight="1" x14ac:dyDescent="0.3">
      <c r="A75" s="124" t="s">
        <v>341</v>
      </c>
      <c r="B75" s="215" t="s">
        <v>344</v>
      </c>
      <c r="C75" s="213"/>
      <c r="D75" s="213"/>
      <c r="E75" s="214"/>
      <c r="F75" s="111"/>
      <c r="G75" s="136"/>
    </row>
    <row r="76" spans="1:8" s="65" customFormat="1" ht="30" customHeight="1" x14ac:dyDescent="0.3">
      <c r="A76" s="124" t="s">
        <v>342</v>
      </c>
      <c r="B76" s="215" t="s">
        <v>345</v>
      </c>
      <c r="C76" s="213"/>
      <c r="D76" s="213"/>
      <c r="E76" s="214"/>
      <c r="F76" s="111"/>
      <c r="G76" s="136"/>
    </row>
    <row r="77" spans="1:8" s="65" customFormat="1" ht="20.100000000000001" customHeight="1" thickBot="1" x14ac:dyDescent="0.35">
      <c r="A77" s="124" t="s">
        <v>343</v>
      </c>
      <c r="B77" s="215" t="s">
        <v>346</v>
      </c>
      <c r="C77" s="213"/>
      <c r="D77" s="213"/>
      <c r="E77" s="214"/>
      <c r="F77" s="137"/>
      <c r="G77" s="138"/>
    </row>
    <row r="78" spans="1:8" s="64" customFormat="1" ht="24.9" customHeight="1" x14ac:dyDescent="0.3">
      <c r="A78" s="227" t="s">
        <v>347</v>
      </c>
      <c r="B78" s="228"/>
      <c r="C78" s="228"/>
      <c r="D78" s="228"/>
      <c r="E78" s="228"/>
      <c r="F78" s="228" t="s">
        <v>42</v>
      </c>
      <c r="G78" s="229"/>
      <c r="H78" s="130"/>
    </row>
    <row r="79" spans="1:8" s="65" customFormat="1" ht="20.100000000000001" customHeight="1" x14ac:dyDescent="0.3">
      <c r="A79" s="125" t="s">
        <v>0</v>
      </c>
      <c r="B79" s="230" t="s">
        <v>245</v>
      </c>
      <c r="C79" s="210"/>
      <c r="D79" s="210"/>
      <c r="E79" s="211"/>
      <c r="F79" s="111"/>
      <c r="G79" s="136"/>
    </row>
    <row r="80" spans="1:8" s="65" customFormat="1" ht="20.100000000000001" customHeight="1" x14ac:dyDescent="0.3">
      <c r="A80" s="125" t="s">
        <v>1</v>
      </c>
      <c r="B80" s="230" t="s">
        <v>349</v>
      </c>
      <c r="C80" s="210"/>
      <c r="D80" s="210"/>
      <c r="E80" s="211"/>
      <c r="F80" s="111"/>
      <c r="G80" s="136"/>
    </row>
    <row r="81" spans="1:7" s="65" customFormat="1" ht="20.100000000000001" customHeight="1" x14ac:dyDescent="0.3">
      <c r="A81" s="125" t="s">
        <v>2</v>
      </c>
      <c r="B81" s="230" t="s">
        <v>247</v>
      </c>
      <c r="C81" s="210"/>
      <c r="D81" s="210"/>
      <c r="E81" s="211"/>
      <c r="F81" s="111"/>
      <c r="G81" s="136"/>
    </row>
    <row r="82" spans="1:7" s="65" customFormat="1" ht="20.100000000000001" customHeight="1" x14ac:dyDescent="0.3">
      <c r="A82" s="125" t="s">
        <v>3</v>
      </c>
      <c r="B82" s="230" t="s">
        <v>350</v>
      </c>
      <c r="C82" s="210"/>
      <c r="D82" s="210"/>
      <c r="E82" s="211"/>
      <c r="F82" s="111"/>
      <c r="G82" s="136"/>
    </row>
    <row r="83" spans="1:7" s="65" customFormat="1" ht="20.100000000000001" customHeight="1" x14ac:dyDescent="0.3">
      <c r="A83" s="125" t="s">
        <v>4</v>
      </c>
      <c r="B83" s="230" t="s">
        <v>351</v>
      </c>
      <c r="C83" s="210"/>
      <c r="D83" s="210"/>
      <c r="E83" s="211"/>
      <c r="F83" s="111"/>
      <c r="G83" s="136"/>
    </row>
    <row r="84" spans="1:7" s="65" customFormat="1" ht="20.100000000000001" customHeight="1" x14ac:dyDescent="0.3">
      <c r="A84" s="267" t="s">
        <v>27</v>
      </c>
      <c r="B84" s="230" t="s">
        <v>376</v>
      </c>
      <c r="C84" s="210"/>
      <c r="D84" s="210"/>
      <c r="E84" s="211"/>
      <c r="F84" s="111"/>
      <c r="G84" s="136"/>
    </row>
    <row r="85" spans="1:7" s="65" customFormat="1" ht="20.100000000000001" customHeight="1" x14ac:dyDescent="0.3">
      <c r="A85" s="268"/>
      <c r="B85" s="230" t="s">
        <v>373</v>
      </c>
      <c r="C85" s="210"/>
      <c r="D85" s="210"/>
      <c r="E85" s="211"/>
      <c r="F85" s="129" t="s">
        <v>374</v>
      </c>
      <c r="G85" s="134" t="s">
        <v>374</v>
      </c>
    </row>
    <row r="86" spans="1:7" s="65" customFormat="1" ht="30" customHeight="1" x14ac:dyDescent="0.3">
      <c r="A86" s="268"/>
      <c r="B86" s="230" t="s">
        <v>415</v>
      </c>
      <c r="C86" s="210"/>
      <c r="D86" s="210"/>
      <c r="E86" s="211"/>
      <c r="F86" s="111"/>
      <c r="G86" s="136"/>
    </row>
    <row r="87" spans="1:7" s="65" customFormat="1" ht="20.100000000000001" customHeight="1" x14ac:dyDescent="0.3">
      <c r="A87" s="268"/>
      <c r="B87" s="231" t="s">
        <v>373</v>
      </c>
      <c r="C87" s="232"/>
      <c r="D87" s="232"/>
      <c r="E87" s="233"/>
      <c r="F87" s="129" t="s">
        <v>374</v>
      </c>
      <c r="G87" s="134" t="s">
        <v>374</v>
      </c>
    </row>
    <row r="88" spans="1:7" s="65" customFormat="1" ht="30" customHeight="1" x14ac:dyDescent="0.3">
      <c r="A88" s="269"/>
      <c r="B88" s="231" t="s">
        <v>414</v>
      </c>
      <c r="C88" s="232"/>
      <c r="D88" s="232"/>
      <c r="E88" s="233"/>
      <c r="F88" s="111"/>
      <c r="G88" s="136"/>
    </row>
    <row r="89" spans="1:7" s="65" customFormat="1" ht="20.100000000000001" customHeight="1" x14ac:dyDescent="0.3">
      <c r="A89" s="125" t="s">
        <v>36</v>
      </c>
      <c r="B89" s="230" t="s">
        <v>250</v>
      </c>
      <c r="C89" s="210"/>
      <c r="D89" s="210"/>
      <c r="E89" s="211"/>
      <c r="F89" s="111"/>
      <c r="G89" s="136"/>
    </row>
    <row r="90" spans="1:7" s="65" customFormat="1" ht="27" customHeight="1" x14ac:dyDescent="0.3">
      <c r="A90" s="125" t="s">
        <v>57</v>
      </c>
      <c r="B90" s="230" t="s">
        <v>352</v>
      </c>
      <c r="C90" s="210"/>
      <c r="D90" s="210"/>
      <c r="E90" s="211"/>
      <c r="F90" s="111"/>
      <c r="G90" s="136"/>
    </row>
    <row r="91" spans="1:7" s="65" customFormat="1" ht="20.100000000000001" customHeight="1" x14ac:dyDescent="0.3">
      <c r="A91" s="125" t="s">
        <v>35</v>
      </c>
      <c r="B91" s="230" t="s">
        <v>252</v>
      </c>
      <c r="C91" s="210"/>
      <c r="D91" s="210"/>
      <c r="E91" s="211"/>
      <c r="F91" s="111"/>
      <c r="G91" s="136"/>
    </row>
    <row r="92" spans="1:7" s="65" customFormat="1" ht="20.100000000000001" customHeight="1" x14ac:dyDescent="0.3">
      <c r="A92" s="125" t="s">
        <v>34</v>
      </c>
      <c r="B92" s="230" t="s">
        <v>353</v>
      </c>
      <c r="C92" s="210"/>
      <c r="D92" s="210"/>
      <c r="E92" s="211"/>
      <c r="F92" s="111"/>
      <c r="G92" s="136"/>
    </row>
    <row r="93" spans="1:7" s="65" customFormat="1" ht="20.100000000000001" customHeight="1" x14ac:dyDescent="0.3">
      <c r="A93" s="125" t="s">
        <v>33</v>
      </c>
      <c r="B93" s="230" t="s">
        <v>354</v>
      </c>
      <c r="C93" s="210"/>
      <c r="D93" s="210"/>
      <c r="E93" s="211"/>
      <c r="F93" s="111"/>
      <c r="G93" s="136"/>
    </row>
    <row r="94" spans="1:7" s="65" customFormat="1" ht="20.100000000000001" customHeight="1" x14ac:dyDescent="0.3">
      <c r="A94" s="125" t="s">
        <v>32</v>
      </c>
      <c r="B94" s="230" t="s">
        <v>355</v>
      </c>
      <c r="C94" s="210"/>
      <c r="D94" s="210"/>
      <c r="E94" s="211"/>
      <c r="F94" s="111"/>
      <c r="G94" s="136"/>
    </row>
    <row r="95" spans="1:7" s="65" customFormat="1" ht="30" customHeight="1" x14ac:dyDescent="0.3">
      <c r="A95" s="125" t="s">
        <v>59</v>
      </c>
      <c r="B95" s="230" t="s">
        <v>256</v>
      </c>
      <c r="C95" s="210"/>
      <c r="D95" s="210"/>
      <c r="E95" s="211"/>
      <c r="F95" s="111"/>
      <c r="G95" s="136"/>
    </row>
    <row r="96" spans="1:7" s="65" customFormat="1" ht="20.100000000000001" customHeight="1" x14ac:dyDescent="0.3">
      <c r="A96" s="125" t="s">
        <v>60</v>
      </c>
      <c r="B96" s="230" t="s">
        <v>257</v>
      </c>
      <c r="C96" s="210"/>
      <c r="D96" s="210"/>
      <c r="E96" s="211"/>
      <c r="F96" s="111"/>
      <c r="G96" s="136"/>
    </row>
    <row r="97" spans="1:7" s="65" customFormat="1" ht="20.100000000000001" customHeight="1" x14ac:dyDescent="0.3">
      <c r="A97" s="125" t="s">
        <v>61</v>
      </c>
      <c r="B97" s="230" t="s">
        <v>258</v>
      </c>
      <c r="C97" s="210"/>
      <c r="D97" s="210"/>
      <c r="E97" s="211"/>
      <c r="F97" s="111"/>
      <c r="G97" s="136"/>
    </row>
    <row r="98" spans="1:7" s="65" customFormat="1" ht="30" customHeight="1" x14ac:dyDescent="0.3">
      <c r="A98" s="125" t="s">
        <v>72</v>
      </c>
      <c r="B98" s="230" t="s">
        <v>259</v>
      </c>
      <c r="C98" s="210"/>
      <c r="D98" s="210"/>
      <c r="E98" s="211"/>
      <c r="F98" s="111"/>
      <c r="G98" s="136"/>
    </row>
    <row r="99" spans="1:7" s="65" customFormat="1" ht="30" customHeight="1" x14ac:dyDescent="0.3">
      <c r="A99" s="125" t="s">
        <v>73</v>
      </c>
      <c r="B99" s="230" t="s">
        <v>261</v>
      </c>
      <c r="C99" s="210"/>
      <c r="D99" s="210"/>
      <c r="E99" s="211"/>
      <c r="F99" s="111"/>
      <c r="G99" s="136"/>
    </row>
    <row r="100" spans="1:7" s="65" customFormat="1" ht="20.100000000000001" customHeight="1" x14ac:dyDescent="0.3">
      <c r="A100" s="125" t="s">
        <v>74</v>
      </c>
      <c r="B100" s="230" t="s">
        <v>262</v>
      </c>
      <c r="C100" s="210"/>
      <c r="D100" s="210"/>
      <c r="E100" s="211"/>
      <c r="F100" s="111"/>
      <c r="G100" s="136"/>
    </row>
    <row r="101" spans="1:7" s="65" customFormat="1" ht="30" customHeight="1" x14ac:dyDescent="0.3">
      <c r="A101" s="125" t="s">
        <v>75</v>
      </c>
      <c r="B101" s="230" t="s">
        <v>263</v>
      </c>
      <c r="C101" s="210"/>
      <c r="D101" s="210"/>
      <c r="E101" s="211"/>
      <c r="F101" s="111"/>
      <c r="G101" s="136"/>
    </row>
    <row r="102" spans="1:7" s="65" customFormat="1" ht="20.100000000000001" customHeight="1" x14ac:dyDescent="0.3">
      <c r="A102" s="125" t="s">
        <v>356</v>
      </c>
      <c r="B102" s="231" t="s">
        <v>416</v>
      </c>
      <c r="C102" s="232"/>
      <c r="D102" s="232"/>
      <c r="E102" s="233"/>
      <c r="F102" s="111"/>
      <c r="G102" s="136"/>
    </row>
    <row r="103" spans="1:7" s="65" customFormat="1" ht="20.100000000000001" customHeight="1" x14ac:dyDescent="0.3">
      <c r="A103" s="125" t="s">
        <v>264</v>
      </c>
      <c r="B103" s="230" t="s">
        <v>269</v>
      </c>
      <c r="C103" s="210"/>
      <c r="D103" s="210"/>
      <c r="E103" s="211"/>
      <c r="F103" s="111"/>
      <c r="G103" s="136"/>
    </row>
    <row r="104" spans="1:7" s="65" customFormat="1" ht="20.100000000000001" customHeight="1" x14ac:dyDescent="0.3">
      <c r="A104" s="125" t="s">
        <v>265</v>
      </c>
      <c r="B104" s="230" t="s">
        <v>270</v>
      </c>
      <c r="C104" s="210"/>
      <c r="D104" s="210"/>
      <c r="E104" s="211"/>
      <c r="F104" s="111"/>
      <c r="G104" s="136"/>
    </row>
    <row r="105" spans="1:7" s="65" customFormat="1" ht="30" customHeight="1" x14ac:dyDescent="0.3">
      <c r="A105" s="125" t="s">
        <v>266</v>
      </c>
      <c r="B105" s="230" t="s">
        <v>271</v>
      </c>
      <c r="C105" s="210"/>
      <c r="D105" s="210"/>
      <c r="E105" s="211"/>
      <c r="F105" s="111"/>
      <c r="G105" s="136"/>
    </row>
    <row r="106" spans="1:7" s="65" customFormat="1" ht="42" customHeight="1" x14ac:dyDescent="0.3">
      <c r="A106" s="125" t="s">
        <v>267</v>
      </c>
      <c r="B106" s="230" t="s">
        <v>375</v>
      </c>
      <c r="C106" s="210"/>
      <c r="D106" s="210"/>
      <c r="E106" s="211"/>
      <c r="F106" s="111"/>
      <c r="G106" s="136"/>
    </row>
    <row r="107" spans="1:7" s="65" customFormat="1" ht="42" customHeight="1" x14ac:dyDescent="0.3">
      <c r="A107" s="125" t="s">
        <v>357</v>
      </c>
      <c r="B107" s="230" t="s">
        <v>272</v>
      </c>
      <c r="C107" s="210"/>
      <c r="D107" s="210"/>
      <c r="E107" s="211"/>
      <c r="F107" s="111"/>
      <c r="G107" s="136"/>
    </row>
    <row r="108" spans="1:7" s="65" customFormat="1" ht="30" customHeight="1" x14ac:dyDescent="0.3">
      <c r="A108" s="125" t="s">
        <v>274</v>
      </c>
      <c r="B108" s="230" t="s">
        <v>273</v>
      </c>
      <c r="C108" s="210"/>
      <c r="D108" s="210"/>
      <c r="E108" s="211"/>
      <c r="F108" s="111"/>
      <c r="G108" s="136"/>
    </row>
    <row r="109" spans="1:7" s="65" customFormat="1" ht="66.75" customHeight="1" x14ac:dyDescent="0.3">
      <c r="A109" s="125" t="s">
        <v>276</v>
      </c>
      <c r="B109" s="230" t="s">
        <v>275</v>
      </c>
      <c r="C109" s="210"/>
      <c r="D109" s="210"/>
      <c r="E109" s="211"/>
      <c r="F109" s="111"/>
      <c r="G109" s="136"/>
    </row>
    <row r="110" spans="1:7" s="65" customFormat="1" ht="20.100000000000001" customHeight="1" x14ac:dyDescent="0.3">
      <c r="A110" s="125" t="s">
        <v>279</v>
      </c>
      <c r="B110" s="230" t="s">
        <v>277</v>
      </c>
      <c r="C110" s="210"/>
      <c r="D110" s="210"/>
      <c r="E110" s="211"/>
      <c r="F110" s="111"/>
      <c r="G110" s="136"/>
    </row>
    <row r="111" spans="1:7" s="65" customFormat="1" ht="30" customHeight="1" x14ac:dyDescent="0.3">
      <c r="A111" s="125" t="s">
        <v>280</v>
      </c>
      <c r="B111" s="230" t="s">
        <v>278</v>
      </c>
      <c r="C111" s="210"/>
      <c r="D111" s="210"/>
      <c r="E111" s="211"/>
      <c r="F111" s="111"/>
      <c r="G111" s="136"/>
    </row>
    <row r="112" spans="1:7" s="65" customFormat="1" ht="30" customHeight="1" x14ac:dyDescent="0.3">
      <c r="A112" s="125" t="s">
        <v>281</v>
      </c>
      <c r="B112" s="230" t="s">
        <v>282</v>
      </c>
      <c r="C112" s="210"/>
      <c r="D112" s="210"/>
      <c r="E112" s="211"/>
      <c r="F112" s="111"/>
      <c r="G112" s="136"/>
    </row>
    <row r="113" spans="1:7" s="65" customFormat="1" ht="37.5" customHeight="1" x14ac:dyDescent="0.3">
      <c r="A113" s="125" t="s">
        <v>284</v>
      </c>
      <c r="B113" s="230" t="s">
        <v>377</v>
      </c>
      <c r="C113" s="210"/>
      <c r="D113" s="210"/>
      <c r="E113" s="211"/>
      <c r="F113" s="111"/>
      <c r="G113" s="136"/>
    </row>
    <row r="114" spans="1:7" s="65" customFormat="1" ht="30" customHeight="1" x14ac:dyDescent="0.3">
      <c r="A114" s="125" t="s">
        <v>285</v>
      </c>
      <c r="B114" s="230" t="s">
        <v>286</v>
      </c>
      <c r="C114" s="210"/>
      <c r="D114" s="210"/>
      <c r="E114" s="211"/>
      <c r="F114" s="111"/>
      <c r="G114" s="136"/>
    </row>
    <row r="115" spans="1:7" s="65" customFormat="1" ht="30" customHeight="1" x14ac:dyDescent="0.3">
      <c r="A115" s="125" t="s">
        <v>288</v>
      </c>
      <c r="B115" s="230" t="s">
        <v>287</v>
      </c>
      <c r="C115" s="210"/>
      <c r="D115" s="210"/>
      <c r="E115" s="211"/>
      <c r="F115" s="111"/>
      <c r="G115" s="136"/>
    </row>
    <row r="116" spans="1:7" s="65" customFormat="1" ht="20.100000000000001" customHeight="1" x14ac:dyDescent="0.3">
      <c r="A116" s="125" t="s">
        <v>290</v>
      </c>
      <c r="B116" s="230" t="s">
        <v>358</v>
      </c>
      <c r="C116" s="210"/>
      <c r="D116" s="210"/>
      <c r="E116" s="211"/>
      <c r="F116" s="111"/>
      <c r="G116" s="136"/>
    </row>
    <row r="117" spans="1:7" s="65" customFormat="1" ht="30" customHeight="1" x14ac:dyDescent="0.3">
      <c r="A117" s="126" t="s">
        <v>292</v>
      </c>
      <c r="B117" s="222" t="s">
        <v>289</v>
      </c>
      <c r="C117" s="223"/>
      <c r="D117" s="223"/>
      <c r="E117" s="224"/>
      <c r="F117" s="111"/>
      <c r="G117" s="136"/>
    </row>
    <row r="118" spans="1:7" s="65" customFormat="1" ht="30" customHeight="1" x14ac:dyDescent="0.3">
      <c r="A118" s="126" t="s">
        <v>294</v>
      </c>
      <c r="B118" s="222" t="s">
        <v>291</v>
      </c>
      <c r="C118" s="223"/>
      <c r="D118" s="223"/>
      <c r="E118" s="224"/>
      <c r="F118" s="111"/>
      <c r="G118" s="136"/>
    </row>
    <row r="119" spans="1:7" s="65" customFormat="1" ht="67.5" customHeight="1" x14ac:dyDescent="0.3">
      <c r="A119" s="126" t="s">
        <v>295</v>
      </c>
      <c r="B119" s="222" t="s">
        <v>293</v>
      </c>
      <c r="C119" s="223"/>
      <c r="D119" s="223"/>
      <c r="E119" s="224"/>
      <c r="F119" s="111"/>
      <c r="G119" s="136"/>
    </row>
    <row r="120" spans="1:7" s="65" customFormat="1" ht="30" customHeight="1" x14ac:dyDescent="0.3">
      <c r="A120" s="126" t="s">
        <v>296</v>
      </c>
      <c r="B120" s="222" t="s">
        <v>297</v>
      </c>
      <c r="C120" s="223"/>
      <c r="D120" s="223"/>
      <c r="E120" s="224"/>
      <c r="F120" s="111"/>
      <c r="G120" s="136"/>
    </row>
    <row r="121" spans="1:7" s="65" customFormat="1" ht="20.100000000000001" customHeight="1" x14ac:dyDescent="0.3">
      <c r="A121" s="126" t="s">
        <v>299</v>
      </c>
      <c r="B121" s="222" t="s">
        <v>298</v>
      </c>
      <c r="C121" s="223"/>
      <c r="D121" s="223"/>
      <c r="E121" s="224"/>
      <c r="F121" s="111"/>
      <c r="G121" s="136"/>
    </row>
    <row r="122" spans="1:7" s="65" customFormat="1" ht="44.25" customHeight="1" x14ac:dyDescent="0.3">
      <c r="A122" s="126" t="s">
        <v>360</v>
      </c>
      <c r="B122" s="222" t="s">
        <v>301</v>
      </c>
      <c r="C122" s="223"/>
      <c r="D122" s="223"/>
      <c r="E122" s="224"/>
      <c r="F122" s="111"/>
      <c r="G122" s="136"/>
    </row>
    <row r="123" spans="1:7" s="65" customFormat="1" ht="20.100000000000001" customHeight="1" x14ac:dyDescent="0.3">
      <c r="A123" s="126" t="s">
        <v>303</v>
      </c>
      <c r="B123" s="222" t="s">
        <v>302</v>
      </c>
      <c r="C123" s="223"/>
      <c r="D123" s="223"/>
      <c r="E123" s="224"/>
      <c r="F123" s="111"/>
      <c r="G123" s="136"/>
    </row>
    <row r="124" spans="1:7" s="65" customFormat="1" ht="20.100000000000001" customHeight="1" x14ac:dyDescent="0.3">
      <c r="A124" s="121" t="s">
        <v>304</v>
      </c>
      <c r="B124" s="215" t="s">
        <v>195</v>
      </c>
      <c r="C124" s="213"/>
      <c r="D124" s="213"/>
      <c r="E124" s="214"/>
      <c r="F124" s="111"/>
      <c r="G124" s="136"/>
    </row>
    <row r="125" spans="1:7" s="65" customFormat="1" ht="20.100000000000001" customHeight="1" x14ac:dyDescent="0.3">
      <c r="A125" s="128" t="s">
        <v>305</v>
      </c>
      <c r="B125" s="219" t="s">
        <v>359</v>
      </c>
      <c r="C125" s="220"/>
      <c r="D125" s="220"/>
      <c r="E125" s="221"/>
      <c r="F125" s="111"/>
      <c r="G125" s="136"/>
    </row>
    <row r="126" spans="1:7" s="65" customFormat="1" ht="20.100000000000001" customHeight="1" x14ac:dyDescent="0.3">
      <c r="A126" s="127" t="s">
        <v>306</v>
      </c>
      <c r="B126" s="230" t="s">
        <v>361</v>
      </c>
      <c r="C126" s="210"/>
      <c r="D126" s="210"/>
      <c r="E126" s="211"/>
      <c r="F126" s="111"/>
      <c r="G126" s="136"/>
    </row>
    <row r="127" spans="1:7" s="65" customFormat="1" ht="20.100000000000001" customHeight="1" x14ac:dyDescent="0.3">
      <c r="A127" s="127" t="s">
        <v>310</v>
      </c>
      <c r="B127" s="222" t="s">
        <v>362</v>
      </c>
      <c r="C127" s="223"/>
      <c r="D127" s="223"/>
      <c r="E127" s="224"/>
      <c r="F127" s="111"/>
      <c r="G127" s="136"/>
    </row>
    <row r="128" spans="1:7" s="65" customFormat="1" ht="20.100000000000001" customHeight="1" x14ac:dyDescent="0.3">
      <c r="A128" s="127" t="s">
        <v>312</v>
      </c>
      <c r="B128" s="216" t="s">
        <v>419</v>
      </c>
      <c r="C128" s="217"/>
      <c r="D128" s="217"/>
      <c r="E128" s="218"/>
      <c r="F128" s="111"/>
      <c r="G128" s="136"/>
    </row>
    <row r="129" spans="1:8" s="65" customFormat="1" ht="20.100000000000001" customHeight="1" x14ac:dyDescent="0.3">
      <c r="A129" s="128" t="s">
        <v>325</v>
      </c>
      <c r="B129" s="219" t="s">
        <v>363</v>
      </c>
      <c r="C129" s="220"/>
      <c r="D129" s="220"/>
      <c r="E129" s="221"/>
      <c r="F129" s="111"/>
      <c r="G129" s="136"/>
    </row>
    <row r="130" spans="1:8" s="65" customFormat="1" ht="20.100000000000001" customHeight="1" x14ac:dyDescent="0.3">
      <c r="A130" s="127" t="s">
        <v>326</v>
      </c>
      <c r="B130" s="222" t="s">
        <v>364</v>
      </c>
      <c r="C130" s="223"/>
      <c r="D130" s="223"/>
      <c r="E130" s="224"/>
      <c r="F130" s="111"/>
      <c r="G130" s="136"/>
    </row>
    <row r="131" spans="1:8" s="65" customFormat="1" ht="20.100000000000001" customHeight="1" x14ac:dyDescent="0.3">
      <c r="A131" s="127" t="s">
        <v>328</v>
      </c>
      <c r="B131" s="222" t="s">
        <v>365</v>
      </c>
      <c r="C131" s="223"/>
      <c r="D131" s="223"/>
      <c r="E131" s="224"/>
      <c r="F131" s="111"/>
      <c r="G131" s="136"/>
    </row>
    <row r="132" spans="1:8" s="65" customFormat="1" ht="20.100000000000001" customHeight="1" x14ac:dyDescent="0.3">
      <c r="A132" s="127" t="s">
        <v>329</v>
      </c>
      <c r="B132" s="222" t="s">
        <v>366</v>
      </c>
      <c r="C132" s="223"/>
      <c r="D132" s="223"/>
      <c r="E132" s="224"/>
      <c r="F132" s="111"/>
      <c r="G132" s="136"/>
    </row>
    <row r="133" spans="1:8" s="65" customFormat="1" ht="20.100000000000001" customHeight="1" x14ac:dyDescent="0.3">
      <c r="A133" s="128" t="s">
        <v>335</v>
      </c>
      <c r="B133" s="219" t="s">
        <v>367</v>
      </c>
      <c r="C133" s="220"/>
      <c r="D133" s="220"/>
      <c r="E133" s="221"/>
      <c r="F133" s="111"/>
      <c r="G133" s="136"/>
    </row>
    <row r="134" spans="1:8" s="65" customFormat="1" ht="20.100000000000001" customHeight="1" x14ac:dyDescent="0.3">
      <c r="A134" s="127" t="s">
        <v>338</v>
      </c>
      <c r="B134" s="222" t="s">
        <v>368</v>
      </c>
      <c r="C134" s="223"/>
      <c r="D134" s="223"/>
      <c r="E134" s="224"/>
      <c r="F134" s="111"/>
      <c r="G134" s="136"/>
    </row>
    <row r="135" spans="1:8" s="65" customFormat="1" ht="20.100000000000001" customHeight="1" thickBot="1" x14ac:dyDescent="0.35">
      <c r="A135" s="127" t="s">
        <v>339</v>
      </c>
      <c r="B135" s="216" t="s">
        <v>420</v>
      </c>
      <c r="C135" s="217"/>
      <c r="D135" s="217"/>
      <c r="E135" s="218"/>
      <c r="F135" s="137"/>
      <c r="G135" s="138"/>
    </row>
    <row r="136" spans="1:8" s="64" customFormat="1" ht="24.9" customHeight="1" x14ac:dyDescent="0.3">
      <c r="A136" s="227" t="s">
        <v>369</v>
      </c>
      <c r="B136" s="228"/>
      <c r="C136" s="228"/>
      <c r="D136" s="228"/>
      <c r="E136" s="228"/>
      <c r="F136" s="228"/>
      <c r="G136" s="229"/>
      <c r="H136" s="130"/>
    </row>
    <row r="137" spans="1:8" s="65" customFormat="1" ht="20.100000000000001" customHeight="1" x14ac:dyDescent="0.3">
      <c r="A137" s="209" t="s">
        <v>77</v>
      </c>
      <c r="B137" s="210"/>
      <c r="C137" s="210"/>
      <c r="D137" s="210"/>
      <c r="E137" s="211"/>
      <c r="F137" s="89" t="s">
        <v>374</v>
      </c>
      <c r="G137" s="133" t="s">
        <v>374</v>
      </c>
    </row>
    <row r="138" spans="1:8" s="65" customFormat="1" ht="30" customHeight="1" x14ac:dyDescent="0.3">
      <c r="A138" s="121" t="s">
        <v>0</v>
      </c>
      <c r="B138" s="225" t="s">
        <v>78</v>
      </c>
      <c r="C138" s="225"/>
      <c r="D138" s="225"/>
      <c r="E138" s="225"/>
      <c r="F138" s="89"/>
      <c r="G138" s="133"/>
    </row>
    <row r="139" spans="1:8" s="65" customFormat="1" ht="30" customHeight="1" x14ac:dyDescent="0.3">
      <c r="A139" s="123" t="s">
        <v>227</v>
      </c>
      <c r="B139" s="225" t="s">
        <v>79</v>
      </c>
      <c r="C139" s="225"/>
      <c r="D139" s="225"/>
      <c r="E139" s="225"/>
      <c r="F139" s="89"/>
      <c r="G139" s="133"/>
    </row>
    <row r="140" spans="1:8" s="65" customFormat="1" ht="38.25" customHeight="1" x14ac:dyDescent="0.3">
      <c r="A140" s="123" t="s">
        <v>228</v>
      </c>
      <c r="B140" s="225" t="s">
        <v>80</v>
      </c>
      <c r="C140" s="225"/>
      <c r="D140" s="225"/>
      <c r="E140" s="225"/>
      <c r="F140" s="89"/>
      <c r="G140" s="133"/>
    </row>
    <row r="141" spans="1:8" s="65" customFormat="1" ht="20.100000000000001" customHeight="1" x14ac:dyDescent="0.3">
      <c r="A141" s="121" t="s">
        <v>1</v>
      </c>
      <c r="B141" s="225" t="s">
        <v>81</v>
      </c>
      <c r="C141" s="225"/>
      <c r="D141" s="225"/>
      <c r="E141" s="225"/>
      <c r="F141" s="89"/>
      <c r="G141" s="133"/>
    </row>
    <row r="142" spans="1:8" s="65" customFormat="1" ht="20.100000000000001" customHeight="1" x14ac:dyDescent="0.3">
      <c r="A142" s="121" t="s">
        <v>2</v>
      </c>
      <c r="B142" s="225" t="s">
        <v>82</v>
      </c>
      <c r="C142" s="225"/>
      <c r="D142" s="225"/>
      <c r="E142" s="225"/>
      <c r="F142" s="89"/>
      <c r="G142" s="133"/>
    </row>
    <row r="143" spans="1:8" s="65" customFormat="1" ht="20.100000000000001" customHeight="1" x14ac:dyDescent="0.3">
      <c r="A143" s="121" t="s">
        <v>3</v>
      </c>
      <c r="B143" s="226" t="s">
        <v>239</v>
      </c>
      <c r="C143" s="226"/>
      <c r="D143" s="226"/>
      <c r="E143" s="226"/>
      <c r="F143" s="89"/>
      <c r="G143" s="133"/>
    </row>
    <row r="144" spans="1:8" s="65" customFormat="1" ht="20.100000000000001" customHeight="1" x14ac:dyDescent="0.3">
      <c r="A144" s="121" t="s">
        <v>4</v>
      </c>
      <c r="B144" s="225" t="s">
        <v>240</v>
      </c>
      <c r="C144" s="225"/>
      <c r="D144" s="225"/>
      <c r="E144" s="225"/>
      <c r="F144" s="89"/>
      <c r="G144" s="133"/>
    </row>
    <row r="145" spans="1:8" s="65" customFormat="1" ht="50.25" customHeight="1" x14ac:dyDescent="0.3">
      <c r="A145" s="123" t="s">
        <v>83</v>
      </c>
      <c r="B145" s="225" t="s">
        <v>241</v>
      </c>
      <c r="C145" s="225"/>
      <c r="D145" s="225"/>
      <c r="E145" s="225"/>
      <c r="F145" s="89"/>
      <c r="G145" s="133"/>
    </row>
    <row r="146" spans="1:8" s="65" customFormat="1" ht="39.75" customHeight="1" x14ac:dyDescent="0.3">
      <c r="A146" s="123" t="s">
        <v>84</v>
      </c>
      <c r="B146" s="225" t="s">
        <v>80</v>
      </c>
      <c r="C146" s="225"/>
      <c r="D146" s="225"/>
      <c r="E146" s="225"/>
      <c r="F146" s="89"/>
      <c r="G146" s="133"/>
    </row>
    <row r="147" spans="1:8" s="65" customFormat="1" ht="30" customHeight="1" x14ac:dyDescent="0.3">
      <c r="A147" s="121" t="s">
        <v>27</v>
      </c>
      <c r="B147" s="225" t="s">
        <v>109</v>
      </c>
      <c r="C147" s="225"/>
      <c r="D147" s="225"/>
      <c r="E147" s="225"/>
      <c r="F147" s="89"/>
      <c r="G147" s="133"/>
    </row>
    <row r="148" spans="1:8" s="65" customFormat="1" ht="30" customHeight="1" x14ac:dyDescent="0.3">
      <c r="A148" s="121" t="s">
        <v>36</v>
      </c>
      <c r="B148" s="215" t="s">
        <v>243</v>
      </c>
      <c r="C148" s="213"/>
      <c r="D148" s="213"/>
      <c r="E148" s="214"/>
      <c r="F148" s="89"/>
      <c r="G148" s="133"/>
    </row>
    <row r="149" spans="1:8" s="65" customFormat="1" ht="30" customHeight="1" thickBot="1" x14ac:dyDescent="0.35">
      <c r="A149" s="121" t="s">
        <v>57</v>
      </c>
      <c r="B149" s="215" t="s">
        <v>386</v>
      </c>
      <c r="C149" s="213"/>
      <c r="D149" s="213"/>
      <c r="E149" s="214"/>
      <c r="F149" s="89"/>
      <c r="G149" s="133"/>
    </row>
    <row r="150" spans="1:8" s="64" customFormat="1" ht="24.9" customHeight="1" x14ac:dyDescent="0.3">
      <c r="A150" s="227" t="s">
        <v>370</v>
      </c>
      <c r="B150" s="228"/>
      <c r="C150" s="228"/>
      <c r="D150" s="228"/>
      <c r="E150" s="228"/>
      <c r="F150" s="228"/>
      <c r="G150" s="229"/>
      <c r="H150" s="130"/>
    </row>
    <row r="151" spans="1:8" s="65" customFormat="1" ht="20.100000000000001" customHeight="1" x14ac:dyDescent="0.3">
      <c r="A151" s="212" t="s">
        <v>77</v>
      </c>
      <c r="B151" s="213"/>
      <c r="C151" s="213"/>
      <c r="D151" s="213"/>
      <c r="E151" s="214"/>
      <c r="F151" s="111" t="s">
        <v>374</v>
      </c>
      <c r="G151" s="136" t="s">
        <v>374</v>
      </c>
    </row>
    <row r="152" spans="1:8" s="65" customFormat="1" ht="30" customHeight="1" x14ac:dyDescent="0.3">
      <c r="A152" s="121" t="s">
        <v>0</v>
      </c>
      <c r="B152" s="225" t="s">
        <v>78</v>
      </c>
      <c r="C152" s="225"/>
      <c r="D152" s="225"/>
      <c r="E152" s="225"/>
      <c r="F152" s="111"/>
      <c r="G152" s="136"/>
    </row>
    <row r="153" spans="1:8" s="65" customFormat="1" ht="30" customHeight="1" x14ac:dyDescent="0.3">
      <c r="A153" s="123" t="s">
        <v>227</v>
      </c>
      <c r="B153" s="225" t="s">
        <v>79</v>
      </c>
      <c r="C153" s="225"/>
      <c r="D153" s="225"/>
      <c r="E153" s="225"/>
      <c r="F153" s="111"/>
      <c r="G153" s="136"/>
    </row>
    <row r="154" spans="1:8" s="65" customFormat="1" ht="40.5" customHeight="1" x14ac:dyDescent="0.3">
      <c r="A154" s="123" t="s">
        <v>228</v>
      </c>
      <c r="B154" s="225" t="s">
        <v>80</v>
      </c>
      <c r="C154" s="225"/>
      <c r="D154" s="225"/>
      <c r="E154" s="225"/>
      <c r="F154" s="111"/>
      <c r="G154" s="136"/>
    </row>
    <row r="155" spans="1:8" s="65" customFormat="1" ht="20.100000000000001" customHeight="1" x14ac:dyDescent="0.3">
      <c r="A155" s="121" t="s">
        <v>1</v>
      </c>
      <c r="B155" s="225" t="s">
        <v>81</v>
      </c>
      <c r="C155" s="225"/>
      <c r="D155" s="225"/>
      <c r="E155" s="225"/>
      <c r="F155" s="111"/>
      <c r="G155" s="136"/>
    </row>
    <row r="156" spans="1:8" s="65" customFormat="1" ht="20.100000000000001" customHeight="1" x14ac:dyDescent="0.3">
      <c r="A156" s="121" t="s">
        <v>2</v>
      </c>
      <c r="B156" s="225" t="s">
        <v>82</v>
      </c>
      <c r="C156" s="225"/>
      <c r="D156" s="225"/>
      <c r="E156" s="225"/>
      <c r="F156" s="111"/>
      <c r="G156" s="136"/>
    </row>
    <row r="157" spans="1:8" s="65" customFormat="1" ht="20.100000000000001" customHeight="1" x14ac:dyDescent="0.3">
      <c r="A157" s="121" t="s">
        <v>3</v>
      </c>
      <c r="B157" s="225" t="s">
        <v>239</v>
      </c>
      <c r="C157" s="225"/>
      <c r="D157" s="225"/>
      <c r="E157" s="225"/>
      <c r="F157" s="111"/>
      <c r="G157" s="136"/>
    </row>
    <row r="158" spans="1:8" s="65" customFormat="1" ht="20.100000000000001" customHeight="1" x14ac:dyDescent="0.3">
      <c r="A158" s="121" t="s">
        <v>4</v>
      </c>
      <c r="B158" s="215" t="s">
        <v>240</v>
      </c>
      <c r="C158" s="213"/>
      <c r="D158" s="213"/>
      <c r="E158" s="214"/>
      <c r="F158" s="111"/>
      <c r="G158" s="136"/>
    </row>
    <row r="159" spans="1:8" s="65" customFormat="1" ht="50.25" customHeight="1" x14ac:dyDescent="0.3">
      <c r="A159" s="123" t="s">
        <v>83</v>
      </c>
      <c r="B159" s="215" t="s">
        <v>241</v>
      </c>
      <c r="C159" s="213"/>
      <c r="D159" s="213"/>
      <c r="E159" s="214"/>
      <c r="F159" s="111"/>
      <c r="G159" s="136"/>
    </row>
    <row r="160" spans="1:8" s="65" customFormat="1" ht="39.75" customHeight="1" x14ac:dyDescent="0.3">
      <c r="A160" s="123" t="s">
        <v>84</v>
      </c>
      <c r="B160" s="215" t="s">
        <v>80</v>
      </c>
      <c r="C160" s="213"/>
      <c r="D160" s="213"/>
      <c r="E160" s="214"/>
      <c r="F160" s="111"/>
      <c r="G160" s="136"/>
    </row>
    <row r="161" spans="1:7" s="65" customFormat="1" ht="30" customHeight="1" x14ac:dyDescent="0.3">
      <c r="A161" s="121" t="s">
        <v>27</v>
      </c>
      <c r="B161" s="225" t="s">
        <v>242</v>
      </c>
      <c r="C161" s="225"/>
      <c r="D161" s="225"/>
      <c r="E161" s="225"/>
      <c r="F161" s="111"/>
      <c r="G161" s="136"/>
    </row>
    <row r="162" spans="1:7" s="65" customFormat="1" ht="20.100000000000001" customHeight="1" x14ac:dyDescent="0.3">
      <c r="A162" s="121" t="s">
        <v>36</v>
      </c>
      <c r="B162" s="225" t="s">
        <v>243</v>
      </c>
      <c r="C162" s="225"/>
      <c r="D162" s="225"/>
      <c r="E162" s="225"/>
      <c r="F162" s="111"/>
      <c r="G162" s="136"/>
    </row>
    <row r="163" spans="1:7" s="65" customFormat="1" ht="30" customHeight="1" thickBot="1" x14ac:dyDescent="0.35">
      <c r="A163" s="135" t="s">
        <v>57</v>
      </c>
      <c r="B163" s="261" t="s">
        <v>386</v>
      </c>
      <c r="C163" s="262"/>
      <c r="D163" s="262"/>
      <c r="E163" s="263"/>
      <c r="F163" s="153"/>
      <c r="G163" s="154"/>
    </row>
    <row r="164" spans="1:7" s="62" customFormat="1" ht="15" customHeight="1" x14ac:dyDescent="0.2">
      <c r="A164" s="66"/>
      <c r="B164" s="67"/>
      <c r="C164" s="66"/>
      <c r="D164" s="67"/>
      <c r="E164" s="66"/>
      <c r="F164" s="68"/>
      <c r="G164" s="66"/>
    </row>
    <row r="165" spans="1:7" s="62" customFormat="1" ht="15" customHeight="1" x14ac:dyDescent="0.3">
      <c r="A165" s="258" t="s">
        <v>44</v>
      </c>
      <c r="B165" s="258"/>
      <c r="C165" s="258"/>
      <c r="D165" s="258"/>
      <c r="E165" s="258"/>
      <c r="F165" s="258"/>
      <c r="G165" s="258"/>
    </row>
    <row r="166" spans="1:7" s="62" customFormat="1" ht="15" customHeight="1" x14ac:dyDescent="0.3">
      <c r="A166" s="259" t="s">
        <v>7</v>
      </c>
      <c r="B166" s="259"/>
      <c r="C166" s="259"/>
      <c r="D166" s="259"/>
      <c r="E166" s="69" t="str">
        <f>IF('Príloha č.1'!$C$6="","",'Príloha č.1'!$C$6)</f>
        <v/>
      </c>
      <c r="F166" s="70"/>
    </row>
    <row r="167" spans="1:7" s="62" customFormat="1" ht="15" customHeight="1" x14ac:dyDescent="0.3">
      <c r="A167" s="255" t="s">
        <v>8</v>
      </c>
      <c r="B167" s="255"/>
      <c r="C167" s="255"/>
      <c r="D167" s="255"/>
      <c r="E167" s="71" t="str">
        <f>IF('Príloha č.1'!$C$7="","",'Príloha č.1'!$C$7)</f>
        <v/>
      </c>
      <c r="F167" s="72"/>
    </row>
    <row r="168" spans="1:7" s="62" customFormat="1" ht="15" customHeight="1" x14ac:dyDescent="0.3">
      <c r="A168" s="255" t="s">
        <v>9</v>
      </c>
      <c r="B168" s="255"/>
      <c r="C168" s="255"/>
      <c r="D168" s="255"/>
      <c r="E168" s="71" t="str">
        <f>IF('Príloha č.1'!$C$8="","",'Príloha č.1'!$C$8)</f>
        <v/>
      </c>
      <c r="F168" s="72"/>
    </row>
    <row r="169" spans="1:7" s="62" customFormat="1" ht="15" customHeight="1" x14ac:dyDescent="0.3">
      <c r="A169" s="255" t="s">
        <v>10</v>
      </c>
      <c r="B169" s="255"/>
      <c r="C169" s="255"/>
      <c r="D169" s="255"/>
      <c r="E169" s="71" t="str">
        <f>IF('Príloha č.1'!$C$9="","",'Príloha č.1'!$C$9)</f>
        <v/>
      </c>
      <c r="F169" s="72"/>
    </row>
    <row r="170" spans="1:7" s="59" customFormat="1" ht="15" customHeight="1" x14ac:dyDescent="0.2">
      <c r="A170" s="82"/>
      <c r="B170" s="82"/>
      <c r="C170" s="82"/>
      <c r="D170" s="82"/>
      <c r="E170" s="62"/>
      <c r="F170" s="62"/>
      <c r="G170" s="62"/>
    </row>
    <row r="171" spans="1:7" s="59" customFormat="1" ht="15" customHeight="1" x14ac:dyDescent="0.2">
      <c r="A171" s="260" t="s">
        <v>45</v>
      </c>
      <c r="B171" s="260"/>
      <c r="C171" s="260"/>
      <c r="D171" s="260"/>
      <c r="E171" s="260"/>
      <c r="F171" s="62"/>
      <c r="G171" s="62"/>
    </row>
    <row r="172" spans="1:7" s="59" customFormat="1" ht="15" customHeight="1" x14ac:dyDescent="0.2">
      <c r="A172" s="255" t="s">
        <v>46</v>
      </c>
      <c r="B172" s="255"/>
      <c r="C172" s="255"/>
      <c r="D172" s="255"/>
      <c r="E172" s="71"/>
      <c r="F172" s="72"/>
      <c r="G172" s="62"/>
    </row>
    <row r="173" spans="1:7" s="59" customFormat="1" ht="15" customHeight="1" x14ac:dyDescent="0.2">
      <c r="B173" s="73"/>
      <c r="D173" s="73"/>
    </row>
    <row r="174" spans="1:7" s="75" customFormat="1" ht="15" customHeight="1" x14ac:dyDescent="0.2">
      <c r="A174" s="59" t="s">
        <v>17</v>
      </c>
      <c r="B174" s="256" t="str">
        <f>IF('Príloha č.1'!B23:B23="","",'Príloha č.1'!B23:B23)</f>
        <v/>
      </c>
      <c r="C174" s="256" t="s">
        <v>47</v>
      </c>
      <c r="D174" s="256" t="s">
        <v>47</v>
      </c>
      <c r="E174" s="59"/>
      <c r="F174" s="59"/>
      <c r="G174" s="59"/>
    </row>
    <row r="175" spans="1:7" s="75" customFormat="1" ht="15" customHeight="1" x14ac:dyDescent="0.2">
      <c r="A175" s="59" t="s">
        <v>26</v>
      </c>
      <c r="B175" s="257" t="str">
        <f>IF('Príloha č.1'!B24:B24="","",'Príloha č.1'!B24:B24)</f>
        <v/>
      </c>
      <c r="C175" s="257" t="s">
        <v>47</v>
      </c>
      <c r="D175" s="257" t="s">
        <v>47</v>
      </c>
      <c r="E175" s="59"/>
      <c r="F175" s="74"/>
      <c r="G175" s="57"/>
    </row>
    <row r="176" spans="1:7" s="79" customFormat="1" ht="15" customHeight="1" x14ac:dyDescent="0.2">
      <c r="A176" s="59"/>
      <c r="B176" s="73"/>
      <c r="C176" s="59"/>
      <c r="D176" s="73"/>
      <c r="E176" s="76" t="s">
        <v>28</v>
      </c>
      <c r="F176" s="69" t="str">
        <f>IF('Príloha č.1'!D27="","",'Príloha č.1'!D27)</f>
        <v/>
      </c>
      <c r="G176" s="59"/>
    </row>
    <row r="177" spans="1:7" ht="15" customHeight="1" x14ac:dyDescent="0.2">
      <c r="A177" s="75" t="s">
        <v>19</v>
      </c>
      <c r="B177" s="75"/>
      <c r="C177" s="75"/>
      <c r="D177" s="75"/>
      <c r="E177" s="77"/>
      <c r="F177" s="78" t="s">
        <v>29</v>
      </c>
      <c r="G177" s="75"/>
    </row>
    <row r="178" spans="1:7" ht="12.75" customHeight="1" x14ac:dyDescent="0.2">
      <c r="A178" s="80"/>
      <c r="B178" s="81" t="s">
        <v>20</v>
      </c>
      <c r="C178" s="82"/>
      <c r="D178" s="82"/>
      <c r="E178" s="82"/>
      <c r="F178" s="82"/>
      <c r="G178" s="82"/>
    </row>
    <row r="179" spans="1:7" x14ac:dyDescent="0.2">
      <c r="A179" s="83"/>
      <c r="B179" s="84"/>
      <c r="C179" s="79"/>
      <c r="D179" s="84"/>
      <c r="E179" s="79"/>
      <c r="F179" s="85"/>
      <c r="G179" s="79"/>
    </row>
    <row r="184" spans="1:7" x14ac:dyDescent="0.2">
      <c r="G184" s="66" t="s">
        <v>43</v>
      </c>
    </row>
  </sheetData>
  <mergeCells count="172">
    <mergeCell ref="A84:A88"/>
    <mergeCell ref="B87:E87"/>
    <mergeCell ref="B88:E88"/>
    <mergeCell ref="A78:G78"/>
    <mergeCell ref="B71:E71"/>
    <mergeCell ref="B77:E77"/>
    <mergeCell ref="B49:E49"/>
    <mergeCell ref="B40:E40"/>
    <mergeCell ref="B41:E41"/>
    <mergeCell ref="B42:E42"/>
    <mergeCell ref="B43:E43"/>
    <mergeCell ref="B44:E44"/>
    <mergeCell ref="B85:E85"/>
    <mergeCell ref="B86:E86"/>
    <mergeCell ref="B65:E65"/>
    <mergeCell ref="B66:E66"/>
    <mergeCell ref="B67:E67"/>
    <mergeCell ref="B45:E45"/>
    <mergeCell ref="B46:E46"/>
    <mergeCell ref="B47:E47"/>
    <mergeCell ref="B52:E52"/>
    <mergeCell ref="B68:E68"/>
    <mergeCell ref="B53:E53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60:E60"/>
    <mergeCell ref="A172:D172"/>
    <mergeCell ref="B174:D174"/>
    <mergeCell ref="B175:D175"/>
    <mergeCell ref="A165:G165"/>
    <mergeCell ref="A166:D166"/>
    <mergeCell ref="A167:D167"/>
    <mergeCell ref="A168:D168"/>
    <mergeCell ref="A169:D169"/>
    <mergeCell ref="B148:E148"/>
    <mergeCell ref="B158:E158"/>
    <mergeCell ref="A171:E171"/>
    <mergeCell ref="B153:E153"/>
    <mergeCell ref="B154:E154"/>
    <mergeCell ref="B155:E155"/>
    <mergeCell ref="B156:E156"/>
    <mergeCell ref="B157:E157"/>
    <mergeCell ref="B161:E161"/>
    <mergeCell ref="B162:E162"/>
    <mergeCell ref="B152:E152"/>
    <mergeCell ref="B163:E163"/>
    <mergeCell ref="A150:G150"/>
    <mergeCell ref="B122:E122"/>
    <mergeCell ref="B25:E25"/>
    <mergeCell ref="B26:E26"/>
    <mergeCell ref="B27:E27"/>
    <mergeCell ref="B32:E32"/>
    <mergeCell ref="B28:E28"/>
    <mergeCell ref="B29:E29"/>
    <mergeCell ref="B30:E30"/>
    <mergeCell ref="B69:E69"/>
    <mergeCell ref="B70:E70"/>
    <mergeCell ref="B64:E64"/>
    <mergeCell ref="B31:E31"/>
    <mergeCell ref="B33:E33"/>
    <mergeCell ref="B34:E34"/>
    <mergeCell ref="B35:E35"/>
    <mergeCell ref="B61:E61"/>
    <mergeCell ref="B62:E62"/>
    <mergeCell ref="B63:E63"/>
    <mergeCell ref="B51:E51"/>
    <mergeCell ref="B50:E50"/>
    <mergeCell ref="B36:E36"/>
    <mergeCell ref="B37:E37"/>
    <mergeCell ref="B38:E38"/>
    <mergeCell ref="B39:E39"/>
    <mergeCell ref="B48:E48"/>
    <mergeCell ref="A1:B1"/>
    <mergeCell ref="A2:D2"/>
    <mergeCell ref="B14:E14"/>
    <mergeCell ref="B15:E15"/>
    <mergeCell ref="B16:E16"/>
    <mergeCell ref="B21:E21"/>
    <mergeCell ref="B22:E22"/>
    <mergeCell ref="B23:E23"/>
    <mergeCell ref="B24:E24"/>
    <mergeCell ref="B17:E17"/>
    <mergeCell ref="B18:E18"/>
    <mergeCell ref="B11:E11"/>
    <mergeCell ref="B12:E12"/>
    <mergeCell ref="B13:E13"/>
    <mergeCell ref="A5:G5"/>
    <mergeCell ref="A9:E9"/>
    <mergeCell ref="F7:G7"/>
    <mergeCell ref="A7:E8"/>
    <mergeCell ref="A10:G10"/>
    <mergeCell ref="A3:G3"/>
    <mergeCell ref="A16:A20"/>
    <mergeCell ref="B19:E19"/>
    <mergeCell ref="B20:E20"/>
    <mergeCell ref="B120:E120"/>
    <mergeCell ref="B121:E121"/>
    <mergeCell ref="B79:E79"/>
    <mergeCell ref="B80:E80"/>
    <mergeCell ref="B81:E81"/>
    <mergeCell ref="B82:E82"/>
    <mergeCell ref="B83:E83"/>
    <mergeCell ref="B117:E117"/>
    <mergeCell ref="B118:E118"/>
    <mergeCell ref="B119:E119"/>
    <mergeCell ref="B84:E84"/>
    <mergeCell ref="B89:E89"/>
    <mergeCell ref="B90:E90"/>
    <mergeCell ref="B91:E91"/>
    <mergeCell ref="B92:E92"/>
    <mergeCell ref="B115:E115"/>
    <mergeCell ref="B116:E116"/>
    <mergeCell ref="B93:E93"/>
    <mergeCell ref="B94:E94"/>
    <mergeCell ref="B95:E95"/>
    <mergeCell ref="B96:E96"/>
    <mergeCell ref="B110:E110"/>
    <mergeCell ref="B111:E111"/>
    <mergeCell ref="B112:E112"/>
    <mergeCell ref="B113:E113"/>
    <mergeCell ref="B114:E114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29:E129"/>
    <mergeCell ref="B130:E130"/>
    <mergeCell ref="B131:E131"/>
    <mergeCell ref="B132:E132"/>
    <mergeCell ref="B123:E123"/>
    <mergeCell ref="B124:E124"/>
    <mergeCell ref="B125:E125"/>
    <mergeCell ref="B126:E126"/>
    <mergeCell ref="B127:E127"/>
    <mergeCell ref="B128:E128"/>
    <mergeCell ref="A137:E137"/>
    <mergeCell ref="A151:E151"/>
    <mergeCell ref="B159:E159"/>
    <mergeCell ref="B160:E160"/>
    <mergeCell ref="B135:E135"/>
    <mergeCell ref="B133:E133"/>
    <mergeCell ref="B134:E134"/>
    <mergeCell ref="B144:E144"/>
    <mergeCell ref="B143:E143"/>
    <mergeCell ref="B145:E145"/>
    <mergeCell ref="B146:E146"/>
    <mergeCell ref="B147:E147"/>
    <mergeCell ref="B142:E142"/>
    <mergeCell ref="B138:E138"/>
    <mergeCell ref="B139:E139"/>
    <mergeCell ref="B140:E140"/>
    <mergeCell ref="B141:E141"/>
    <mergeCell ref="B149:E149"/>
    <mergeCell ref="A136:G136"/>
  </mergeCells>
  <conditionalFormatting sqref="E172 E166:E169">
    <cfRule type="containsBlanks" dxfId="78" priority="42">
      <formula>LEN(TRIM(E166))=0</formula>
    </cfRule>
  </conditionalFormatting>
  <conditionalFormatting sqref="F176">
    <cfRule type="containsBlanks" dxfId="77" priority="41">
      <formula>LEN(TRIM(F176))=0</formula>
    </cfRule>
  </conditionalFormatting>
  <conditionalFormatting sqref="B174:D175">
    <cfRule type="containsBlanks" dxfId="76" priority="44">
      <formula>LEN(TRIM(B174))=0</formula>
    </cfRule>
  </conditionalFormatting>
  <conditionalFormatting sqref="F13">
    <cfRule type="containsBlanks" dxfId="75" priority="16">
      <formula>LEN(TRIM(F13))=0</formula>
    </cfRule>
  </conditionalFormatting>
  <conditionalFormatting sqref="G17">
    <cfRule type="containsBlanks" dxfId="74" priority="26">
      <formula>LEN(TRIM(G17))=0</formula>
    </cfRule>
  </conditionalFormatting>
  <conditionalFormatting sqref="F14">
    <cfRule type="containsBlanks" dxfId="73" priority="15">
      <formula>LEN(TRIM(F14))=0</formula>
    </cfRule>
  </conditionalFormatting>
  <conditionalFormatting sqref="F11">
    <cfRule type="containsBlanks" dxfId="72" priority="18">
      <formula>LEN(TRIM(F11))=0</formula>
    </cfRule>
  </conditionalFormatting>
  <conditionalFormatting sqref="F12">
    <cfRule type="containsBlanks" dxfId="71" priority="17">
      <formula>LEN(TRIM(F12))=0</formula>
    </cfRule>
  </conditionalFormatting>
  <conditionalFormatting sqref="F15">
    <cfRule type="containsBlanks" dxfId="70" priority="14">
      <formula>LEN(TRIM(F15))=0</formula>
    </cfRule>
  </conditionalFormatting>
  <conditionalFormatting sqref="F16">
    <cfRule type="containsBlanks" dxfId="69" priority="13">
      <formula>LEN(TRIM(F16))=0</formula>
    </cfRule>
  </conditionalFormatting>
  <conditionalFormatting sqref="F18 F20:F41">
    <cfRule type="containsBlanks" dxfId="68" priority="12">
      <formula>LEN(TRIM(F18))=0</formula>
    </cfRule>
  </conditionalFormatting>
  <conditionalFormatting sqref="F42:F52">
    <cfRule type="containsBlanks" dxfId="67" priority="11">
      <formula>LEN(TRIM(F42))=0</formula>
    </cfRule>
  </conditionalFormatting>
  <conditionalFormatting sqref="F53:F63">
    <cfRule type="containsBlanks" dxfId="66" priority="10">
      <formula>LEN(TRIM(F53))=0</formula>
    </cfRule>
  </conditionalFormatting>
  <conditionalFormatting sqref="F64:F77">
    <cfRule type="containsBlanks" dxfId="65" priority="9">
      <formula>LEN(TRIM(F64))=0</formula>
    </cfRule>
  </conditionalFormatting>
  <conditionalFormatting sqref="F79:F84">
    <cfRule type="containsBlanks" dxfId="64" priority="8">
      <formula>LEN(TRIM(F79))=0</formula>
    </cfRule>
  </conditionalFormatting>
  <conditionalFormatting sqref="F86 F126:F128 F130:F132 F134:F135 F137:F148 F151:F162 F88:F123">
    <cfRule type="containsBlanks" dxfId="63" priority="7">
      <formula>LEN(TRIM(F86))=0</formula>
    </cfRule>
  </conditionalFormatting>
  <conditionalFormatting sqref="F124:F125">
    <cfRule type="containsBlanks" dxfId="62" priority="6">
      <formula>LEN(TRIM(F124))=0</formula>
    </cfRule>
  </conditionalFormatting>
  <conditionalFormatting sqref="F129">
    <cfRule type="containsBlanks" dxfId="61" priority="5">
      <formula>LEN(TRIM(F129))=0</formula>
    </cfRule>
  </conditionalFormatting>
  <conditionalFormatting sqref="F133">
    <cfRule type="containsBlanks" dxfId="60" priority="4">
      <formula>LEN(TRIM(F133))=0</formula>
    </cfRule>
  </conditionalFormatting>
  <conditionalFormatting sqref="F149">
    <cfRule type="containsBlanks" dxfId="59" priority="3">
      <formula>LEN(TRIM(F149))=0</formula>
    </cfRule>
  </conditionalFormatting>
  <conditionalFormatting sqref="F163">
    <cfRule type="containsBlanks" dxfId="58" priority="2">
      <formula>LEN(TRIM(F163))=0</formula>
    </cfRule>
  </conditionalFormatting>
  <conditionalFormatting sqref="G19">
    <cfRule type="containsBlanks" dxfId="57" priority="1">
      <formula>LEN(TRIM(G19))=0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1" manualBreakCount="1">
    <brk id="13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I112"/>
  <sheetViews>
    <sheetView showGridLines="0" zoomScaleNormal="100" workbookViewId="0">
      <selection sqref="A1:B1"/>
    </sheetView>
  </sheetViews>
  <sheetFormatPr defaultColWidth="9.109375" defaultRowHeight="11.4" x14ac:dyDescent="0.2"/>
  <cols>
    <col min="1" max="1" width="9.88671875" style="66" customWidth="1"/>
    <col min="2" max="2" width="6.109375" style="67" bestFit="1" customWidth="1"/>
    <col min="3" max="3" width="6.6640625" style="66" bestFit="1" customWidth="1"/>
    <col min="4" max="4" width="8.33203125" style="67" bestFit="1" customWidth="1"/>
    <col min="5" max="5" width="45.6640625" style="66" customWidth="1"/>
    <col min="6" max="6" width="25.6640625" style="68" customWidth="1"/>
    <col min="7" max="7" width="25.6640625" style="66" customWidth="1"/>
    <col min="8" max="8" width="13.44140625" style="66" customWidth="1"/>
    <col min="9" max="9" width="11.6640625" style="66" bestFit="1" customWidth="1"/>
    <col min="10" max="16384" width="9.109375" style="66"/>
  </cols>
  <sheetData>
    <row r="1" spans="1:9" s="5" customFormat="1" ht="20.100000000000001" customHeight="1" x14ac:dyDescent="0.2">
      <c r="A1" s="185" t="s">
        <v>5</v>
      </c>
      <c r="B1" s="185"/>
    </row>
    <row r="2" spans="1:9" s="11" customFormat="1" ht="30" customHeight="1" x14ac:dyDescent="0.3">
      <c r="A2" s="234" t="s">
        <v>110</v>
      </c>
      <c r="B2" s="234"/>
      <c r="C2" s="234"/>
      <c r="D2" s="234"/>
    </row>
    <row r="3" spans="1:9" s="59" customFormat="1" ht="15" customHeight="1" x14ac:dyDescent="0.2">
      <c r="A3" s="247" t="s">
        <v>111</v>
      </c>
      <c r="B3" s="247"/>
      <c r="C3" s="247"/>
      <c r="D3" s="247"/>
      <c r="E3" s="247"/>
      <c r="F3" s="247"/>
      <c r="G3" s="247"/>
      <c r="H3" s="60"/>
      <c r="I3" s="60"/>
    </row>
    <row r="4" spans="1:9" s="59" customFormat="1" ht="15" customHeight="1" x14ac:dyDescent="0.2">
      <c r="A4" s="155"/>
      <c r="B4" s="155"/>
      <c r="C4" s="155"/>
      <c r="D4" s="155"/>
      <c r="E4" s="155"/>
      <c r="F4" s="155"/>
      <c r="G4" s="155"/>
      <c r="H4" s="60"/>
      <c r="I4" s="60"/>
    </row>
    <row r="5" spans="1:9" s="62" customFormat="1" ht="18.899999999999999" customHeight="1" x14ac:dyDescent="0.3">
      <c r="A5" s="236" t="s">
        <v>39</v>
      </c>
      <c r="B5" s="236"/>
      <c r="C5" s="236"/>
      <c r="D5" s="236"/>
      <c r="E5" s="236"/>
      <c r="F5" s="236"/>
      <c r="G5" s="236"/>
      <c r="H5" s="61"/>
      <c r="I5" s="61"/>
    </row>
    <row r="6" spans="1:9" s="63" customFormat="1" ht="12" customHeight="1" thickBot="1" x14ac:dyDescent="0.35">
      <c r="A6" s="86"/>
      <c r="B6" s="87"/>
      <c r="D6" s="87"/>
      <c r="F6" s="110"/>
    </row>
    <row r="7" spans="1:9" s="64" customFormat="1" ht="68.25" customHeight="1" x14ac:dyDescent="0.3">
      <c r="A7" s="241" t="s">
        <v>55</v>
      </c>
      <c r="B7" s="242"/>
      <c r="C7" s="242"/>
      <c r="D7" s="242"/>
      <c r="E7" s="243"/>
      <c r="F7" s="239" t="s">
        <v>105</v>
      </c>
      <c r="G7" s="240"/>
      <c r="H7" s="130"/>
    </row>
    <row r="8" spans="1:9" s="64" customFormat="1" ht="26.25" customHeight="1" x14ac:dyDescent="0.3">
      <c r="A8" s="244"/>
      <c r="B8" s="245"/>
      <c r="C8" s="245"/>
      <c r="D8" s="245"/>
      <c r="E8" s="246"/>
      <c r="F8" s="112" t="s">
        <v>106</v>
      </c>
      <c r="G8" s="113" t="s">
        <v>107</v>
      </c>
      <c r="H8" s="130"/>
    </row>
    <row r="9" spans="1:9" s="64" customFormat="1" ht="24.9" customHeight="1" thickBot="1" x14ac:dyDescent="0.35">
      <c r="A9" s="237" t="s">
        <v>56</v>
      </c>
      <c r="B9" s="238"/>
      <c r="C9" s="238"/>
      <c r="D9" s="238"/>
      <c r="E9" s="238"/>
      <c r="F9" s="114" t="s">
        <v>40</v>
      </c>
      <c r="G9" s="115" t="s">
        <v>41</v>
      </c>
      <c r="H9" s="130"/>
    </row>
    <row r="10" spans="1:9" s="64" customFormat="1" ht="24.9" customHeight="1" x14ac:dyDescent="0.3">
      <c r="A10" s="227" t="s">
        <v>378</v>
      </c>
      <c r="B10" s="228"/>
      <c r="C10" s="228"/>
      <c r="D10" s="228"/>
      <c r="E10" s="228"/>
      <c r="F10" s="228"/>
      <c r="G10" s="229"/>
      <c r="H10" s="130"/>
    </row>
    <row r="11" spans="1:9" s="65" customFormat="1" ht="30" customHeight="1" x14ac:dyDescent="0.3">
      <c r="A11" s="132" t="s">
        <v>0</v>
      </c>
      <c r="B11" s="235" t="s">
        <v>112</v>
      </c>
      <c r="C11" s="235"/>
      <c r="D11" s="235"/>
      <c r="E11" s="235"/>
      <c r="F11" s="111"/>
      <c r="G11" s="136"/>
    </row>
    <row r="12" spans="1:9" s="65" customFormat="1" ht="30" customHeight="1" x14ac:dyDescent="0.3">
      <c r="A12" s="121" t="s">
        <v>1</v>
      </c>
      <c r="B12" s="225" t="s">
        <v>113</v>
      </c>
      <c r="C12" s="225"/>
      <c r="D12" s="225"/>
      <c r="E12" s="225"/>
      <c r="F12" s="111"/>
      <c r="G12" s="136"/>
    </row>
    <row r="13" spans="1:9" s="65" customFormat="1" ht="30" customHeight="1" x14ac:dyDescent="0.3">
      <c r="A13" s="122" t="s">
        <v>2</v>
      </c>
      <c r="B13" s="225" t="s">
        <v>114</v>
      </c>
      <c r="C13" s="225"/>
      <c r="D13" s="225"/>
      <c r="E13" s="225"/>
      <c r="F13" s="111"/>
      <c r="G13" s="136"/>
    </row>
    <row r="14" spans="1:9" s="65" customFormat="1" ht="20.100000000000001" customHeight="1" x14ac:dyDescent="0.3">
      <c r="A14" s="122" t="s">
        <v>3</v>
      </c>
      <c r="B14" s="225" t="s">
        <v>115</v>
      </c>
      <c r="C14" s="225"/>
      <c r="D14" s="225"/>
      <c r="E14" s="225"/>
      <c r="F14" s="111"/>
      <c r="G14" s="136"/>
    </row>
    <row r="15" spans="1:9" s="65" customFormat="1" ht="20.100000000000001" customHeight="1" x14ac:dyDescent="0.3">
      <c r="A15" s="122" t="s">
        <v>4</v>
      </c>
      <c r="B15" s="225" t="s">
        <v>116</v>
      </c>
      <c r="C15" s="225"/>
      <c r="D15" s="225"/>
      <c r="E15" s="225"/>
      <c r="F15" s="111"/>
      <c r="G15" s="136"/>
    </row>
    <row r="16" spans="1:9" s="65" customFormat="1" ht="30" customHeight="1" x14ac:dyDescent="0.3">
      <c r="A16" s="122" t="s">
        <v>27</v>
      </c>
      <c r="B16" s="225" t="s">
        <v>119</v>
      </c>
      <c r="C16" s="225"/>
      <c r="D16" s="225"/>
      <c r="E16" s="225"/>
      <c r="F16" s="111"/>
      <c r="G16" s="136"/>
    </row>
    <row r="17" spans="1:7" s="65" customFormat="1" ht="20.100000000000001" customHeight="1" x14ac:dyDescent="0.3">
      <c r="A17" s="122" t="s">
        <v>36</v>
      </c>
      <c r="B17" s="225" t="s">
        <v>117</v>
      </c>
      <c r="C17" s="225"/>
      <c r="D17" s="225"/>
      <c r="E17" s="225"/>
      <c r="F17" s="111"/>
      <c r="G17" s="136"/>
    </row>
    <row r="18" spans="1:7" s="65" customFormat="1" ht="20.100000000000001" customHeight="1" x14ac:dyDescent="0.3">
      <c r="A18" s="123" t="s">
        <v>67</v>
      </c>
      <c r="B18" s="225" t="s">
        <v>118</v>
      </c>
      <c r="C18" s="225"/>
      <c r="D18" s="225"/>
      <c r="E18" s="225"/>
      <c r="F18" s="111"/>
      <c r="G18" s="136"/>
    </row>
    <row r="19" spans="1:7" s="65" customFormat="1" ht="30" customHeight="1" x14ac:dyDescent="0.3">
      <c r="A19" s="123" t="s">
        <v>68</v>
      </c>
      <c r="B19" s="225" t="s">
        <v>120</v>
      </c>
      <c r="C19" s="225"/>
      <c r="D19" s="225"/>
      <c r="E19" s="225"/>
      <c r="F19" s="111"/>
      <c r="G19" s="136"/>
    </row>
    <row r="20" spans="1:7" s="65" customFormat="1" ht="20.100000000000001" customHeight="1" x14ac:dyDescent="0.3">
      <c r="A20" s="123" t="s">
        <v>69</v>
      </c>
      <c r="B20" s="225" t="s">
        <v>121</v>
      </c>
      <c r="C20" s="225"/>
      <c r="D20" s="225"/>
      <c r="E20" s="225"/>
      <c r="F20" s="111"/>
      <c r="G20" s="136"/>
    </row>
    <row r="21" spans="1:7" s="65" customFormat="1" ht="20.100000000000001" customHeight="1" x14ac:dyDescent="0.3">
      <c r="A21" s="123" t="s">
        <v>70</v>
      </c>
      <c r="B21" s="225" t="s">
        <v>122</v>
      </c>
      <c r="C21" s="225"/>
      <c r="D21" s="225"/>
      <c r="E21" s="225"/>
      <c r="F21" s="111"/>
      <c r="G21" s="136"/>
    </row>
    <row r="22" spans="1:7" s="65" customFormat="1" ht="20.100000000000001" customHeight="1" x14ac:dyDescent="0.3">
      <c r="A22" s="123" t="s">
        <v>71</v>
      </c>
      <c r="B22" s="225" t="s">
        <v>125</v>
      </c>
      <c r="C22" s="225"/>
      <c r="D22" s="225"/>
      <c r="E22" s="225"/>
      <c r="F22" s="111"/>
      <c r="G22" s="136"/>
    </row>
    <row r="23" spans="1:7" s="65" customFormat="1" ht="20.100000000000001" customHeight="1" x14ac:dyDescent="0.3">
      <c r="A23" s="123" t="s">
        <v>123</v>
      </c>
      <c r="B23" s="225" t="s">
        <v>126</v>
      </c>
      <c r="C23" s="225"/>
      <c r="D23" s="225"/>
      <c r="E23" s="225"/>
      <c r="F23" s="111"/>
      <c r="G23" s="136"/>
    </row>
    <row r="24" spans="1:7" s="65" customFormat="1" ht="20.100000000000001" customHeight="1" x14ac:dyDescent="0.3">
      <c r="A24" s="123" t="s">
        <v>124</v>
      </c>
      <c r="B24" s="215" t="s">
        <v>127</v>
      </c>
      <c r="C24" s="213"/>
      <c r="D24" s="213"/>
      <c r="E24" s="214"/>
      <c r="F24" s="111"/>
      <c r="G24" s="136"/>
    </row>
    <row r="25" spans="1:7" s="65" customFormat="1" ht="20.100000000000001" customHeight="1" x14ac:dyDescent="0.3">
      <c r="A25" s="123" t="s">
        <v>131</v>
      </c>
      <c r="B25" s="215" t="s">
        <v>128</v>
      </c>
      <c r="C25" s="213"/>
      <c r="D25" s="213"/>
      <c r="E25" s="214"/>
      <c r="F25" s="111"/>
      <c r="G25" s="136"/>
    </row>
    <row r="26" spans="1:7" s="65" customFormat="1" ht="20.100000000000001" customHeight="1" x14ac:dyDescent="0.3">
      <c r="A26" s="123" t="s">
        <v>132</v>
      </c>
      <c r="B26" s="215" t="s">
        <v>129</v>
      </c>
      <c r="C26" s="213"/>
      <c r="D26" s="213"/>
      <c r="E26" s="214"/>
      <c r="F26" s="111"/>
      <c r="G26" s="136"/>
    </row>
    <row r="27" spans="1:7" s="65" customFormat="1" ht="30" customHeight="1" x14ac:dyDescent="0.3">
      <c r="A27" s="123" t="s">
        <v>133</v>
      </c>
      <c r="B27" s="215" t="s">
        <v>130</v>
      </c>
      <c r="C27" s="213"/>
      <c r="D27" s="213"/>
      <c r="E27" s="214"/>
      <c r="F27" s="111"/>
      <c r="G27" s="136"/>
    </row>
    <row r="28" spans="1:7" s="65" customFormat="1" ht="20.100000000000001" customHeight="1" x14ac:dyDescent="0.3">
      <c r="A28" s="123" t="s">
        <v>135</v>
      </c>
      <c r="B28" s="215" t="s">
        <v>134</v>
      </c>
      <c r="C28" s="213"/>
      <c r="D28" s="213"/>
      <c r="E28" s="214"/>
      <c r="F28" s="111"/>
      <c r="G28" s="136"/>
    </row>
    <row r="29" spans="1:7" s="65" customFormat="1" ht="20.100000000000001" customHeight="1" x14ac:dyDescent="0.3">
      <c r="A29" s="123" t="s">
        <v>137</v>
      </c>
      <c r="B29" s="215" t="s">
        <v>136</v>
      </c>
      <c r="C29" s="213"/>
      <c r="D29" s="213"/>
      <c r="E29" s="214"/>
      <c r="F29" s="111"/>
      <c r="G29" s="136"/>
    </row>
    <row r="30" spans="1:7" s="65" customFormat="1" ht="20.100000000000001" customHeight="1" x14ac:dyDescent="0.3">
      <c r="A30" s="121" t="s">
        <v>57</v>
      </c>
      <c r="B30" s="215" t="s">
        <v>138</v>
      </c>
      <c r="C30" s="213"/>
      <c r="D30" s="213"/>
      <c r="E30" s="214"/>
      <c r="F30" s="111"/>
      <c r="G30" s="136"/>
    </row>
    <row r="31" spans="1:7" s="65" customFormat="1" ht="30" customHeight="1" x14ac:dyDescent="0.3">
      <c r="A31" s="123" t="s">
        <v>144</v>
      </c>
      <c r="B31" s="215" t="s">
        <v>139</v>
      </c>
      <c r="C31" s="213"/>
      <c r="D31" s="213"/>
      <c r="E31" s="214"/>
      <c r="F31" s="111"/>
      <c r="G31" s="136"/>
    </row>
    <row r="32" spans="1:7" s="65" customFormat="1" ht="30" customHeight="1" x14ac:dyDescent="0.3">
      <c r="A32" s="123" t="s">
        <v>145</v>
      </c>
      <c r="B32" s="215" t="s">
        <v>140</v>
      </c>
      <c r="C32" s="213"/>
      <c r="D32" s="213"/>
      <c r="E32" s="214"/>
      <c r="F32" s="111"/>
      <c r="G32" s="136"/>
    </row>
    <row r="33" spans="1:7" s="65" customFormat="1" ht="20.100000000000001" customHeight="1" x14ac:dyDescent="0.3">
      <c r="A33" s="123" t="s">
        <v>146</v>
      </c>
      <c r="B33" s="215" t="s">
        <v>141</v>
      </c>
      <c r="C33" s="213"/>
      <c r="D33" s="213"/>
      <c r="E33" s="214"/>
      <c r="F33" s="111"/>
      <c r="G33" s="136"/>
    </row>
    <row r="34" spans="1:7" s="65" customFormat="1" ht="20.100000000000001" customHeight="1" x14ac:dyDescent="0.3">
      <c r="A34" s="123" t="s">
        <v>147</v>
      </c>
      <c r="B34" s="215" t="s">
        <v>142</v>
      </c>
      <c r="C34" s="213"/>
      <c r="D34" s="213"/>
      <c r="E34" s="214"/>
      <c r="F34" s="111"/>
      <c r="G34" s="136"/>
    </row>
    <row r="35" spans="1:7" s="65" customFormat="1" ht="30" customHeight="1" x14ac:dyDescent="0.3">
      <c r="A35" s="123" t="s">
        <v>148</v>
      </c>
      <c r="B35" s="215" t="s">
        <v>143</v>
      </c>
      <c r="C35" s="213"/>
      <c r="D35" s="213"/>
      <c r="E35" s="214"/>
      <c r="F35" s="111"/>
      <c r="G35" s="136"/>
    </row>
    <row r="36" spans="1:7" s="65" customFormat="1" ht="20.100000000000001" customHeight="1" x14ac:dyDescent="0.3">
      <c r="A36" s="123" t="s">
        <v>149</v>
      </c>
      <c r="B36" s="215" t="s">
        <v>150</v>
      </c>
      <c r="C36" s="213"/>
      <c r="D36" s="213"/>
      <c r="E36" s="214"/>
      <c r="F36" s="111"/>
      <c r="G36" s="136"/>
    </row>
    <row r="37" spans="1:7" s="65" customFormat="1" ht="20.100000000000001" customHeight="1" x14ac:dyDescent="0.3">
      <c r="A37" s="123" t="s">
        <v>161</v>
      </c>
      <c r="B37" s="215" t="s">
        <v>151</v>
      </c>
      <c r="C37" s="213"/>
      <c r="D37" s="213"/>
      <c r="E37" s="214"/>
      <c r="F37" s="111"/>
      <c r="G37" s="136"/>
    </row>
    <row r="38" spans="1:7" s="65" customFormat="1" ht="20.100000000000001" customHeight="1" x14ac:dyDescent="0.3">
      <c r="A38" s="123" t="s">
        <v>162</v>
      </c>
      <c r="B38" s="215" t="s">
        <v>152</v>
      </c>
      <c r="C38" s="213"/>
      <c r="D38" s="213"/>
      <c r="E38" s="214"/>
      <c r="F38" s="111"/>
      <c r="G38" s="136"/>
    </row>
    <row r="39" spans="1:7" s="65" customFormat="1" ht="20.100000000000001" customHeight="1" x14ac:dyDescent="0.3">
      <c r="A39" s="123" t="s">
        <v>163</v>
      </c>
      <c r="B39" s="215" t="s">
        <v>171</v>
      </c>
      <c r="C39" s="213"/>
      <c r="D39" s="213"/>
      <c r="E39" s="214"/>
      <c r="F39" s="111"/>
      <c r="G39" s="136"/>
    </row>
    <row r="40" spans="1:7" s="65" customFormat="1" ht="20.100000000000001" customHeight="1" x14ac:dyDescent="0.3">
      <c r="A40" s="123" t="s">
        <v>164</v>
      </c>
      <c r="B40" s="215" t="s">
        <v>172</v>
      </c>
      <c r="C40" s="213"/>
      <c r="D40" s="213"/>
      <c r="E40" s="214"/>
      <c r="F40" s="111"/>
      <c r="G40" s="136"/>
    </row>
    <row r="41" spans="1:7" s="65" customFormat="1" ht="20.100000000000001" customHeight="1" x14ac:dyDescent="0.3">
      <c r="A41" s="123" t="s">
        <v>165</v>
      </c>
      <c r="B41" s="215" t="s">
        <v>153</v>
      </c>
      <c r="C41" s="213"/>
      <c r="D41" s="213"/>
      <c r="E41" s="214"/>
      <c r="F41" s="111"/>
      <c r="G41" s="136"/>
    </row>
    <row r="42" spans="1:7" s="65" customFormat="1" ht="20.100000000000001" customHeight="1" x14ac:dyDescent="0.3">
      <c r="A42" s="121" t="s">
        <v>35</v>
      </c>
      <c r="B42" s="215" t="s">
        <v>154</v>
      </c>
      <c r="C42" s="213"/>
      <c r="D42" s="213"/>
      <c r="E42" s="214"/>
      <c r="F42" s="111"/>
      <c r="G42" s="136"/>
    </row>
    <row r="43" spans="1:7" s="65" customFormat="1" ht="30" customHeight="1" x14ac:dyDescent="0.3">
      <c r="A43" s="123" t="s">
        <v>166</v>
      </c>
      <c r="B43" s="215" t="s">
        <v>155</v>
      </c>
      <c r="C43" s="213"/>
      <c r="D43" s="213"/>
      <c r="E43" s="214"/>
      <c r="F43" s="111"/>
      <c r="G43" s="136"/>
    </row>
    <row r="44" spans="1:7" s="65" customFormat="1" ht="20.100000000000001" customHeight="1" x14ac:dyDescent="0.3">
      <c r="A44" s="123" t="s">
        <v>167</v>
      </c>
      <c r="B44" s="215" t="s">
        <v>156</v>
      </c>
      <c r="C44" s="213"/>
      <c r="D44" s="213"/>
      <c r="E44" s="214"/>
      <c r="F44" s="111"/>
      <c r="G44" s="136"/>
    </row>
    <row r="45" spans="1:7" s="65" customFormat="1" ht="20.100000000000001" customHeight="1" x14ac:dyDescent="0.3">
      <c r="A45" s="123" t="s">
        <v>168</v>
      </c>
      <c r="B45" s="215" t="s">
        <v>157</v>
      </c>
      <c r="C45" s="213"/>
      <c r="D45" s="213"/>
      <c r="E45" s="214"/>
      <c r="F45" s="111"/>
      <c r="G45" s="136"/>
    </row>
    <row r="46" spans="1:7" s="65" customFormat="1" ht="20.100000000000001" customHeight="1" x14ac:dyDescent="0.3">
      <c r="A46" s="123" t="s">
        <v>169</v>
      </c>
      <c r="B46" s="215" t="s">
        <v>158</v>
      </c>
      <c r="C46" s="213"/>
      <c r="D46" s="213"/>
      <c r="E46" s="214"/>
      <c r="F46" s="111"/>
      <c r="G46" s="136"/>
    </row>
    <row r="47" spans="1:7" s="65" customFormat="1" ht="25.5" customHeight="1" x14ac:dyDescent="0.3">
      <c r="A47" s="123" t="s">
        <v>170</v>
      </c>
      <c r="B47" s="215" t="s">
        <v>159</v>
      </c>
      <c r="C47" s="213"/>
      <c r="D47" s="213"/>
      <c r="E47" s="214"/>
      <c r="F47" s="111"/>
      <c r="G47" s="136"/>
    </row>
    <row r="48" spans="1:7" s="65" customFormat="1" ht="20.100000000000001" customHeight="1" x14ac:dyDescent="0.3">
      <c r="A48" s="121" t="s">
        <v>34</v>
      </c>
      <c r="B48" s="215" t="s">
        <v>160</v>
      </c>
      <c r="C48" s="213"/>
      <c r="D48" s="213"/>
      <c r="E48" s="214"/>
      <c r="F48" s="111"/>
      <c r="G48" s="136"/>
    </row>
    <row r="49" spans="1:7" s="65" customFormat="1" ht="20.100000000000001" customHeight="1" x14ac:dyDescent="0.3">
      <c r="A49" s="123" t="s">
        <v>173</v>
      </c>
      <c r="B49" s="215" t="s">
        <v>174</v>
      </c>
      <c r="C49" s="213"/>
      <c r="D49" s="213"/>
      <c r="E49" s="214"/>
      <c r="F49" s="111"/>
      <c r="G49" s="136"/>
    </row>
    <row r="50" spans="1:7" s="65" customFormat="1" ht="20.100000000000001" customHeight="1" x14ac:dyDescent="0.3">
      <c r="A50" s="123" t="s">
        <v>176</v>
      </c>
      <c r="B50" s="215" t="s">
        <v>175</v>
      </c>
      <c r="C50" s="213"/>
      <c r="D50" s="213"/>
      <c r="E50" s="214"/>
      <c r="F50" s="111"/>
      <c r="G50" s="136"/>
    </row>
    <row r="51" spans="1:7" s="65" customFormat="1" ht="20.100000000000001" customHeight="1" x14ac:dyDescent="0.3">
      <c r="A51" s="123" t="s">
        <v>177</v>
      </c>
      <c r="B51" s="215" t="s">
        <v>178</v>
      </c>
      <c r="C51" s="213"/>
      <c r="D51" s="213"/>
      <c r="E51" s="214"/>
      <c r="F51" s="111"/>
      <c r="G51" s="136"/>
    </row>
    <row r="52" spans="1:7" s="65" customFormat="1" ht="20.100000000000001" customHeight="1" x14ac:dyDescent="0.3">
      <c r="A52" s="123" t="s">
        <v>180</v>
      </c>
      <c r="B52" s="215" t="s">
        <v>179</v>
      </c>
      <c r="C52" s="213"/>
      <c r="D52" s="213"/>
      <c r="E52" s="214"/>
      <c r="F52" s="111"/>
      <c r="G52" s="136"/>
    </row>
    <row r="53" spans="1:7" s="65" customFormat="1" ht="20.100000000000001" customHeight="1" x14ac:dyDescent="0.3">
      <c r="A53" s="123" t="s">
        <v>182</v>
      </c>
      <c r="B53" s="215" t="s">
        <v>181</v>
      </c>
      <c r="C53" s="213"/>
      <c r="D53" s="213"/>
      <c r="E53" s="214"/>
      <c r="F53" s="111"/>
      <c r="G53" s="136"/>
    </row>
    <row r="54" spans="1:7" s="65" customFormat="1" ht="20.100000000000001" customHeight="1" x14ac:dyDescent="0.3">
      <c r="A54" s="123" t="s">
        <v>184</v>
      </c>
      <c r="B54" s="215" t="s">
        <v>183</v>
      </c>
      <c r="C54" s="213"/>
      <c r="D54" s="213"/>
      <c r="E54" s="214"/>
      <c r="F54" s="111"/>
      <c r="G54" s="136"/>
    </row>
    <row r="55" spans="1:7" s="65" customFormat="1" ht="20.100000000000001" customHeight="1" x14ac:dyDescent="0.3">
      <c r="A55" s="123" t="s">
        <v>186</v>
      </c>
      <c r="B55" s="215" t="s">
        <v>185</v>
      </c>
      <c r="C55" s="213"/>
      <c r="D55" s="213"/>
      <c r="E55" s="214"/>
      <c r="F55" s="111"/>
      <c r="G55" s="136"/>
    </row>
    <row r="56" spans="1:7" s="65" customFormat="1" ht="20.100000000000001" customHeight="1" x14ac:dyDescent="0.3">
      <c r="A56" s="123" t="s">
        <v>189</v>
      </c>
      <c r="B56" s="215" t="s">
        <v>187</v>
      </c>
      <c r="C56" s="213"/>
      <c r="D56" s="213"/>
      <c r="E56" s="214"/>
      <c r="F56" s="111"/>
      <c r="G56" s="136"/>
    </row>
    <row r="57" spans="1:7" s="65" customFormat="1" ht="20.100000000000001" customHeight="1" x14ac:dyDescent="0.3">
      <c r="A57" s="123" t="s">
        <v>190</v>
      </c>
      <c r="B57" s="215" t="s">
        <v>188</v>
      </c>
      <c r="C57" s="213"/>
      <c r="D57" s="213"/>
      <c r="E57" s="214"/>
      <c r="F57" s="111"/>
      <c r="G57" s="136"/>
    </row>
    <row r="58" spans="1:7" s="65" customFormat="1" ht="20.100000000000001" customHeight="1" x14ac:dyDescent="0.3">
      <c r="A58" s="123" t="s">
        <v>192</v>
      </c>
      <c r="B58" s="215" t="s">
        <v>191</v>
      </c>
      <c r="C58" s="213"/>
      <c r="D58" s="213"/>
      <c r="E58" s="214"/>
      <c r="F58" s="111"/>
      <c r="G58" s="136"/>
    </row>
    <row r="59" spans="1:7" s="65" customFormat="1" ht="30" customHeight="1" x14ac:dyDescent="0.3">
      <c r="A59" s="123" t="s">
        <v>194</v>
      </c>
      <c r="B59" s="215" t="s">
        <v>193</v>
      </c>
      <c r="C59" s="213"/>
      <c r="D59" s="213"/>
      <c r="E59" s="214"/>
      <c r="F59" s="111"/>
      <c r="G59" s="136"/>
    </row>
    <row r="60" spans="1:7" s="65" customFormat="1" ht="20.100000000000001" customHeight="1" x14ac:dyDescent="0.3">
      <c r="A60" s="121" t="s">
        <v>33</v>
      </c>
      <c r="B60" s="215" t="s">
        <v>195</v>
      </c>
      <c r="C60" s="213"/>
      <c r="D60" s="213"/>
      <c r="E60" s="214"/>
      <c r="F60" s="111"/>
      <c r="G60" s="136"/>
    </row>
    <row r="61" spans="1:7" s="65" customFormat="1" ht="20.100000000000001" customHeight="1" x14ac:dyDescent="0.3">
      <c r="A61" s="128" t="s">
        <v>199</v>
      </c>
      <c r="B61" s="219" t="s">
        <v>196</v>
      </c>
      <c r="C61" s="220"/>
      <c r="D61" s="220"/>
      <c r="E61" s="221"/>
      <c r="F61" s="111"/>
      <c r="G61" s="136"/>
    </row>
    <row r="62" spans="1:7" s="65" customFormat="1" ht="20.100000000000001" customHeight="1" x14ac:dyDescent="0.3">
      <c r="A62" s="124" t="s">
        <v>202</v>
      </c>
      <c r="B62" s="215" t="s">
        <v>197</v>
      </c>
      <c r="C62" s="213"/>
      <c r="D62" s="213"/>
      <c r="E62" s="214"/>
      <c r="F62" s="111"/>
      <c r="G62" s="136"/>
    </row>
    <row r="63" spans="1:7" s="65" customFormat="1" ht="30" customHeight="1" x14ac:dyDescent="0.3">
      <c r="A63" s="124" t="s">
        <v>203</v>
      </c>
      <c r="B63" s="215" t="s">
        <v>198</v>
      </c>
      <c r="C63" s="213"/>
      <c r="D63" s="213"/>
      <c r="E63" s="214"/>
      <c r="F63" s="111"/>
      <c r="G63" s="136"/>
    </row>
    <row r="64" spans="1:7" s="65" customFormat="1" ht="38.25" customHeight="1" x14ac:dyDescent="0.3">
      <c r="A64" s="124" t="s">
        <v>204</v>
      </c>
      <c r="B64" s="215" t="s">
        <v>205</v>
      </c>
      <c r="C64" s="213"/>
      <c r="D64" s="213"/>
      <c r="E64" s="214"/>
      <c r="F64" s="111"/>
      <c r="G64" s="136"/>
    </row>
    <row r="65" spans="1:8" s="65" customFormat="1" ht="20.100000000000001" customHeight="1" x14ac:dyDescent="0.3">
      <c r="A65" s="124" t="s">
        <v>207</v>
      </c>
      <c r="B65" s="215" t="s">
        <v>206</v>
      </c>
      <c r="C65" s="213"/>
      <c r="D65" s="213"/>
      <c r="E65" s="214"/>
      <c r="F65" s="111"/>
      <c r="G65" s="136"/>
    </row>
    <row r="66" spans="1:8" s="65" customFormat="1" ht="20.100000000000001" customHeight="1" x14ac:dyDescent="0.3">
      <c r="A66" s="124" t="s">
        <v>238</v>
      </c>
      <c r="B66" s="215" t="s">
        <v>237</v>
      </c>
      <c r="C66" s="213"/>
      <c r="D66" s="213"/>
      <c r="E66" s="214"/>
      <c r="F66" s="111"/>
      <c r="G66" s="136"/>
    </row>
    <row r="67" spans="1:8" s="65" customFormat="1" ht="20.100000000000001" customHeight="1" x14ac:dyDescent="0.3">
      <c r="A67" s="128" t="s">
        <v>200</v>
      </c>
      <c r="B67" s="219" t="s">
        <v>208</v>
      </c>
      <c r="C67" s="220"/>
      <c r="D67" s="220"/>
      <c r="E67" s="221"/>
      <c r="F67" s="111"/>
      <c r="G67" s="136"/>
    </row>
    <row r="68" spans="1:8" s="65" customFormat="1" ht="20.100000000000001" customHeight="1" x14ac:dyDescent="0.3">
      <c r="A68" s="124" t="s">
        <v>210</v>
      </c>
      <c r="B68" s="215" t="s">
        <v>209</v>
      </c>
      <c r="C68" s="213"/>
      <c r="D68" s="213"/>
      <c r="E68" s="214"/>
      <c r="F68" s="111"/>
      <c r="G68" s="136"/>
    </row>
    <row r="69" spans="1:8" s="65" customFormat="1" ht="20.100000000000001" customHeight="1" x14ac:dyDescent="0.3">
      <c r="A69" s="124" t="s">
        <v>213</v>
      </c>
      <c r="B69" s="215" t="s">
        <v>211</v>
      </c>
      <c r="C69" s="213"/>
      <c r="D69" s="213"/>
      <c r="E69" s="214"/>
      <c r="F69" s="111"/>
      <c r="G69" s="136"/>
    </row>
    <row r="70" spans="1:8" s="65" customFormat="1" ht="30" customHeight="1" x14ac:dyDescent="0.3">
      <c r="A70" s="124" t="s">
        <v>214</v>
      </c>
      <c r="B70" s="264" t="s">
        <v>212</v>
      </c>
      <c r="C70" s="265"/>
      <c r="D70" s="265"/>
      <c r="E70" s="266"/>
      <c r="F70" s="111"/>
      <c r="G70" s="136"/>
    </row>
    <row r="71" spans="1:8" s="65" customFormat="1" ht="41.25" customHeight="1" x14ac:dyDescent="0.3">
      <c r="A71" s="124" t="s">
        <v>216</v>
      </c>
      <c r="B71" s="215" t="s">
        <v>215</v>
      </c>
      <c r="C71" s="213"/>
      <c r="D71" s="213"/>
      <c r="E71" s="214"/>
      <c r="F71" s="111"/>
      <c r="G71" s="136"/>
    </row>
    <row r="72" spans="1:8" s="65" customFormat="1" ht="20.100000000000001" customHeight="1" x14ac:dyDescent="0.3">
      <c r="A72" s="124" t="s">
        <v>218</v>
      </c>
      <c r="B72" s="215" t="s">
        <v>217</v>
      </c>
      <c r="C72" s="213"/>
      <c r="D72" s="213"/>
      <c r="E72" s="214"/>
      <c r="F72" s="111"/>
      <c r="G72" s="136"/>
    </row>
    <row r="73" spans="1:8" s="65" customFormat="1" ht="20.100000000000001" customHeight="1" x14ac:dyDescent="0.3">
      <c r="A73" s="128" t="s">
        <v>201</v>
      </c>
      <c r="B73" s="219" t="s">
        <v>219</v>
      </c>
      <c r="C73" s="220"/>
      <c r="D73" s="220"/>
      <c r="E73" s="221"/>
      <c r="F73" s="111"/>
      <c r="G73" s="136"/>
    </row>
    <row r="74" spans="1:8" s="65" customFormat="1" ht="20.100000000000001" customHeight="1" x14ac:dyDescent="0.3">
      <c r="A74" s="124" t="s">
        <v>220</v>
      </c>
      <c r="B74" s="252" t="s">
        <v>421</v>
      </c>
      <c r="C74" s="253"/>
      <c r="D74" s="253"/>
      <c r="E74" s="254"/>
      <c r="F74" s="111"/>
      <c r="G74" s="136"/>
    </row>
    <row r="75" spans="1:8" s="65" customFormat="1" ht="30" customHeight="1" x14ac:dyDescent="0.3">
      <c r="A75" s="124" t="s">
        <v>223</v>
      </c>
      <c r="B75" s="215" t="s">
        <v>221</v>
      </c>
      <c r="C75" s="213"/>
      <c r="D75" s="213"/>
      <c r="E75" s="214"/>
      <c r="F75" s="111"/>
      <c r="G75" s="136"/>
    </row>
    <row r="76" spans="1:8" s="65" customFormat="1" ht="20.100000000000001" customHeight="1" x14ac:dyDescent="0.3">
      <c r="A76" s="124" t="s">
        <v>224</v>
      </c>
      <c r="B76" s="215" t="s">
        <v>222</v>
      </c>
      <c r="C76" s="213"/>
      <c r="D76" s="213"/>
      <c r="E76" s="214"/>
      <c r="F76" s="111"/>
      <c r="G76" s="136"/>
    </row>
    <row r="77" spans="1:8" s="65" customFormat="1" ht="20.100000000000001" customHeight="1" thickBot="1" x14ac:dyDescent="0.35">
      <c r="A77" s="124" t="s">
        <v>225</v>
      </c>
      <c r="B77" s="215" t="s">
        <v>226</v>
      </c>
      <c r="C77" s="213"/>
      <c r="D77" s="213"/>
      <c r="E77" s="214"/>
      <c r="F77" s="137"/>
      <c r="G77" s="138"/>
    </row>
    <row r="78" spans="1:8" s="64" customFormat="1" ht="24.9" customHeight="1" x14ac:dyDescent="0.3">
      <c r="A78" s="227" t="s">
        <v>108</v>
      </c>
      <c r="B78" s="228"/>
      <c r="C78" s="228"/>
      <c r="D78" s="228"/>
      <c r="E78" s="228"/>
      <c r="F78" s="228" t="s">
        <v>42</v>
      </c>
      <c r="G78" s="229"/>
      <c r="H78" s="130"/>
    </row>
    <row r="79" spans="1:8" s="65" customFormat="1" ht="20.100000000000001" customHeight="1" x14ac:dyDescent="0.3">
      <c r="A79" s="121" t="s">
        <v>0</v>
      </c>
      <c r="B79" s="225" t="s">
        <v>77</v>
      </c>
      <c r="C79" s="225"/>
      <c r="D79" s="225"/>
      <c r="E79" s="225"/>
      <c r="F79" s="111" t="s">
        <v>374</v>
      </c>
      <c r="G79" s="136" t="s">
        <v>374</v>
      </c>
    </row>
    <row r="80" spans="1:8" s="65" customFormat="1" ht="30" customHeight="1" x14ac:dyDescent="0.3">
      <c r="A80" s="123" t="s">
        <v>227</v>
      </c>
      <c r="B80" s="225" t="s">
        <v>78</v>
      </c>
      <c r="C80" s="225"/>
      <c r="D80" s="225"/>
      <c r="E80" s="225"/>
      <c r="F80" s="111"/>
      <c r="G80" s="136"/>
    </row>
    <row r="81" spans="1:7" s="65" customFormat="1" ht="30" customHeight="1" x14ac:dyDescent="0.3">
      <c r="A81" s="123" t="s">
        <v>228</v>
      </c>
      <c r="B81" s="225" t="s">
        <v>79</v>
      </c>
      <c r="C81" s="225"/>
      <c r="D81" s="225"/>
      <c r="E81" s="225"/>
      <c r="F81" s="111"/>
      <c r="G81" s="136"/>
    </row>
    <row r="82" spans="1:7" s="65" customFormat="1" ht="38.25" customHeight="1" x14ac:dyDescent="0.3">
      <c r="A82" s="123" t="s">
        <v>244</v>
      </c>
      <c r="B82" s="225" t="s">
        <v>80</v>
      </c>
      <c r="C82" s="225"/>
      <c r="D82" s="225"/>
      <c r="E82" s="225"/>
      <c r="F82" s="111"/>
      <c r="G82" s="136"/>
    </row>
    <row r="83" spans="1:7" s="65" customFormat="1" ht="20.100000000000001" customHeight="1" x14ac:dyDescent="0.3">
      <c r="A83" s="121" t="s">
        <v>1</v>
      </c>
      <c r="B83" s="225" t="s">
        <v>81</v>
      </c>
      <c r="C83" s="225"/>
      <c r="D83" s="225"/>
      <c r="E83" s="225"/>
      <c r="F83" s="111"/>
      <c r="G83" s="136"/>
    </row>
    <row r="84" spans="1:7" s="65" customFormat="1" ht="20.100000000000001" customHeight="1" x14ac:dyDescent="0.3">
      <c r="A84" s="121" t="s">
        <v>2</v>
      </c>
      <c r="B84" s="215" t="s">
        <v>82</v>
      </c>
      <c r="C84" s="213"/>
      <c r="D84" s="213"/>
      <c r="E84" s="214"/>
      <c r="F84" s="111"/>
      <c r="G84" s="136"/>
    </row>
    <row r="85" spans="1:7" s="65" customFormat="1" ht="20.100000000000001" customHeight="1" x14ac:dyDescent="0.3">
      <c r="A85" s="121" t="s">
        <v>3</v>
      </c>
      <c r="B85" s="225" t="s">
        <v>239</v>
      </c>
      <c r="C85" s="225"/>
      <c r="D85" s="225"/>
      <c r="E85" s="225"/>
      <c r="F85" s="111"/>
      <c r="G85" s="136"/>
    </row>
    <row r="86" spans="1:7" s="65" customFormat="1" ht="20.100000000000001" customHeight="1" x14ac:dyDescent="0.3">
      <c r="A86" s="121" t="s">
        <v>4</v>
      </c>
      <c r="B86" s="225" t="s">
        <v>240</v>
      </c>
      <c r="C86" s="225"/>
      <c r="D86" s="225"/>
      <c r="E86" s="225"/>
      <c r="F86" s="111"/>
      <c r="G86" s="136"/>
    </row>
    <row r="87" spans="1:7" s="65" customFormat="1" ht="51" customHeight="1" x14ac:dyDescent="0.3">
      <c r="A87" s="123" t="s">
        <v>83</v>
      </c>
      <c r="B87" s="215" t="s">
        <v>241</v>
      </c>
      <c r="C87" s="213"/>
      <c r="D87" s="213"/>
      <c r="E87" s="214"/>
      <c r="F87" s="111"/>
      <c r="G87" s="136"/>
    </row>
    <row r="88" spans="1:7" s="65" customFormat="1" ht="42" customHeight="1" x14ac:dyDescent="0.3">
      <c r="A88" s="123" t="s">
        <v>84</v>
      </c>
      <c r="B88" s="225" t="s">
        <v>80</v>
      </c>
      <c r="C88" s="225"/>
      <c r="D88" s="225"/>
      <c r="E88" s="225"/>
      <c r="F88" s="111"/>
      <c r="G88" s="136"/>
    </row>
    <row r="89" spans="1:7" s="65" customFormat="1" ht="30" customHeight="1" x14ac:dyDescent="0.3">
      <c r="A89" s="121" t="s">
        <v>27</v>
      </c>
      <c r="B89" s="225" t="s">
        <v>242</v>
      </c>
      <c r="C89" s="225"/>
      <c r="D89" s="225"/>
      <c r="E89" s="225"/>
      <c r="F89" s="111"/>
      <c r="G89" s="136"/>
    </row>
    <row r="90" spans="1:7" s="65" customFormat="1" ht="20.100000000000001" customHeight="1" x14ac:dyDescent="0.3">
      <c r="A90" s="121" t="s">
        <v>36</v>
      </c>
      <c r="B90" s="225" t="s">
        <v>243</v>
      </c>
      <c r="C90" s="225"/>
      <c r="D90" s="225"/>
      <c r="E90" s="225"/>
      <c r="F90" s="111"/>
      <c r="G90" s="136"/>
    </row>
    <row r="91" spans="1:7" s="65" customFormat="1" ht="20.100000000000001" customHeight="1" thickBot="1" x14ac:dyDescent="0.35">
      <c r="A91" s="135" t="s">
        <v>57</v>
      </c>
      <c r="B91" s="261" t="s">
        <v>386</v>
      </c>
      <c r="C91" s="262"/>
      <c r="D91" s="262"/>
      <c r="E91" s="263"/>
      <c r="F91" s="153"/>
      <c r="G91" s="154"/>
    </row>
    <row r="92" spans="1:7" s="62" customFormat="1" ht="27" customHeight="1" x14ac:dyDescent="0.2">
      <c r="A92" s="66"/>
      <c r="B92" s="67"/>
      <c r="C92" s="66"/>
      <c r="D92" s="67"/>
      <c r="E92" s="66"/>
      <c r="F92" s="68"/>
      <c r="G92" s="66"/>
    </row>
    <row r="93" spans="1:7" s="62" customFormat="1" ht="15" customHeight="1" x14ac:dyDescent="0.3">
      <c r="A93" s="258" t="s">
        <v>44</v>
      </c>
      <c r="B93" s="258"/>
      <c r="C93" s="258"/>
      <c r="D93" s="258"/>
      <c r="E93" s="258"/>
      <c r="F93" s="258"/>
      <c r="G93" s="258"/>
    </row>
    <row r="94" spans="1:7" s="62" customFormat="1" ht="15" customHeight="1" x14ac:dyDescent="0.3">
      <c r="A94" s="259" t="s">
        <v>7</v>
      </c>
      <c r="B94" s="259"/>
      <c r="C94" s="259"/>
      <c r="D94" s="259"/>
      <c r="E94" s="69" t="str">
        <f>IF('Príloha č.1'!$C$6="","",'Príloha č.1'!$C$6)</f>
        <v/>
      </c>
      <c r="F94" s="70"/>
    </row>
    <row r="95" spans="1:7" s="62" customFormat="1" ht="15" customHeight="1" x14ac:dyDescent="0.3">
      <c r="A95" s="255" t="s">
        <v>8</v>
      </c>
      <c r="B95" s="255"/>
      <c r="C95" s="255"/>
      <c r="D95" s="255"/>
      <c r="E95" s="71" t="str">
        <f>IF('Príloha č.1'!$C$7="","",'Príloha č.1'!$C$7)</f>
        <v/>
      </c>
      <c r="F95" s="72"/>
    </row>
    <row r="96" spans="1:7" s="62" customFormat="1" ht="15" customHeight="1" x14ac:dyDescent="0.3">
      <c r="A96" s="255" t="s">
        <v>9</v>
      </c>
      <c r="B96" s="255"/>
      <c r="C96" s="255"/>
      <c r="D96" s="255"/>
      <c r="E96" s="71" t="str">
        <f>IF('Príloha č.1'!$C$8="","",'Príloha č.1'!$C$8)</f>
        <v/>
      </c>
      <c r="F96" s="72"/>
    </row>
    <row r="97" spans="1:7" s="62" customFormat="1" ht="15" customHeight="1" x14ac:dyDescent="0.3">
      <c r="A97" s="255" t="s">
        <v>10</v>
      </c>
      <c r="B97" s="255"/>
      <c r="C97" s="255"/>
      <c r="D97" s="255"/>
      <c r="E97" s="71" t="str">
        <f>IF('Príloha č.1'!$C$9="","",'Príloha č.1'!$C$9)</f>
        <v/>
      </c>
      <c r="F97" s="72"/>
    </row>
    <row r="98" spans="1:7" s="59" customFormat="1" ht="15" customHeight="1" x14ac:dyDescent="0.2">
      <c r="A98" s="82"/>
      <c r="B98" s="82"/>
      <c r="C98" s="82"/>
      <c r="D98" s="82"/>
      <c r="E98" s="62"/>
      <c r="F98" s="62"/>
      <c r="G98" s="62"/>
    </row>
    <row r="99" spans="1:7" s="59" customFormat="1" ht="15" customHeight="1" x14ac:dyDescent="0.2">
      <c r="A99" s="260" t="s">
        <v>45</v>
      </c>
      <c r="B99" s="260"/>
      <c r="C99" s="260"/>
      <c r="D99" s="260"/>
      <c r="E99" s="260"/>
      <c r="F99" s="62"/>
      <c r="G99" s="62"/>
    </row>
    <row r="100" spans="1:7" s="59" customFormat="1" ht="15" customHeight="1" x14ac:dyDescent="0.2">
      <c r="A100" s="255" t="s">
        <v>46</v>
      </c>
      <c r="B100" s="255"/>
      <c r="C100" s="255"/>
      <c r="D100" s="255"/>
      <c r="E100" s="71"/>
      <c r="F100" s="72"/>
      <c r="G100" s="62"/>
    </row>
    <row r="101" spans="1:7" s="59" customFormat="1" ht="15" customHeight="1" x14ac:dyDescent="0.2">
      <c r="B101" s="73"/>
      <c r="D101" s="73"/>
    </row>
    <row r="102" spans="1:7" s="75" customFormat="1" ht="15" customHeight="1" x14ac:dyDescent="0.2">
      <c r="A102" s="59" t="s">
        <v>17</v>
      </c>
      <c r="B102" s="256" t="str">
        <f>IF('Príloha č.1'!B23:B23="","",'Príloha č.1'!B23:B23)</f>
        <v/>
      </c>
      <c r="C102" s="256" t="s">
        <v>47</v>
      </c>
      <c r="D102" s="256" t="s">
        <v>47</v>
      </c>
      <c r="E102" s="59"/>
      <c r="F102" s="59"/>
      <c r="G102" s="59"/>
    </row>
    <row r="103" spans="1:7" s="75" customFormat="1" ht="15" customHeight="1" x14ac:dyDescent="0.2">
      <c r="A103" s="59" t="s">
        <v>26</v>
      </c>
      <c r="B103" s="257" t="str">
        <f>IF('Príloha č.1'!B24:B24="","",'Príloha č.1'!B24:B24)</f>
        <v/>
      </c>
      <c r="C103" s="257" t="s">
        <v>47</v>
      </c>
      <c r="D103" s="257" t="s">
        <v>47</v>
      </c>
      <c r="E103" s="59"/>
      <c r="F103" s="74"/>
      <c r="G103" s="57"/>
    </row>
    <row r="104" spans="1:7" s="79" customFormat="1" ht="15" customHeight="1" x14ac:dyDescent="0.2">
      <c r="A104" s="59"/>
      <c r="B104" s="73"/>
      <c r="C104" s="59"/>
      <c r="D104" s="73"/>
      <c r="E104" s="76" t="s">
        <v>28</v>
      </c>
      <c r="F104" s="69" t="str">
        <f>IF('Príloha č.1'!D27="","",'Príloha č.1'!D27)</f>
        <v/>
      </c>
      <c r="G104" s="59"/>
    </row>
    <row r="105" spans="1:7" ht="15" customHeight="1" x14ac:dyDescent="0.2">
      <c r="A105" s="75" t="s">
        <v>19</v>
      </c>
      <c r="B105" s="75"/>
      <c r="C105" s="75"/>
      <c r="D105" s="75"/>
      <c r="E105" s="77"/>
      <c r="F105" s="78" t="s">
        <v>29</v>
      </c>
      <c r="G105" s="75"/>
    </row>
    <row r="106" spans="1:7" ht="13.5" customHeight="1" x14ac:dyDescent="0.2">
      <c r="A106" s="80"/>
      <c r="B106" s="81" t="s">
        <v>20</v>
      </c>
      <c r="C106" s="82"/>
      <c r="D106" s="82"/>
      <c r="E106" s="82"/>
      <c r="F106" s="82"/>
      <c r="G106" s="82"/>
    </row>
    <row r="107" spans="1:7" x14ac:dyDescent="0.2">
      <c r="A107" s="83"/>
      <c r="B107" s="84"/>
      <c r="C107" s="79"/>
      <c r="D107" s="84"/>
      <c r="E107" s="79"/>
      <c r="F107" s="85"/>
      <c r="G107" s="79"/>
    </row>
    <row r="112" spans="1:7" x14ac:dyDescent="0.2">
      <c r="G112" s="66" t="s">
        <v>43</v>
      </c>
    </row>
  </sheetData>
  <mergeCells count="98">
    <mergeCell ref="B103:D103"/>
    <mergeCell ref="B39:E39"/>
    <mergeCell ref="B40:E40"/>
    <mergeCell ref="B68:E68"/>
    <mergeCell ref="B69:E69"/>
    <mergeCell ref="B70:E70"/>
    <mergeCell ref="B71:E71"/>
    <mergeCell ref="B73:E73"/>
    <mergeCell ref="B74:E74"/>
    <mergeCell ref="A95:D95"/>
    <mergeCell ref="A96:D96"/>
    <mergeCell ref="A97:D97"/>
    <mergeCell ref="A99:E99"/>
    <mergeCell ref="A100:D100"/>
    <mergeCell ref="B102:D102"/>
    <mergeCell ref="B90:E90"/>
    <mergeCell ref="B91:E91"/>
    <mergeCell ref="A93:G93"/>
    <mergeCell ref="A94:D94"/>
    <mergeCell ref="A78:G78"/>
    <mergeCell ref="B84:E84"/>
    <mergeCell ref="B81:E81"/>
    <mergeCell ref="B82:E82"/>
    <mergeCell ref="B83:E83"/>
    <mergeCell ref="B89:E89"/>
    <mergeCell ref="B85:E85"/>
    <mergeCell ref="B86:E86"/>
    <mergeCell ref="B88:E88"/>
    <mergeCell ref="B87:E87"/>
    <mergeCell ref="B64:E64"/>
    <mergeCell ref="B65:E65"/>
    <mergeCell ref="B67:E67"/>
    <mergeCell ref="B72:E72"/>
    <mergeCell ref="B76:E76"/>
    <mergeCell ref="B77:E77"/>
    <mergeCell ref="B75:E75"/>
    <mergeCell ref="B66:E66"/>
    <mergeCell ref="B79:E79"/>
    <mergeCell ref="B80:E80"/>
    <mergeCell ref="B62:E62"/>
    <mergeCell ref="B63:E63"/>
    <mergeCell ref="B52:E52"/>
    <mergeCell ref="B53:E53"/>
    <mergeCell ref="B54:E54"/>
    <mergeCell ref="B55:E55"/>
    <mergeCell ref="B56:E56"/>
    <mergeCell ref="B57:E57"/>
    <mergeCell ref="B46:E46"/>
    <mergeCell ref="B58:E58"/>
    <mergeCell ref="B59:E59"/>
    <mergeCell ref="B60:E60"/>
    <mergeCell ref="B61:E61"/>
    <mergeCell ref="B47:E47"/>
    <mergeCell ref="B48:E48"/>
    <mergeCell ref="B49:E49"/>
    <mergeCell ref="B50:E50"/>
    <mergeCell ref="B51:E51"/>
    <mergeCell ref="B41:E41"/>
    <mergeCell ref="B42:E42"/>
    <mergeCell ref="B43:E43"/>
    <mergeCell ref="B44:E44"/>
    <mergeCell ref="B45:E4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22:E22"/>
    <mergeCell ref="B23:E23"/>
    <mergeCell ref="A1:B1"/>
    <mergeCell ref="A2:D2"/>
    <mergeCell ref="A9:E9"/>
    <mergeCell ref="A3:G3"/>
    <mergeCell ref="B21:E21"/>
    <mergeCell ref="A5:G5"/>
    <mergeCell ref="A7:E8"/>
    <mergeCell ref="F7:G7"/>
    <mergeCell ref="A10:G10"/>
    <mergeCell ref="B11:E11"/>
    <mergeCell ref="B12:E12"/>
    <mergeCell ref="B13:E13"/>
    <mergeCell ref="B14:E14"/>
  </mergeCells>
  <conditionalFormatting sqref="E100 E94:E97">
    <cfRule type="containsBlanks" dxfId="56" priority="29">
      <formula>LEN(TRIM(E94))=0</formula>
    </cfRule>
  </conditionalFormatting>
  <conditionalFormatting sqref="F104">
    <cfRule type="containsBlanks" dxfId="55" priority="28">
      <formula>LEN(TRIM(F104))=0</formula>
    </cfRule>
  </conditionalFormatting>
  <conditionalFormatting sqref="B102:D103">
    <cfRule type="containsBlanks" dxfId="54" priority="31">
      <formula>LEN(TRIM(B102))=0</formula>
    </cfRule>
  </conditionalFormatting>
  <conditionalFormatting sqref="F60:F61">
    <cfRule type="containsBlanks" dxfId="53" priority="11">
      <formula>LEN(TRIM(F60))=0</formula>
    </cfRule>
  </conditionalFormatting>
  <conditionalFormatting sqref="F67">
    <cfRule type="containsBlanks" dxfId="52" priority="10">
      <formula>LEN(TRIM(F67))=0</formula>
    </cfRule>
  </conditionalFormatting>
  <conditionalFormatting sqref="F73">
    <cfRule type="containsBlanks" dxfId="51" priority="9">
      <formula>LEN(TRIM(F73))=0</formula>
    </cfRule>
  </conditionalFormatting>
  <conditionalFormatting sqref="F62:F66">
    <cfRule type="containsBlanks" dxfId="50" priority="8">
      <formula>LEN(TRIM(F62))=0</formula>
    </cfRule>
  </conditionalFormatting>
  <conditionalFormatting sqref="F68:F72">
    <cfRule type="containsBlanks" dxfId="49" priority="7">
      <formula>LEN(TRIM(F68))=0</formula>
    </cfRule>
  </conditionalFormatting>
  <conditionalFormatting sqref="F74:F77">
    <cfRule type="containsBlanks" dxfId="48" priority="6">
      <formula>LEN(TRIM(F74))=0</formula>
    </cfRule>
  </conditionalFormatting>
  <conditionalFormatting sqref="F80:F90">
    <cfRule type="containsBlanks" dxfId="47" priority="5">
      <formula>LEN(TRIM(F80))=0</formula>
    </cfRule>
  </conditionalFormatting>
  <conditionalFormatting sqref="F11:F26 F28:F59">
    <cfRule type="containsBlanks" dxfId="46" priority="4">
      <formula>LEN(TRIM(F11))=0</formula>
    </cfRule>
  </conditionalFormatting>
  <conditionalFormatting sqref="F79">
    <cfRule type="containsBlanks" dxfId="45" priority="3">
      <formula>LEN(TRIM(F79))=0</formula>
    </cfRule>
  </conditionalFormatting>
  <conditionalFormatting sqref="F91">
    <cfRule type="containsBlanks" dxfId="44" priority="2">
      <formula>LEN(TRIM(F91))=0</formula>
    </cfRule>
  </conditionalFormatting>
  <conditionalFormatting sqref="F27">
    <cfRule type="containsBlanks" dxfId="43" priority="1">
      <formula>LEN(TRIM(F27))=0</formula>
    </cfRule>
  </conditionalFormatting>
  <pageMargins left="0.59055118110236227" right="0.39370078740157483" top="0.59055118110236227" bottom="0.31496062992125984" header="0.31496062992125984" footer="0.11811023622047245"/>
  <pageSetup paperSize="9" scale="72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2" manualBreakCount="2">
    <brk id="47" max="6" man="1"/>
    <brk id="8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53"/>
  <sheetViews>
    <sheetView showGridLines="0" zoomScaleNormal="100" workbookViewId="0">
      <selection sqref="A1:B1"/>
    </sheetView>
  </sheetViews>
  <sheetFormatPr defaultColWidth="9.109375" defaultRowHeight="11.4" x14ac:dyDescent="0.2"/>
  <cols>
    <col min="1" max="1" width="5.33203125" style="139" customWidth="1"/>
    <col min="2" max="2" width="35.6640625" style="139" customWidth="1"/>
    <col min="3" max="3" width="10" style="139" customWidth="1"/>
    <col min="4" max="4" width="10.109375" style="139" customWidth="1"/>
    <col min="5" max="5" width="26.109375" style="139" customWidth="1"/>
    <col min="6" max="7" width="12.6640625" style="139" customWidth="1"/>
    <col min="8" max="8" width="13.109375" style="139" customWidth="1"/>
    <col min="9" max="9" width="13.6640625" style="139" customWidth="1"/>
    <col min="10" max="15" width="12.6640625" style="139" customWidth="1"/>
    <col min="16" max="16384" width="9.109375" style="139"/>
  </cols>
  <sheetData>
    <row r="1" spans="1:15" s="5" customFormat="1" ht="20.100000000000001" customHeight="1" x14ac:dyDescent="0.2">
      <c r="A1" s="185" t="s">
        <v>5</v>
      </c>
      <c r="B1" s="185"/>
    </row>
    <row r="2" spans="1:15" s="11" customFormat="1" ht="30" customHeight="1" x14ac:dyDescent="0.3">
      <c r="A2" s="234" t="s">
        <v>110</v>
      </c>
      <c r="B2" s="234"/>
      <c r="C2" s="234"/>
      <c r="D2" s="234"/>
    </row>
    <row r="3" spans="1:15" s="59" customFormat="1" ht="15" customHeight="1" x14ac:dyDescent="0.2">
      <c r="A3" s="247" t="s">
        <v>235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ht="42" customHeight="1" x14ac:dyDescent="0.2">
      <c r="A4" s="274" t="s">
        <v>85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</row>
    <row r="5" spans="1:15" ht="12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5" customHeight="1" x14ac:dyDescent="0.2">
      <c r="A6" s="275" t="s">
        <v>37</v>
      </c>
      <c r="B6" s="277" t="s">
        <v>58</v>
      </c>
      <c r="C6" s="275" t="s">
        <v>51</v>
      </c>
      <c r="D6" s="287" t="s">
        <v>86</v>
      </c>
      <c r="E6" s="275" t="s">
        <v>87</v>
      </c>
      <c r="F6" s="275" t="s">
        <v>88</v>
      </c>
      <c r="G6" s="277" t="s">
        <v>89</v>
      </c>
      <c r="H6" s="279" t="s">
        <v>90</v>
      </c>
      <c r="I6" s="280"/>
      <c r="J6" s="280"/>
      <c r="K6" s="281"/>
      <c r="L6" s="279" t="s">
        <v>91</v>
      </c>
      <c r="M6" s="280"/>
      <c r="N6" s="280"/>
      <c r="O6" s="281"/>
    </row>
    <row r="7" spans="1:15" ht="22.8" x14ac:dyDescent="0.2">
      <c r="A7" s="285"/>
      <c r="B7" s="286"/>
      <c r="C7" s="285"/>
      <c r="D7" s="288"/>
      <c r="E7" s="276"/>
      <c r="F7" s="276"/>
      <c r="G7" s="278"/>
      <c r="H7" s="157" t="s">
        <v>92</v>
      </c>
      <c r="I7" s="157" t="s">
        <v>93</v>
      </c>
      <c r="J7" s="157" t="s">
        <v>94</v>
      </c>
      <c r="K7" s="157" t="s">
        <v>95</v>
      </c>
      <c r="L7" s="157" t="s">
        <v>92</v>
      </c>
      <c r="M7" s="157" t="s">
        <v>96</v>
      </c>
      <c r="N7" s="157" t="s">
        <v>97</v>
      </c>
      <c r="O7" s="157" t="s">
        <v>95</v>
      </c>
    </row>
    <row r="8" spans="1:15" x14ac:dyDescent="0.2">
      <c r="A8" s="141" t="s">
        <v>0</v>
      </c>
      <c r="B8" s="141" t="s">
        <v>1</v>
      </c>
      <c r="C8" s="141" t="s">
        <v>2</v>
      </c>
      <c r="D8" s="145" t="s">
        <v>3</v>
      </c>
      <c r="E8" s="91" t="s">
        <v>4</v>
      </c>
      <c r="F8" s="91" t="s">
        <v>27</v>
      </c>
      <c r="G8" s="91" t="s">
        <v>36</v>
      </c>
      <c r="H8" s="91" t="s">
        <v>57</v>
      </c>
      <c r="I8" s="91" t="s">
        <v>35</v>
      </c>
      <c r="J8" s="91" t="s">
        <v>34</v>
      </c>
      <c r="K8" s="109" t="s">
        <v>33</v>
      </c>
      <c r="L8" s="91" t="s">
        <v>32</v>
      </c>
      <c r="M8" s="91" t="s">
        <v>59</v>
      </c>
      <c r="N8" s="91" t="s">
        <v>60</v>
      </c>
      <c r="O8" s="91" t="s">
        <v>61</v>
      </c>
    </row>
    <row r="9" spans="1:15" ht="30" customHeight="1" x14ac:dyDescent="0.2">
      <c r="A9" s="176" t="s">
        <v>0</v>
      </c>
      <c r="B9" s="177" t="s">
        <v>229</v>
      </c>
      <c r="C9" s="176" t="s">
        <v>412</v>
      </c>
      <c r="D9" s="178">
        <v>1</v>
      </c>
      <c r="E9" s="179"/>
      <c r="F9" s="179"/>
      <c r="G9" s="179"/>
      <c r="H9" s="180">
        <f>SUM(H10:H13)</f>
        <v>0</v>
      </c>
      <c r="I9" s="181"/>
      <c r="J9" s="180">
        <f>H9*I9</f>
        <v>0</v>
      </c>
      <c r="K9" s="180">
        <f t="shared" ref="K9" si="0">H9+J9</f>
        <v>0</v>
      </c>
      <c r="L9" s="180">
        <f>SUM(L10:L13)</f>
        <v>0</v>
      </c>
      <c r="M9" s="181">
        <f>I9</f>
        <v>0</v>
      </c>
      <c r="N9" s="180">
        <f>L9*M9</f>
        <v>0</v>
      </c>
      <c r="O9" s="149">
        <f>L9+N9</f>
        <v>0</v>
      </c>
    </row>
    <row r="10" spans="1:15" ht="24.9" customHeight="1" x14ac:dyDescent="0.2">
      <c r="A10" s="184">
        <v>44562</v>
      </c>
      <c r="B10" s="142" t="s">
        <v>410</v>
      </c>
      <c r="C10" s="140" t="s">
        <v>231</v>
      </c>
      <c r="D10" s="143">
        <v>1</v>
      </c>
      <c r="E10" s="146"/>
      <c r="F10" s="146"/>
      <c r="G10" s="146"/>
      <c r="H10" s="147"/>
      <c r="I10" s="148"/>
      <c r="J10" s="147">
        <f t="shared" ref="J10:J13" si="1">H10*I10</f>
        <v>0</v>
      </c>
      <c r="K10" s="147">
        <f t="shared" ref="K10:K14" si="2">H10+J10</f>
        <v>0</v>
      </c>
      <c r="L10" s="147">
        <f t="shared" ref="L10:L13" si="3">H10*D10</f>
        <v>0</v>
      </c>
      <c r="M10" s="148">
        <f t="shared" ref="M10:M13" si="4">I10</f>
        <v>0</v>
      </c>
      <c r="N10" s="147">
        <f t="shared" ref="N10:N13" si="5">L10*M10</f>
        <v>0</v>
      </c>
      <c r="O10" s="147">
        <f t="shared" ref="O10:O13" si="6">L10+N10</f>
        <v>0</v>
      </c>
    </row>
    <row r="11" spans="1:15" ht="24.9" customHeight="1" x14ac:dyDescent="0.2">
      <c r="A11" s="184">
        <v>44593</v>
      </c>
      <c r="B11" s="142" t="s">
        <v>307</v>
      </c>
      <c r="C11" s="140" t="s">
        <v>231</v>
      </c>
      <c r="D11" s="143">
        <v>1</v>
      </c>
      <c r="E11" s="146"/>
      <c r="F11" s="146"/>
      <c r="G11" s="146"/>
      <c r="H11" s="147"/>
      <c r="I11" s="148"/>
      <c r="J11" s="147">
        <f t="shared" si="1"/>
        <v>0</v>
      </c>
      <c r="K11" s="147">
        <f t="shared" si="2"/>
        <v>0</v>
      </c>
      <c r="L11" s="147">
        <f t="shared" si="3"/>
        <v>0</v>
      </c>
      <c r="M11" s="148">
        <f t="shared" si="4"/>
        <v>0</v>
      </c>
      <c r="N11" s="147">
        <f t="shared" si="5"/>
        <v>0</v>
      </c>
      <c r="O11" s="147">
        <f t="shared" si="6"/>
        <v>0</v>
      </c>
    </row>
    <row r="12" spans="1:15" ht="24.9" customHeight="1" x14ac:dyDescent="0.2">
      <c r="A12" s="184">
        <v>44621</v>
      </c>
      <c r="B12" s="142" t="s">
        <v>323</v>
      </c>
      <c r="C12" s="140" t="s">
        <v>231</v>
      </c>
      <c r="D12" s="143">
        <v>1</v>
      </c>
      <c r="E12" s="146"/>
      <c r="F12" s="146"/>
      <c r="G12" s="146"/>
      <c r="H12" s="147"/>
      <c r="I12" s="148"/>
      <c r="J12" s="147">
        <f t="shared" si="1"/>
        <v>0</v>
      </c>
      <c r="K12" s="147">
        <f t="shared" si="2"/>
        <v>0</v>
      </c>
      <c r="L12" s="147">
        <f t="shared" si="3"/>
        <v>0</v>
      </c>
      <c r="M12" s="148">
        <f t="shared" si="4"/>
        <v>0</v>
      </c>
      <c r="N12" s="147">
        <f t="shared" si="5"/>
        <v>0</v>
      </c>
      <c r="O12" s="147">
        <f t="shared" si="6"/>
        <v>0</v>
      </c>
    </row>
    <row r="13" spans="1:15" ht="24.9" customHeight="1" x14ac:dyDescent="0.2">
      <c r="A13" s="184">
        <v>44652</v>
      </c>
      <c r="B13" s="142" t="s">
        <v>333</v>
      </c>
      <c r="C13" s="140" t="s">
        <v>231</v>
      </c>
      <c r="D13" s="143">
        <v>1</v>
      </c>
      <c r="E13" s="146"/>
      <c r="F13" s="146"/>
      <c r="G13" s="146"/>
      <c r="H13" s="147"/>
      <c r="I13" s="148"/>
      <c r="J13" s="147">
        <f t="shared" si="1"/>
        <v>0</v>
      </c>
      <c r="K13" s="147">
        <f t="shared" si="2"/>
        <v>0</v>
      </c>
      <c r="L13" s="147">
        <f t="shared" si="3"/>
        <v>0</v>
      </c>
      <c r="M13" s="148">
        <f t="shared" si="4"/>
        <v>0</v>
      </c>
      <c r="N13" s="147">
        <f t="shared" si="5"/>
        <v>0</v>
      </c>
      <c r="O13" s="147">
        <f t="shared" si="6"/>
        <v>0</v>
      </c>
    </row>
    <row r="14" spans="1:15" ht="30" customHeight="1" x14ac:dyDescent="0.2">
      <c r="A14" s="176" t="s">
        <v>1</v>
      </c>
      <c r="B14" s="177" t="s">
        <v>232</v>
      </c>
      <c r="C14" s="176" t="s">
        <v>412</v>
      </c>
      <c r="D14" s="178">
        <v>1</v>
      </c>
      <c r="E14" s="177"/>
      <c r="F14" s="177"/>
      <c r="G14" s="177"/>
      <c r="H14" s="180">
        <f>SUM(H15:H18)</f>
        <v>0</v>
      </c>
      <c r="I14" s="181"/>
      <c r="J14" s="180">
        <f>H14*I14</f>
        <v>0</v>
      </c>
      <c r="K14" s="180">
        <f t="shared" si="2"/>
        <v>0</v>
      </c>
      <c r="L14" s="180">
        <f>SUM(L15:L18)</f>
        <v>0</v>
      </c>
      <c r="M14" s="181">
        <f>I14</f>
        <v>0</v>
      </c>
      <c r="N14" s="180">
        <f>L14*M14</f>
        <v>0</v>
      </c>
      <c r="O14" s="149">
        <f>L14+N14</f>
        <v>0</v>
      </c>
    </row>
    <row r="15" spans="1:15" ht="24.9" customHeight="1" x14ac:dyDescent="0.2">
      <c r="A15" s="184">
        <v>44563</v>
      </c>
      <c r="B15" s="142" t="s">
        <v>410</v>
      </c>
      <c r="C15" s="140" t="s">
        <v>231</v>
      </c>
      <c r="D15" s="143">
        <v>1</v>
      </c>
      <c r="E15" s="142"/>
      <c r="F15" s="142"/>
      <c r="G15" s="142"/>
      <c r="H15" s="147"/>
      <c r="I15" s="148"/>
      <c r="J15" s="147">
        <f t="shared" ref="J15:J18" si="7">H15*I15</f>
        <v>0</v>
      </c>
      <c r="K15" s="147">
        <f t="shared" ref="K15:K18" si="8">H15+J15</f>
        <v>0</v>
      </c>
      <c r="L15" s="147">
        <f t="shared" ref="L15:L20" si="9">H15*D15</f>
        <v>0</v>
      </c>
      <c r="M15" s="148">
        <f t="shared" ref="M15:M20" si="10">I15</f>
        <v>0</v>
      </c>
      <c r="N15" s="147">
        <f t="shared" ref="N15:N18" si="11">L15*M15</f>
        <v>0</v>
      </c>
      <c r="O15" s="147">
        <f t="shared" ref="O15:O18" si="12">L15+N15</f>
        <v>0</v>
      </c>
    </row>
    <row r="16" spans="1:15" ht="24.9" customHeight="1" x14ac:dyDescent="0.2">
      <c r="A16" s="184">
        <v>44594</v>
      </c>
      <c r="B16" s="142" t="s">
        <v>359</v>
      </c>
      <c r="C16" s="140" t="s">
        <v>231</v>
      </c>
      <c r="D16" s="143">
        <v>1</v>
      </c>
      <c r="E16" s="142"/>
      <c r="F16" s="142"/>
      <c r="G16" s="142"/>
      <c r="H16" s="147"/>
      <c r="I16" s="148"/>
      <c r="J16" s="147">
        <f t="shared" si="7"/>
        <v>0</v>
      </c>
      <c r="K16" s="147">
        <f t="shared" si="8"/>
        <v>0</v>
      </c>
      <c r="L16" s="147">
        <f t="shared" si="9"/>
        <v>0</v>
      </c>
      <c r="M16" s="148">
        <f t="shared" si="10"/>
        <v>0</v>
      </c>
      <c r="N16" s="147">
        <f t="shared" si="11"/>
        <v>0</v>
      </c>
      <c r="O16" s="147">
        <f t="shared" si="12"/>
        <v>0</v>
      </c>
    </row>
    <row r="17" spans="1:15" ht="24.9" customHeight="1" x14ac:dyDescent="0.2">
      <c r="A17" s="184">
        <v>44622</v>
      </c>
      <c r="B17" s="142" t="s">
        <v>411</v>
      </c>
      <c r="C17" s="140" t="s">
        <v>231</v>
      </c>
      <c r="D17" s="143">
        <v>1</v>
      </c>
      <c r="E17" s="142"/>
      <c r="F17" s="142"/>
      <c r="G17" s="142"/>
      <c r="H17" s="147"/>
      <c r="I17" s="148"/>
      <c r="J17" s="147">
        <f t="shared" si="7"/>
        <v>0</v>
      </c>
      <c r="K17" s="147">
        <f t="shared" si="8"/>
        <v>0</v>
      </c>
      <c r="L17" s="147">
        <f t="shared" si="9"/>
        <v>0</v>
      </c>
      <c r="M17" s="148">
        <f t="shared" si="10"/>
        <v>0</v>
      </c>
      <c r="N17" s="147">
        <f t="shared" si="11"/>
        <v>0</v>
      </c>
      <c r="O17" s="147">
        <f t="shared" si="12"/>
        <v>0</v>
      </c>
    </row>
    <row r="18" spans="1:15" ht="24.9" customHeight="1" x14ac:dyDescent="0.2">
      <c r="A18" s="184">
        <v>44653</v>
      </c>
      <c r="B18" s="142" t="s">
        <v>208</v>
      </c>
      <c r="C18" s="140" t="s">
        <v>231</v>
      </c>
      <c r="D18" s="143">
        <v>1</v>
      </c>
      <c r="E18" s="142"/>
      <c r="F18" s="142"/>
      <c r="G18" s="142"/>
      <c r="H18" s="147"/>
      <c r="I18" s="148"/>
      <c r="J18" s="147">
        <f t="shared" si="7"/>
        <v>0</v>
      </c>
      <c r="K18" s="147">
        <f t="shared" si="8"/>
        <v>0</v>
      </c>
      <c r="L18" s="147">
        <f t="shared" si="9"/>
        <v>0</v>
      </c>
      <c r="M18" s="148">
        <f t="shared" si="10"/>
        <v>0</v>
      </c>
      <c r="N18" s="147">
        <f t="shared" si="11"/>
        <v>0</v>
      </c>
      <c r="O18" s="147">
        <f t="shared" si="12"/>
        <v>0</v>
      </c>
    </row>
    <row r="19" spans="1:15" ht="30" customHeight="1" x14ac:dyDescent="0.2">
      <c r="A19" s="176" t="s">
        <v>2</v>
      </c>
      <c r="B19" s="177" t="s">
        <v>98</v>
      </c>
      <c r="C19" s="176" t="s">
        <v>379</v>
      </c>
      <c r="D19" s="178">
        <v>60</v>
      </c>
      <c r="E19" s="177"/>
      <c r="F19" s="177"/>
      <c r="G19" s="177"/>
      <c r="H19" s="182"/>
      <c r="I19" s="181"/>
      <c r="J19" s="182">
        <f t="shared" ref="J19" si="13">H19*I19</f>
        <v>0</v>
      </c>
      <c r="K19" s="182">
        <f>H19+J19</f>
        <v>0</v>
      </c>
      <c r="L19" s="180">
        <f t="shared" si="9"/>
        <v>0</v>
      </c>
      <c r="M19" s="181">
        <f t="shared" si="10"/>
        <v>0</v>
      </c>
      <c r="N19" s="182">
        <f t="shared" ref="N19:N20" si="14">L19*M19</f>
        <v>0</v>
      </c>
      <c r="O19" s="144">
        <f t="shared" ref="O19:O20" si="15">L19+N19</f>
        <v>0</v>
      </c>
    </row>
    <row r="20" spans="1:15" ht="30" customHeight="1" x14ac:dyDescent="0.2">
      <c r="A20" s="176" t="s">
        <v>3</v>
      </c>
      <c r="B20" s="177" t="s">
        <v>230</v>
      </c>
      <c r="C20" s="176" t="s">
        <v>379</v>
      </c>
      <c r="D20" s="178">
        <v>60</v>
      </c>
      <c r="E20" s="177"/>
      <c r="F20" s="177"/>
      <c r="G20" s="177"/>
      <c r="H20" s="182"/>
      <c r="I20" s="181"/>
      <c r="J20" s="182">
        <f>H20*I20</f>
        <v>0</v>
      </c>
      <c r="K20" s="182">
        <f>H20+J20</f>
        <v>0</v>
      </c>
      <c r="L20" s="180">
        <f t="shared" si="9"/>
        <v>0</v>
      </c>
      <c r="M20" s="181">
        <f t="shared" si="10"/>
        <v>0</v>
      </c>
      <c r="N20" s="182">
        <f t="shared" si="14"/>
        <v>0</v>
      </c>
      <c r="O20" s="144">
        <f t="shared" si="15"/>
        <v>0</v>
      </c>
    </row>
    <row r="21" spans="1:15" ht="30" customHeight="1" thickBot="1" x14ac:dyDescent="0.25">
      <c r="A21" s="92"/>
      <c r="B21" s="93"/>
      <c r="C21" s="93"/>
      <c r="D21" s="93"/>
      <c r="E21" s="94"/>
      <c r="F21" s="94"/>
      <c r="G21" s="94"/>
      <c r="H21" s="93"/>
      <c r="I21" s="93"/>
      <c r="J21" s="93"/>
      <c r="K21" s="93"/>
      <c r="L21" s="95"/>
      <c r="M21" s="95"/>
      <c r="N21" s="95"/>
      <c r="O21" s="96">
        <f>O9+O14+O19+O20</f>
        <v>0</v>
      </c>
    </row>
    <row r="22" spans="1:15" ht="9.75" customHeight="1" x14ac:dyDescent="0.2">
      <c r="A22" s="92"/>
      <c r="B22" s="93"/>
      <c r="C22" s="93"/>
      <c r="D22" s="93"/>
      <c r="E22" s="94"/>
      <c r="F22" s="94"/>
      <c r="G22" s="94"/>
      <c r="H22" s="93"/>
      <c r="I22" s="93"/>
      <c r="J22" s="93"/>
      <c r="K22" s="93"/>
      <c r="L22" s="95"/>
      <c r="M22" s="95"/>
      <c r="N22" s="95"/>
      <c r="O22" s="95"/>
    </row>
    <row r="23" spans="1:15" ht="12" x14ac:dyDescent="0.25">
      <c r="A23" s="97" t="s">
        <v>99</v>
      </c>
      <c r="B23" s="98"/>
      <c r="C23" s="99"/>
      <c r="D23" s="100"/>
      <c r="E23" s="100"/>
      <c r="F23" s="101"/>
      <c r="G23" s="100"/>
      <c r="H23" s="156" t="s">
        <v>387</v>
      </c>
      <c r="I23" s="93"/>
      <c r="J23" s="93"/>
      <c r="K23" s="93"/>
      <c r="L23" s="94"/>
      <c r="M23" s="94"/>
      <c r="N23" s="94"/>
      <c r="O23" s="93"/>
    </row>
    <row r="24" spans="1:15" ht="24.9" customHeight="1" x14ac:dyDescent="0.2">
      <c r="A24" s="174">
        <v>1</v>
      </c>
      <c r="B24" s="282" t="s">
        <v>233</v>
      </c>
      <c r="C24" s="282"/>
      <c r="D24" s="282"/>
      <c r="E24" s="162"/>
      <c r="F24" s="162" t="s">
        <v>381</v>
      </c>
      <c r="G24" s="99"/>
      <c r="H24" s="283" t="s">
        <v>37</v>
      </c>
      <c r="I24" s="283" t="s">
        <v>388</v>
      </c>
      <c r="J24" s="283"/>
      <c r="K24" s="283"/>
      <c r="L24" s="283"/>
      <c r="M24" s="284" t="s">
        <v>389</v>
      </c>
      <c r="N24" s="284"/>
      <c r="O24" s="284"/>
    </row>
    <row r="25" spans="1:15" ht="24.9" customHeight="1" x14ac:dyDescent="0.2">
      <c r="A25" s="174">
        <v>2</v>
      </c>
      <c r="B25" s="282" t="s">
        <v>234</v>
      </c>
      <c r="C25" s="282"/>
      <c r="D25" s="282"/>
      <c r="E25" s="162"/>
      <c r="F25" s="162" t="s">
        <v>100</v>
      </c>
      <c r="G25" s="99"/>
      <c r="H25" s="283"/>
      <c r="I25" s="283"/>
      <c r="J25" s="283"/>
      <c r="K25" s="283"/>
      <c r="L25" s="283"/>
      <c r="M25" s="173" t="s">
        <v>92</v>
      </c>
      <c r="N25" s="173" t="s">
        <v>408</v>
      </c>
      <c r="O25" s="173" t="s">
        <v>95</v>
      </c>
    </row>
    <row r="26" spans="1:15" ht="24.9" customHeight="1" x14ac:dyDescent="0.2">
      <c r="A26" s="174">
        <v>3</v>
      </c>
      <c r="B26" s="290" t="s">
        <v>101</v>
      </c>
      <c r="C26" s="290"/>
      <c r="D26" s="290"/>
      <c r="E26" s="175"/>
      <c r="F26" s="162" t="s">
        <v>102</v>
      </c>
      <c r="G26" s="99"/>
      <c r="H26" s="162">
        <v>1</v>
      </c>
      <c r="I26" s="289" t="s">
        <v>394</v>
      </c>
      <c r="J26" s="289"/>
      <c r="K26" s="289"/>
      <c r="L26" s="289"/>
      <c r="M26" s="167"/>
      <c r="N26" s="164"/>
      <c r="O26" s="167">
        <f>M26+(M26*N26)</f>
        <v>0</v>
      </c>
    </row>
    <row r="27" spans="1:15" ht="24.9" customHeight="1" x14ac:dyDescent="0.2">
      <c r="A27" s="291">
        <v>4</v>
      </c>
      <c r="B27" s="290" t="s">
        <v>384</v>
      </c>
      <c r="C27" s="290"/>
      <c r="D27" s="290"/>
      <c r="E27" s="292"/>
      <c r="F27" s="293" t="s">
        <v>380</v>
      </c>
      <c r="G27" s="99"/>
      <c r="H27" s="162">
        <v>2</v>
      </c>
      <c r="I27" s="289" t="s">
        <v>395</v>
      </c>
      <c r="J27" s="289"/>
      <c r="K27" s="289"/>
      <c r="L27" s="289"/>
      <c r="M27" s="167"/>
      <c r="N27" s="164"/>
      <c r="O27" s="167">
        <f t="shared" ref="O27:O30" si="16">M27+(M27*N27)</f>
        <v>0</v>
      </c>
    </row>
    <row r="28" spans="1:15" ht="24.9" customHeight="1" x14ac:dyDescent="0.2">
      <c r="A28" s="291"/>
      <c r="B28" s="290"/>
      <c r="C28" s="290"/>
      <c r="D28" s="290"/>
      <c r="E28" s="292"/>
      <c r="F28" s="293"/>
      <c r="G28" s="94"/>
      <c r="H28" s="162">
        <v>3</v>
      </c>
      <c r="I28" s="289" t="s">
        <v>396</v>
      </c>
      <c r="J28" s="289"/>
      <c r="K28" s="289"/>
      <c r="L28" s="289"/>
      <c r="M28" s="167"/>
      <c r="N28" s="164"/>
      <c r="O28" s="167">
        <f t="shared" si="16"/>
        <v>0</v>
      </c>
    </row>
    <row r="29" spans="1:15" ht="24.9" customHeight="1" x14ac:dyDescent="0.2">
      <c r="A29" s="92"/>
      <c r="B29" s="93"/>
      <c r="C29" s="93"/>
      <c r="D29" s="93"/>
      <c r="E29" s="94"/>
      <c r="F29" s="94"/>
      <c r="G29" s="94"/>
      <c r="H29" s="162">
        <v>4</v>
      </c>
      <c r="I29" s="289" t="s">
        <v>397</v>
      </c>
      <c r="J29" s="289"/>
      <c r="K29" s="289"/>
      <c r="L29" s="289"/>
      <c r="M29" s="167"/>
      <c r="N29" s="164"/>
      <c r="O29" s="167">
        <f t="shared" si="16"/>
        <v>0</v>
      </c>
    </row>
    <row r="30" spans="1:15" ht="24.9" customHeight="1" x14ac:dyDescent="0.2">
      <c r="A30" s="270" t="s">
        <v>7</v>
      </c>
      <c r="B30" s="270"/>
      <c r="C30" s="272" t="str">
        <f>IF('Príloha č.1'!$C$6="","",'Príloha č.1'!$C$6)</f>
        <v/>
      </c>
      <c r="D30" s="272"/>
      <c r="E30" s="272"/>
      <c r="F30" s="94"/>
      <c r="G30" s="94"/>
      <c r="H30" s="162">
        <v>5</v>
      </c>
      <c r="I30" s="289" t="s">
        <v>398</v>
      </c>
      <c r="J30" s="289"/>
      <c r="K30" s="289"/>
      <c r="L30" s="289"/>
      <c r="M30" s="167"/>
      <c r="N30" s="164"/>
      <c r="O30" s="167">
        <f t="shared" si="16"/>
        <v>0</v>
      </c>
    </row>
    <row r="31" spans="1:15" ht="24.9" customHeight="1" x14ac:dyDescent="0.2">
      <c r="A31" s="270" t="s">
        <v>8</v>
      </c>
      <c r="B31" s="270"/>
      <c r="C31" s="273" t="str">
        <f>IF('Príloha č.1'!$C$7="","",'Príloha č.1'!$C$7)</f>
        <v/>
      </c>
      <c r="D31" s="273"/>
      <c r="E31" s="273"/>
      <c r="F31" s="94"/>
      <c r="G31" s="94"/>
      <c r="H31" s="162">
        <v>6</v>
      </c>
      <c r="I31" s="289" t="s">
        <v>399</v>
      </c>
      <c r="J31" s="289"/>
      <c r="K31" s="289"/>
      <c r="L31" s="289"/>
      <c r="M31" s="167"/>
      <c r="N31" s="164"/>
      <c r="O31" s="167">
        <f t="shared" ref="O31:O39" si="17">M31+(M31*N31)</f>
        <v>0</v>
      </c>
    </row>
    <row r="32" spans="1:15" ht="24.9" customHeight="1" x14ac:dyDescent="0.2">
      <c r="A32" s="270" t="s">
        <v>9</v>
      </c>
      <c r="B32" s="270"/>
      <c r="C32" s="273" t="str">
        <f>IF('Príloha č.1'!$C$8="","",'Príloha č.1'!$C$8)</f>
        <v/>
      </c>
      <c r="D32" s="273"/>
      <c r="E32" s="273"/>
      <c r="F32" s="94"/>
      <c r="G32" s="94"/>
      <c r="H32" s="162">
        <v>7</v>
      </c>
      <c r="I32" s="289" t="s">
        <v>400</v>
      </c>
      <c r="J32" s="289"/>
      <c r="K32" s="289"/>
      <c r="L32" s="289"/>
      <c r="M32" s="167"/>
      <c r="N32" s="164"/>
      <c r="O32" s="167">
        <f t="shared" si="17"/>
        <v>0</v>
      </c>
    </row>
    <row r="33" spans="1:15" ht="24.9" customHeight="1" x14ac:dyDescent="0.2">
      <c r="A33" s="270" t="s">
        <v>10</v>
      </c>
      <c r="B33" s="270"/>
      <c r="C33" s="273" t="str">
        <f>IF('Príloha č.1'!$C$9="","",'Príloha č.1'!$C$9)</f>
        <v/>
      </c>
      <c r="D33" s="273"/>
      <c r="E33" s="273"/>
      <c r="F33" s="94"/>
      <c r="G33" s="94"/>
      <c r="H33" s="162">
        <v>8</v>
      </c>
      <c r="I33" s="289" t="s">
        <v>401</v>
      </c>
      <c r="J33" s="289"/>
      <c r="K33" s="289"/>
      <c r="L33" s="289"/>
      <c r="M33" s="167"/>
      <c r="N33" s="164"/>
      <c r="O33" s="167">
        <f t="shared" si="17"/>
        <v>0</v>
      </c>
    </row>
    <row r="34" spans="1:15" ht="24.9" customHeight="1" x14ac:dyDescent="0.2">
      <c r="A34" s="90"/>
      <c r="B34" s="90"/>
      <c r="C34" s="90"/>
      <c r="D34" s="90"/>
      <c r="E34" s="118"/>
      <c r="F34" s="94"/>
      <c r="G34" s="94"/>
      <c r="H34" s="162">
        <v>9</v>
      </c>
      <c r="I34" s="289" t="s">
        <v>402</v>
      </c>
      <c r="J34" s="289"/>
      <c r="K34" s="289"/>
      <c r="L34" s="289"/>
      <c r="M34" s="167"/>
      <c r="N34" s="164"/>
      <c r="O34" s="167">
        <f t="shared" si="17"/>
        <v>0</v>
      </c>
    </row>
    <row r="35" spans="1:15" ht="24.9" customHeight="1" x14ac:dyDescent="0.2">
      <c r="A35" s="102" t="s">
        <v>17</v>
      </c>
      <c r="B35" s="119" t="str">
        <f>IF('Príloha č.1'!B23:B23="","",'Príloha č.1'!B23:B23)</f>
        <v/>
      </c>
      <c r="C35" s="120"/>
      <c r="D35" s="103"/>
      <c r="E35" s="103"/>
      <c r="F35" s="94"/>
      <c r="G35" s="94"/>
      <c r="H35" s="162">
        <v>10</v>
      </c>
      <c r="I35" s="289" t="s">
        <v>403</v>
      </c>
      <c r="J35" s="289"/>
      <c r="K35" s="289"/>
      <c r="L35" s="289"/>
      <c r="M35" s="167"/>
      <c r="N35" s="164"/>
      <c r="O35" s="167">
        <f t="shared" si="17"/>
        <v>0</v>
      </c>
    </row>
    <row r="36" spans="1:15" ht="24.9" customHeight="1" x14ac:dyDescent="0.2">
      <c r="A36" s="102" t="s">
        <v>26</v>
      </c>
      <c r="B36" s="165" t="str">
        <f>IF('Príloha č.1'!B24:B24="","",'Príloha č.1'!B24:B24)</f>
        <v/>
      </c>
      <c r="C36" s="90"/>
      <c r="D36" s="90"/>
      <c r="E36" s="90"/>
      <c r="F36" s="94"/>
      <c r="G36" s="94"/>
      <c r="H36" s="162">
        <v>11</v>
      </c>
      <c r="I36" s="289" t="s">
        <v>404</v>
      </c>
      <c r="J36" s="289"/>
      <c r="K36" s="289"/>
      <c r="L36" s="289"/>
      <c r="M36" s="167"/>
      <c r="N36" s="164"/>
      <c r="O36" s="167">
        <f t="shared" si="17"/>
        <v>0</v>
      </c>
    </row>
    <row r="37" spans="1:15" ht="24.9" customHeight="1" x14ac:dyDescent="0.2">
      <c r="C37" s="102"/>
      <c r="D37" s="102"/>
      <c r="E37" s="90"/>
      <c r="F37" s="90"/>
      <c r="G37" s="94"/>
      <c r="H37" s="162">
        <v>12</v>
      </c>
      <c r="I37" s="289" t="s">
        <v>405</v>
      </c>
      <c r="J37" s="289"/>
      <c r="K37" s="289"/>
      <c r="L37" s="289"/>
      <c r="M37" s="167"/>
      <c r="N37" s="164"/>
      <c r="O37" s="167">
        <f t="shared" si="17"/>
        <v>0</v>
      </c>
    </row>
    <row r="38" spans="1:15" ht="24.9" customHeight="1" x14ac:dyDescent="0.2">
      <c r="A38" s="92"/>
      <c r="B38" s="93"/>
      <c r="C38" s="57"/>
      <c r="D38" s="17" t="s">
        <v>28</v>
      </c>
      <c r="E38" s="161" t="str">
        <f>IF('Príloha č.1'!D27="","",'Príloha č.1'!D27)</f>
        <v/>
      </c>
      <c r="F38" s="158"/>
      <c r="G38" s="94"/>
      <c r="H38" s="162">
        <v>13</v>
      </c>
      <c r="I38" s="289" t="s">
        <v>406</v>
      </c>
      <c r="J38" s="289"/>
      <c r="K38" s="289"/>
      <c r="L38" s="289"/>
      <c r="M38" s="167"/>
      <c r="N38" s="164"/>
      <c r="O38" s="167">
        <f t="shared" si="17"/>
        <v>0</v>
      </c>
    </row>
    <row r="39" spans="1:15" ht="24.9" customHeight="1" x14ac:dyDescent="0.2">
      <c r="A39" s="92"/>
      <c r="B39" s="93"/>
      <c r="C39" s="57"/>
      <c r="D39" s="1"/>
      <c r="E39" s="159" t="s">
        <v>29</v>
      </c>
      <c r="F39" s="158"/>
      <c r="G39" s="94"/>
      <c r="H39" s="162">
        <v>14</v>
      </c>
      <c r="I39" s="289" t="s">
        <v>407</v>
      </c>
      <c r="J39" s="289"/>
      <c r="K39" s="289"/>
      <c r="L39" s="289"/>
      <c r="M39" s="167"/>
      <c r="N39" s="164"/>
      <c r="O39" s="167">
        <f t="shared" si="17"/>
        <v>0</v>
      </c>
    </row>
    <row r="40" spans="1:15" x14ac:dyDescent="0.2">
      <c r="A40" s="271" t="s">
        <v>19</v>
      </c>
      <c r="B40" s="271"/>
      <c r="C40" s="120"/>
      <c r="D40" s="103"/>
      <c r="E40" s="103"/>
      <c r="F40" s="94"/>
      <c r="G40" s="94"/>
    </row>
    <row r="41" spans="1:15" x14ac:dyDescent="0.2">
      <c r="A41" s="105"/>
      <c r="B41" s="270" t="s">
        <v>20</v>
      </c>
      <c r="C41" s="270"/>
      <c r="D41" s="270"/>
      <c r="E41" s="270"/>
      <c r="F41" s="102"/>
      <c r="G41" s="102"/>
    </row>
    <row r="42" spans="1:15" ht="4.5" customHeight="1" thickBot="1" x14ac:dyDescent="0.25">
      <c r="F42" s="107"/>
      <c r="G42" s="107"/>
      <c r="H42" s="103"/>
      <c r="I42" s="103"/>
      <c r="J42" s="103"/>
      <c r="K42" s="103"/>
      <c r="L42" s="104"/>
      <c r="M42" s="104"/>
      <c r="N42" s="104"/>
      <c r="O42" s="103"/>
    </row>
    <row r="43" spans="1:15" ht="12" thickBot="1" x14ac:dyDescent="0.25">
      <c r="A43" s="108"/>
      <c r="B43" s="106" t="s">
        <v>103</v>
      </c>
      <c r="C43" s="106"/>
      <c r="D43" s="106"/>
      <c r="E43" s="107"/>
      <c r="F43" s="102"/>
      <c r="G43" s="102"/>
      <c r="H43" s="102"/>
      <c r="I43" s="102"/>
      <c r="J43" s="102"/>
      <c r="K43" s="102"/>
      <c r="L43" s="102"/>
      <c r="M43" s="102"/>
      <c r="N43" s="102"/>
      <c r="O43" s="90"/>
    </row>
    <row r="44" spans="1:15" x14ac:dyDescent="0.2">
      <c r="F44" s="102"/>
      <c r="G44" s="102"/>
      <c r="H44" s="102"/>
      <c r="I44" s="102"/>
      <c r="J44" s="102"/>
      <c r="K44" s="102"/>
      <c r="L44" s="90"/>
      <c r="M44" s="90"/>
      <c r="N44" s="90"/>
      <c r="O44" s="90"/>
    </row>
    <row r="45" spans="1:15" ht="12" customHeight="1" x14ac:dyDescent="0.2">
      <c r="F45" s="118"/>
      <c r="G45" s="118"/>
      <c r="H45" s="102"/>
      <c r="I45" s="102"/>
      <c r="N45" s="90"/>
      <c r="O45" s="90"/>
    </row>
    <row r="46" spans="1:15" x14ac:dyDescent="0.2">
      <c r="F46" s="118"/>
      <c r="G46" s="118"/>
      <c r="H46" s="90"/>
      <c r="I46" s="90"/>
      <c r="N46" s="90"/>
      <c r="O46" s="90"/>
    </row>
    <row r="47" spans="1:15" x14ac:dyDescent="0.2">
      <c r="F47" s="118"/>
      <c r="G47" s="118"/>
      <c r="H47" s="90"/>
      <c r="I47" s="90"/>
      <c r="N47" s="103"/>
      <c r="O47" s="90"/>
    </row>
    <row r="48" spans="1:15" x14ac:dyDescent="0.2">
      <c r="F48" s="118"/>
      <c r="G48" s="118"/>
      <c r="H48" s="90"/>
      <c r="I48" s="90"/>
      <c r="N48" s="103"/>
      <c r="O48" s="103"/>
    </row>
    <row r="49" spans="1:15" x14ac:dyDescent="0.2">
      <c r="F49" s="103"/>
      <c r="G49" s="103"/>
      <c r="H49" s="90"/>
      <c r="I49" s="90"/>
      <c r="N49" s="104"/>
      <c r="O49" s="103"/>
    </row>
    <row r="50" spans="1:15" x14ac:dyDescent="0.2">
      <c r="F50" s="119"/>
      <c r="G50" s="119"/>
      <c r="H50" s="103"/>
      <c r="I50" s="103"/>
      <c r="N50" s="104"/>
      <c r="O50" s="103"/>
    </row>
    <row r="51" spans="1:15" ht="4.5" customHeight="1" x14ac:dyDescent="0.2">
      <c r="F51" s="107"/>
      <c r="G51" s="107"/>
      <c r="H51" s="103"/>
      <c r="I51" s="103"/>
      <c r="J51" s="103"/>
      <c r="K51" s="103"/>
      <c r="L51" s="104"/>
      <c r="M51" s="104"/>
      <c r="N51" s="104"/>
      <c r="O51" s="103"/>
    </row>
    <row r="52" spans="1:15" x14ac:dyDescent="0.2">
      <c r="F52" s="107"/>
      <c r="G52" s="107"/>
      <c r="H52" s="104"/>
      <c r="I52" s="92"/>
      <c r="J52" s="103"/>
      <c r="K52" s="103"/>
      <c r="L52" s="90"/>
      <c r="M52" s="90"/>
      <c r="N52" s="90"/>
      <c r="O52" s="90"/>
    </row>
    <row r="53" spans="1:15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90"/>
      <c r="M53" s="90"/>
      <c r="N53" s="90"/>
      <c r="O53" s="90"/>
    </row>
  </sheetData>
  <mergeCells count="48">
    <mergeCell ref="A3:O3"/>
    <mergeCell ref="I39:L39"/>
    <mergeCell ref="A27:A28"/>
    <mergeCell ref="B27:D28"/>
    <mergeCell ref="E27:E28"/>
    <mergeCell ref="F27:F28"/>
    <mergeCell ref="I30:L30"/>
    <mergeCell ref="I31:L31"/>
    <mergeCell ref="I32:L32"/>
    <mergeCell ref="I33:L33"/>
    <mergeCell ref="I34:L34"/>
    <mergeCell ref="I35:L35"/>
    <mergeCell ref="I36:L36"/>
    <mergeCell ref="I37:L37"/>
    <mergeCell ref="I26:L26"/>
    <mergeCell ref="I27:L27"/>
    <mergeCell ref="I38:L38"/>
    <mergeCell ref="I28:L28"/>
    <mergeCell ref="I29:L29"/>
    <mergeCell ref="B26:D26"/>
    <mergeCell ref="B25:D25"/>
    <mergeCell ref="A6:A7"/>
    <mergeCell ref="B6:B7"/>
    <mergeCell ref="C6:C7"/>
    <mergeCell ref="D6:D7"/>
    <mergeCell ref="F6:F7"/>
    <mergeCell ref="H6:K6"/>
    <mergeCell ref="L6:O6"/>
    <mergeCell ref="B24:D24"/>
    <mergeCell ref="H24:H25"/>
    <mergeCell ref="I24:L25"/>
    <mergeCell ref="M24:O24"/>
    <mergeCell ref="A1:B1"/>
    <mergeCell ref="A53:K53"/>
    <mergeCell ref="A30:B30"/>
    <mergeCell ref="A31:B31"/>
    <mergeCell ref="A32:B32"/>
    <mergeCell ref="A33:B33"/>
    <mergeCell ref="A40:B40"/>
    <mergeCell ref="B41:E41"/>
    <mergeCell ref="C30:E30"/>
    <mergeCell ref="C31:E31"/>
    <mergeCell ref="C32:E32"/>
    <mergeCell ref="C33:E33"/>
    <mergeCell ref="A2:D2"/>
    <mergeCell ref="A4:O4"/>
    <mergeCell ref="E6:E7"/>
    <mergeCell ref="G6:G7"/>
  </mergeCells>
  <conditionalFormatting sqref="B35:B36">
    <cfRule type="containsBlanks" dxfId="42" priority="24">
      <formula>LEN(TRIM(B35))=0</formula>
    </cfRule>
  </conditionalFormatting>
  <conditionalFormatting sqref="C30:E30">
    <cfRule type="containsBlanks" dxfId="41" priority="23">
      <formula>LEN(TRIM(C30))=0</formula>
    </cfRule>
  </conditionalFormatting>
  <conditionalFormatting sqref="E24">
    <cfRule type="containsBlanks" dxfId="40" priority="21">
      <formula>LEN(TRIM(E24))=0</formula>
    </cfRule>
  </conditionalFormatting>
  <conditionalFormatting sqref="E25:E26">
    <cfRule type="containsBlanks" dxfId="39" priority="22">
      <formula>LEN(TRIM(E25))=0</formula>
    </cfRule>
  </conditionalFormatting>
  <conditionalFormatting sqref="C31:E31">
    <cfRule type="containsBlanks" dxfId="38" priority="17">
      <formula>LEN(TRIM(C31))=0</formula>
    </cfRule>
  </conditionalFormatting>
  <conditionalFormatting sqref="C32:E32">
    <cfRule type="containsBlanks" dxfId="37" priority="16">
      <formula>LEN(TRIM(C32))=0</formula>
    </cfRule>
  </conditionalFormatting>
  <conditionalFormatting sqref="C33:E33">
    <cfRule type="containsBlanks" dxfId="36" priority="15">
      <formula>LEN(TRIM(C33))=0</formula>
    </cfRule>
  </conditionalFormatting>
  <conditionalFormatting sqref="E27:E28">
    <cfRule type="containsBlanks" dxfId="35" priority="14">
      <formula>LEN(TRIM(E27))=0</formula>
    </cfRule>
  </conditionalFormatting>
  <conditionalFormatting sqref="E38">
    <cfRule type="containsBlanks" dxfId="34" priority="13">
      <formula>LEN(TRIM(E38))=0</formula>
    </cfRule>
  </conditionalFormatting>
  <conditionalFormatting sqref="M26:N26">
    <cfRule type="containsBlanks" dxfId="33" priority="12">
      <formula>LEN(TRIM(M26))=0</formula>
    </cfRule>
  </conditionalFormatting>
  <conditionalFormatting sqref="M27:N27">
    <cfRule type="containsBlanks" dxfId="32" priority="11">
      <formula>LEN(TRIM(M27))=0</formula>
    </cfRule>
  </conditionalFormatting>
  <conditionalFormatting sqref="M28:N28">
    <cfRule type="containsBlanks" dxfId="31" priority="10">
      <formula>LEN(TRIM(M28))=0</formula>
    </cfRule>
  </conditionalFormatting>
  <conditionalFormatting sqref="M29:N29">
    <cfRule type="containsBlanks" dxfId="30" priority="9">
      <formula>LEN(TRIM(M29))=0</formula>
    </cfRule>
  </conditionalFormatting>
  <conditionalFormatting sqref="M30:N30">
    <cfRule type="containsBlanks" dxfId="29" priority="8">
      <formula>LEN(TRIM(M30))=0</formula>
    </cfRule>
  </conditionalFormatting>
  <conditionalFormatting sqref="O26">
    <cfRule type="containsBlanks" dxfId="28" priority="7">
      <formula>LEN(TRIM(O26))=0</formula>
    </cfRule>
  </conditionalFormatting>
  <conditionalFormatting sqref="O27">
    <cfRule type="containsBlanks" dxfId="27" priority="6">
      <formula>LEN(TRIM(O27))=0</formula>
    </cfRule>
  </conditionalFormatting>
  <conditionalFormatting sqref="O28">
    <cfRule type="containsBlanks" dxfId="26" priority="5">
      <formula>LEN(TRIM(O28))=0</formula>
    </cfRule>
  </conditionalFormatting>
  <conditionalFormatting sqref="O29">
    <cfRule type="containsBlanks" dxfId="25" priority="4">
      <formula>LEN(TRIM(O29))=0</formula>
    </cfRule>
  </conditionalFormatting>
  <conditionalFormatting sqref="O30">
    <cfRule type="containsBlanks" dxfId="24" priority="3">
      <formula>LEN(TRIM(O30))=0</formula>
    </cfRule>
  </conditionalFormatting>
  <conditionalFormatting sqref="M31:N39">
    <cfRule type="containsBlanks" dxfId="23" priority="2">
      <formula>LEN(TRIM(M31))=0</formula>
    </cfRule>
  </conditionalFormatting>
  <conditionalFormatting sqref="O31:O39">
    <cfRule type="containsBlanks" dxfId="22" priority="1">
      <formula>LEN(TRIM(O31))=0</formula>
    </cfRule>
  </conditionalFormatting>
  <pageMargins left="0.70866141732283472" right="0.70866141732283472" top="0.55118110236220474" bottom="0.35433070866141736" header="0.31496062992125984" footer="0.31496062992125984"/>
  <pageSetup paperSize="9" scale="58" orientation="landscape" r:id="rId1"/>
  <headerFooter>
    <oddHeader>&amp;LPríloha č. 6 SP (Príloha č.2 Zmluvy)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O39"/>
  <sheetViews>
    <sheetView showGridLines="0" zoomScaleNormal="100" workbookViewId="0">
      <selection sqref="A1:B1"/>
    </sheetView>
  </sheetViews>
  <sheetFormatPr defaultColWidth="9.109375" defaultRowHeight="11.4" x14ac:dyDescent="0.2"/>
  <cols>
    <col min="1" max="1" width="5.33203125" style="139" customWidth="1"/>
    <col min="2" max="2" width="35.6640625" style="139" customWidth="1"/>
    <col min="3" max="3" width="10" style="139" customWidth="1"/>
    <col min="4" max="4" width="10.109375" style="139" customWidth="1"/>
    <col min="5" max="5" width="26.109375" style="139" customWidth="1"/>
    <col min="6" max="7" width="12.6640625" style="139" customWidth="1"/>
    <col min="8" max="8" width="13.109375" style="139" customWidth="1"/>
    <col min="9" max="9" width="13.6640625" style="139" customWidth="1"/>
    <col min="10" max="15" width="12.6640625" style="139" customWidth="1"/>
    <col min="16" max="16384" width="9.109375" style="139"/>
  </cols>
  <sheetData>
    <row r="1" spans="1:15" s="5" customFormat="1" ht="20.100000000000001" customHeight="1" x14ac:dyDescent="0.2">
      <c r="A1" s="185" t="s">
        <v>5</v>
      </c>
      <c r="B1" s="185"/>
    </row>
    <row r="2" spans="1:15" s="11" customFormat="1" ht="30" customHeight="1" x14ac:dyDescent="0.3">
      <c r="A2" s="234" t="s">
        <v>110</v>
      </c>
      <c r="B2" s="234"/>
      <c r="C2" s="234"/>
      <c r="D2" s="234"/>
    </row>
    <row r="3" spans="1:15" s="59" customFormat="1" ht="15" customHeight="1" x14ac:dyDescent="0.2">
      <c r="A3" s="247" t="s">
        <v>409</v>
      </c>
      <c r="B3" s="247"/>
      <c r="C3" s="247"/>
      <c r="D3" s="247"/>
      <c r="E3" s="247"/>
      <c r="F3" s="247"/>
      <c r="G3" s="247"/>
      <c r="H3" s="60"/>
      <c r="I3" s="60"/>
    </row>
    <row r="4" spans="1:15" ht="42" customHeight="1" x14ac:dyDescent="0.2">
      <c r="A4" s="274" t="s">
        <v>85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</row>
    <row r="5" spans="1:15" ht="12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5" customHeight="1" x14ac:dyDescent="0.2">
      <c r="A6" s="275" t="s">
        <v>37</v>
      </c>
      <c r="B6" s="277" t="s">
        <v>58</v>
      </c>
      <c r="C6" s="275" t="s">
        <v>51</v>
      </c>
      <c r="D6" s="287" t="s">
        <v>86</v>
      </c>
      <c r="E6" s="275" t="s">
        <v>87</v>
      </c>
      <c r="F6" s="275" t="s">
        <v>88</v>
      </c>
      <c r="G6" s="277" t="s">
        <v>89</v>
      </c>
      <c r="H6" s="279" t="s">
        <v>90</v>
      </c>
      <c r="I6" s="280"/>
      <c r="J6" s="280"/>
      <c r="K6" s="281"/>
      <c r="L6" s="279" t="s">
        <v>91</v>
      </c>
      <c r="M6" s="280"/>
      <c r="N6" s="280"/>
      <c r="O6" s="281"/>
    </row>
    <row r="7" spans="1:15" ht="22.8" x14ac:dyDescent="0.2">
      <c r="A7" s="285"/>
      <c r="B7" s="286"/>
      <c r="C7" s="285"/>
      <c r="D7" s="288"/>
      <c r="E7" s="276"/>
      <c r="F7" s="276"/>
      <c r="G7" s="278"/>
      <c r="H7" s="157" t="s">
        <v>92</v>
      </c>
      <c r="I7" s="157" t="s">
        <v>93</v>
      </c>
      <c r="J7" s="157" t="s">
        <v>94</v>
      </c>
      <c r="K7" s="157" t="s">
        <v>95</v>
      </c>
      <c r="L7" s="157" t="s">
        <v>92</v>
      </c>
      <c r="M7" s="157" t="s">
        <v>96</v>
      </c>
      <c r="N7" s="157" t="s">
        <v>97</v>
      </c>
      <c r="O7" s="157" t="s">
        <v>95</v>
      </c>
    </row>
    <row r="8" spans="1:15" x14ac:dyDescent="0.2">
      <c r="A8" s="141" t="s">
        <v>0</v>
      </c>
      <c r="B8" s="141" t="s">
        <v>1</v>
      </c>
      <c r="C8" s="141" t="s">
        <v>2</v>
      </c>
      <c r="D8" s="145" t="s">
        <v>3</v>
      </c>
      <c r="E8" s="91" t="s">
        <v>4</v>
      </c>
      <c r="F8" s="91" t="s">
        <v>27</v>
      </c>
      <c r="G8" s="91" t="s">
        <v>36</v>
      </c>
      <c r="H8" s="91" t="s">
        <v>57</v>
      </c>
      <c r="I8" s="91" t="s">
        <v>35</v>
      </c>
      <c r="J8" s="91" t="s">
        <v>34</v>
      </c>
      <c r="K8" s="109" t="s">
        <v>33</v>
      </c>
      <c r="L8" s="91" t="s">
        <v>32</v>
      </c>
      <c r="M8" s="91" t="s">
        <v>59</v>
      </c>
      <c r="N8" s="91" t="s">
        <v>60</v>
      </c>
      <c r="O8" s="91" t="s">
        <v>61</v>
      </c>
    </row>
    <row r="9" spans="1:15" ht="30" customHeight="1" x14ac:dyDescent="0.2">
      <c r="A9" s="176" t="s">
        <v>0</v>
      </c>
      <c r="B9" s="177" t="s">
        <v>385</v>
      </c>
      <c r="C9" s="176" t="s">
        <v>412</v>
      </c>
      <c r="D9" s="178">
        <v>2</v>
      </c>
      <c r="E9" s="179"/>
      <c r="F9" s="179"/>
      <c r="G9" s="179"/>
      <c r="H9" s="180">
        <f>SUM(H10:H13)</f>
        <v>0</v>
      </c>
      <c r="I9" s="181"/>
      <c r="J9" s="180">
        <f>H9*I9</f>
        <v>0</v>
      </c>
      <c r="K9" s="180">
        <f>SUM(K10:K13)</f>
        <v>0</v>
      </c>
      <c r="L9" s="180">
        <f>SUM(L10:L13)</f>
        <v>0</v>
      </c>
      <c r="M9" s="181">
        <f>I9</f>
        <v>0</v>
      </c>
      <c r="N9" s="180">
        <f>L9*M9</f>
        <v>0</v>
      </c>
      <c r="O9" s="149">
        <f>L9+N9</f>
        <v>0</v>
      </c>
    </row>
    <row r="10" spans="1:15" ht="30" customHeight="1" x14ac:dyDescent="0.2">
      <c r="A10" s="184">
        <v>44562</v>
      </c>
      <c r="B10" s="142" t="s">
        <v>413</v>
      </c>
      <c r="C10" s="140" t="s">
        <v>231</v>
      </c>
      <c r="D10" s="143">
        <v>2</v>
      </c>
      <c r="E10" s="146"/>
      <c r="F10" s="146"/>
      <c r="G10" s="146"/>
      <c r="H10" s="147"/>
      <c r="I10" s="148"/>
      <c r="J10" s="147">
        <f t="shared" ref="J10:J13" si="0">H10*I10</f>
        <v>0</v>
      </c>
      <c r="K10" s="147">
        <f t="shared" ref="K10:K13" si="1">H10+J10</f>
        <v>0</v>
      </c>
      <c r="L10" s="147">
        <f t="shared" ref="L10:L14" si="2">H10*D10</f>
        <v>0</v>
      </c>
      <c r="M10" s="148">
        <f t="shared" ref="M10:M14" si="3">I10</f>
        <v>0</v>
      </c>
      <c r="N10" s="147">
        <f t="shared" ref="N10:N13" si="4">L10*M10</f>
        <v>0</v>
      </c>
      <c r="O10" s="147">
        <f t="shared" ref="O10:O13" si="5">L10+N10</f>
        <v>0</v>
      </c>
    </row>
    <row r="11" spans="1:15" ht="30" customHeight="1" x14ac:dyDescent="0.2">
      <c r="A11" s="184">
        <v>44593</v>
      </c>
      <c r="B11" s="142" t="s">
        <v>196</v>
      </c>
      <c r="C11" s="140" t="s">
        <v>231</v>
      </c>
      <c r="D11" s="143">
        <v>2</v>
      </c>
      <c r="E11" s="146"/>
      <c r="F11" s="146"/>
      <c r="G11" s="146"/>
      <c r="H11" s="147"/>
      <c r="I11" s="148"/>
      <c r="J11" s="147">
        <f t="shared" si="0"/>
        <v>0</v>
      </c>
      <c r="K11" s="147">
        <f t="shared" si="1"/>
        <v>0</v>
      </c>
      <c r="L11" s="147">
        <f t="shared" si="2"/>
        <v>0</v>
      </c>
      <c r="M11" s="148">
        <f t="shared" si="3"/>
        <v>0</v>
      </c>
      <c r="N11" s="147">
        <f t="shared" si="4"/>
        <v>0</v>
      </c>
      <c r="O11" s="147">
        <f t="shared" si="5"/>
        <v>0</v>
      </c>
    </row>
    <row r="12" spans="1:15" ht="30" customHeight="1" x14ac:dyDescent="0.2">
      <c r="A12" s="184">
        <v>44621</v>
      </c>
      <c r="B12" s="142" t="s">
        <v>208</v>
      </c>
      <c r="C12" s="140" t="s">
        <v>231</v>
      </c>
      <c r="D12" s="143">
        <v>2</v>
      </c>
      <c r="E12" s="146"/>
      <c r="F12" s="146"/>
      <c r="G12" s="146"/>
      <c r="H12" s="147"/>
      <c r="I12" s="148"/>
      <c r="J12" s="147">
        <f t="shared" si="0"/>
        <v>0</v>
      </c>
      <c r="K12" s="147">
        <f t="shared" si="1"/>
        <v>0</v>
      </c>
      <c r="L12" s="147">
        <f t="shared" si="2"/>
        <v>0</v>
      </c>
      <c r="M12" s="148">
        <f t="shared" si="3"/>
        <v>0</v>
      </c>
      <c r="N12" s="147">
        <f t="shared" si="4"/>
        <v>0</v>
      </c>
      <c r="O12" s="147">
        <f t="shared" si="5"/>
        <v>0</v>
      </c>
    </row>
    <row r="13" spans="1:15" ht="30" customHeight="1" x14ac:dyDescent="0.2">
      <c r="A13" s="184">
        <v>44652</v>
      </c>
      <c r="B13" s="142" t="s">
        <v>219</v>
      </c>
      <c r="C13" s="140" t="s">
        <v>231</v>
      </c>
      <c r="D13" s="143">
        <v>2</v>
      </c>
      <c r="E13" s="146"/>
      <c r="F13" s="146"/>
      <c r="G13" s="146"/>
      <c r="H13" s="147"/>
      <c r="I13" s="148"/>
      <c r="J13" s="147">
        <f t="shared" si="0"/>
        <v>0</v>
      </c>
      <c r="K13" s="147">
        <f t="shared" si="1"/>
        <v>0</v>
      </c>
      <c r="L13" s="147">
        <f t="shared" si="2"/>
        <v>0</v>
      </c>
      <c r="M13" s="148">
        <f t="shared" si="3"/>
        <v>0</v>
      </c>
      <c r="N13" s="147">
        <f t="shared" si="4"/>
        <v>0</v>
      </c>
      <c r="O13" s="147">
        <f t="shared" si="5"/>
        <v>0</v>
      </c>
    </row>
    <row r="14" spans="1:15" ht="30" customHeight="1" x14ac:dyDescent="0.2">
      <c r="A14" s="176" t="s">
        <v>1</v>
      </c>
      <c r="B14" s="177" t="s">
        <v>98</v>
      </c>
      <c r="C14" s="176" t="s">
        <v>379</v>
      </c>
      <c r="D14" s="178">
        <v>60</v>
      </c>
      <c r="E14" s="177"/>
      <c r="F14" s="177"/>
      <c r="G14" s="177"/>
      <c r="H14" s="182"/>
      <c r="I14" s="183"/>
      <c r="J14" s="182">
        <f t="shared" ref="J14" si="6">H14*I14</f>
        <v>0</v>
      </c>
      <c r="K14" s="182">
        <v>0</v>
      </c>
      <c r="L14" s="180">
        <f t="shared" si="2"/>
        <v>0</v>
      </c>
      <c r="M14" s="181">
        <f t="shared" si="3"/>
        <v>0</v>
      </c>
      <c r="N14" s="182">
        <f t="shared" ref="N14" si="7">L14*M14</f>
        <v>0</v>
      </c>
      <c r="O14" s="144">
        <f t="shared" ref="O14" si="8">L14+N14</f>
        <v>0</v>
      </c>
    </row>
    <row r="15" spans="1:15" ht="30" customHeight="1" thickBot="1" x14ac:dyDescent="0.25">
      <c r="A15" s="92"/>
      <c r="B15" s="93"/>
      <c r="C15" s="93"/>
      <c r="D15" s="93"/>
      <c r="E15" s="94"/>
      <c r="F15" s="94"/>
      <c r="G15" s="94"/>
      <c r="H15" s="93"/>
      <c r="I15" s="93"/>
      <c r="J15" s="93"/>
      <c r="K15" s="93"/>
      <c r="L15" s="95"/>
      <c r="M15" s="95"/>
      <c r="N15" s="95"/>
      <c r="O15" s="96">
        <f>O9+O14</f>
        <v>0</v>
      </c>
    </row>
    <row r="16" spans="1:15" ht="15.75" customHeight="1" x14ac:dyDescent="0.2">
      <c r="A16" s="92"/>
      <c r="B16" s="93"/>
      <c r="C16" s="93"/>
      <c r="D16" s="93"/>
      <c r="E16" s="94"/>
      <c r="F16" s="94"/>
      <c r="G16" s="94"/>
      <c r="H16" s="93"/>
      <c r="I16" s="93"/>
      <c r="J16" s="93"/>
      <c r="K16" s="93"/>
      <c r="L16" s="95"/>
      <c r="M16" s="95"/>
      <c r="N16" s="95"/>
      <c r="O16" s="95"/>
    </row>
    <row r="17" spans="1:15" ht="12" x14ac:dyDescent="0.25">
      <c r="A17" s="97" t="s">
        <v>99</v>
      </c>
      <c r="B17" s="98"/>
      <c r="C17" s="99"/>
      <c r="D17" s="100"/>
      <c r="E17" s="100"/>
      <c r="F17" s="101"/>
      <c r="G17" s="100"/>
      <c r="H17" s="156" t="s">
        <v>387</v>
      </c>
      <c r="I17" s="93"/>
      <c r="J17" s="93"/>
      <c r="K17" s="93"/>
      <c r="L17" s="94"/>
      <c r="M17" s="94"/>
      <c r="N17" s="94"/>
      <c r="O17" s="93"/>
    </row>
    <row r="18" spans="1:15" ht="30" customHeight="1" x14ac:dyDescent="0.2">
      <c r="A18" s="174">
        <v>1</v>
      </c>
      <c r="B18" s="282" t="s">
        <v>382</v>
      </c>
      <c r="C18" s="282"/>
      <c r="D18" s="282"/>
      <c r="E18" s="162"/>
      <c r="F18" s="162" t="s">
        <v>381</v>
      </c>
      <c r="G18" s="99"/>
      <c r="H18" s="283" t="s">
        <v>37</v>
      </c>
      <c r="I18" s="283" t="s">
        <v>388</v>
      </c>
      <c r="J18" s="283"/>
      <c r="K18" s="283"/>
      <c r="L18" s="283"/>
      <c r="M18" s="284" t="s">
        <v>389</v>
      </c>
      <c r="N18" s="284"/>
      <c r="O18" s="284"/>
    </row>
    <row r="19" spans="1:15" ht="30" customHeight="1" x14ac:dyDescent="0.2">
      <c r="A19" s="174">
        <v>2</v>
      </c>
      <c r="B19" s="282" t="s">
        <v>383</v>
      </c>
      <c r="C19" s="282"/>
      <c r="D19" s="282"/>
      <c r="E19" s="162"/>
      <c r="F19" s="162" t="s">
        <v>100</v>
      </c>
      <c r="G19" s="99"/>
      <c r="H19" s="283"/>
      <c r="I19" s="283"/>
      <c r="J19" s="283"/>
      <c r="K19" s="283"/>
      <c r="L19" s="283"/>
      <c r="M19" s="173" t="s">
        <v>92</v>
      </c>
      <c r="N19" s="173" t="s">
        <v>408</v>
      </c>
      <c r="O19" s="173" t="s">
        <v>95</v>
      </c>
    </row>
    <row r="20" spans="1:15" ht="30" customHeight="1" x14ac:dyDescent="0.2">
      <c r="A20" s="174">
        <v>3</v>
      </c>
      <c r="B20" s="290" t="s">
        <v>101</v>
      </c>
      <c r="C20" s="290"/>
      <c r="D20" s="290"/>
      <c r="E20" s="175"/>
      <c r="F20" s="162" t="s">
        <v>102</v>
      </c>
      <c r="G20" s="99"/>
      <c r="H20" s="169">
        <v>1</v>
      </c>
      <c r="I20" s="294" t="s">
        <v>196</v>
      </c>
      <c r="J20" s="295"/>
      <c r="K20" s="295"/>
      <c r="L20" s="296"/>
      <c r="M20" s="170"/>
      <c r="N20" s="171"/>
      <c r="O20" s="172">
        <f>M20+(M20*N20)</f>
        <v>0</v>
      </c>
    </row>
    <row r="21" spans="1:15" ht="30" customHeight="1" x14ac:dyDescent="0.2">
      <c r="A21" s="291">
        <v>4</v>
      </c>
      <c r="B21" s="290" t="s">
        <v>384</v>
      </c>
      <c r="C21" s="290"/>
      <c r="D21" s="290"/>
      <c r="E21" s="292"/>
      <c r="F21" s="293" t="s">
        <v>380</v>
      </c>
      <c r="G21" s="99"/>
      <c r="H21" s="162">
        <v>2</v>
      </c>
      <c r="I21" s="300" t="s">
        <v>208</v>
      </c>
      <c r="J21" s="301"/>
      <c r="K21" s="301"/>
      <c r="L21" s="302"/>
      <c r="M21" s="163"/>
      <c r="N21" s="164"/>
      <c r="O21" s="167">
        <f t="shared" ref="O21:O24" si="9">M21+(M21*N21)</f>
        <v>0</v>
      </c>
    </row>
    <row r="22" spans="1:15" ht="30" customHeight="1" x14ac:dyDescent="0.2">
      <c r="A22" s="291"/>
      <c r="B22" s="290"/>
      <c r="C22" s="290"/>
      <c r="D22" s="290"/>
      <c r="E22" s="292"/>
      <c r="F22" s="293"/>
      <c r="G22" s="99"/>
      <c r="H22" s="162">
        <v>3</v>
      </c>
      <c r="I22" s="300" t="s">
        <v>219</v>
      </c>
      <c r="J22" s="301"/>
      <c r="K22" s="301"/>
      <c r="L22" s="302"/>
      <c r="M22" s="163"/>
      <c r="N22" s="164"/>
      <c r="O22" s="167">
        <f t="shared" si="9"/>
        <v>0</v>
      </c>
    </row>
    <row r="23" spans="1:15" ht="30" customHeight="1" x14ac:dyDescent="0.2">
      <c r="A23" s="92"/>
      <c r="B23" s="93"/>
      <c r="C23" s="93"/>
      <c r="D23" s="93"/>
      <c r="E23" s="94"/>
      <c r="F23" s="94"/>
      <c r="G23" s="94"/>
      <c r="H23" s="168" t="s">
        <v>390</v>
      </c>
      <c r="I23" s="300" t="s">
        <v>392</v>
      </c>
      <c r="J23" s="301"/>
      <c r="K23" s="301"/>
      <c r="L23" s="302"/>
      <c r="M23" s="163"/>
      <c r="N23" s="164"/>
      <c r="O23" s="167">
        <f t="shared" si="9"/>
        <v>0</v>
      </c>
    </row>
    <row r="24" spans="1:15" ht="30" customHeight="1" x14ac:dyDescent="0.2">
      <c r="A24" s="92"/>
      <c r="B24" s="93"/>
      <c r="C24" s="93"/>
      <c r="D24" s="93"/>
      <c r="E24" s="94"/>
      <c r="F24" s="94"/>
      <c r="G24" s="94"/>
      <c r="H24" s="168" t="s">
        <v>391</v>
      </c>
      <c r="I24" s="297" t="s">
        <v>393</v>
      </c>
      <c r="J24" s="298"/>
      <c r="K24" s="298"/>
      <c r="L24" s="299"/>
      <c r="M24" s="163"/>
      <c r="N24" s="164"/>
      <c r="O24" s="167">
        <f t="shared" si="9"/>
        <v>0</v>
      </c>
    </row>
    <row r="25" spans="1:15" ht="30" customHeight="1" x14ac:dyDescent="0.2">
      <c r="A25" s="270" t="s">
        <v>7</v>
      </c>
      <c r="B25" s="270"/>
      <c r="C25" s="272" t="str">
        <f>IF('Príloha č.1'!$C$6="","",'Príloha č.1'!$C$6)</f>
        <v/>
      </c>
      <c r="D25" s="272"/>
      <c r="E25" s="272"/>
      <c r="F25" s="102"/>
      <c r="G25" s="102"/>
      <c r="H25" s="102"/>
      <c r="I25" s="102"/>
      <c r="J25" s="102"/>
      <c r="K25" s="102"/>
      <c r="L25" s="90"/>
      <c r="M25" s="90"/>
      <c r="N25" s="90"/>
      <c r="O25" s="90"/>
    </row>
    <row r="26" spans="1:15" ht="30" customHeight="1" x14ac:dyDescent="0.2">
      <c r="A26" s="270" t="s">
        <v>8</v>
      </c>
      <c r="B26" s="270"/>
      <c r="C26" s="273" t="str">
        <f>IF('Príloha č.1'!$C$7="","",'Príloha č.1'!$C$7)</f>
        <v/>
      </c>
      <c r="D26" s="273"/>
      <c r="E26" s="273"/>
      <c r="F26" s="102"/>
      <c r="G26" s="102"/>
      <c r="H26" s="102"/>
      <c r="K26" s="102"/>
      <c r="L26" s="102"/>
      <c r="M26" s="102"/>
      <c r="N26" s="102"/>
      <c r="O26" s="90"/>
    </row>
    <row r="27" spans="1:15" ht="30" customHeight="1" x14ac:dyDescent="0.2">
      <c r="A27" s="270" t="s">
        <v>9</v>
      </c>
      <c r="B27" s="270"/>
      <c r="C27" s="273" t="str">
        <f>IF('Príloha č.1'!$C$8="","",'Príloha č.1'!$C$8)</f>
        <v/>
      </c>
      <c r="D27" s="273"/>
      <c r="E27" s="273"/>
      <c r="F27" s="102"/>
      <c r="G27" s="102"/>
      <c r="H27" s="102"/>
      <c r="K27" s="102"/>
      <c r="L27" s="90"/>
      <c r="M27" s="90"/>
      <c r="N27" s="90"/>
      <c r="O27" s="90"/>
    </row>
    <row r="28" spans="1:15" ht="30" customHeight="1" x14ac:dyDescent="0.2">
      <c r="A28" s="270" t="s">
        <v>10</v>
      </c>
      <c r="B28" s="270"/>
      <c r="C28" s="273" t="str">
        <f>IF('Príloha č.1'!$C$9="","",'Príloha č.1'!$C$9)</f>
        <v/>
      </c>
      <c r="D28" s="273"/>
      <c r="E28" s="273"/>
      <c r="F28" s="102"/>
      <c r="G28" s="102"/>
      <c r="H28" s="102"/>
      <c r="I28" s="17" t="s">
        <v>28</v>
      </c>
      <c r="J28" s="303" t="str">
        <f>IF('Príloha č.1'!D27="","",'Príloha č.1'!D27)</f>
        <v/>
      </c>
      <c r="K28" s="303"/>
      <c r="N28" s="90"/>
      <c r="O28" s="90"/>
    </row>
    <row r="29" spans="1:15" ht="30" customHeight="1" x14ac:dyDescent="0.2">
      <c r="A29" s="90"/>
      <c r="B29" s="90"/>
      <c r="C29" s="90"/>
      <c r="D29" s="90"/>
      <c r="E29" s="118"/>
      <c r="F29" s="118"/>
      <c r="G29" s="118"/>
      <c r="H29" s="90"/>
      <c r="I29" s="1"/>
      <c r="J29" s="304" t="s">
        <v>29</v>
      </c>
      <c r="K29" s="304"/>
      <c r="N29" s="90"/>
      <c r="O29" s="90"/>
    </row>
    <row r="30" spans="1:15" ht="30" customHeight="1" x14ac:dyDescent="0.2">
      <c r="A30" s="166" t="s">
        <v>17</v>
      </c>
      <c r="B30" s="119" t="str">
        <f>IF('Príloha č.1'!B23:B23="","",'Príloha č.1'!B23:B23)</f>
        <v/>
      </c>
      <c r="C30" s="90"/>
      <c r="D30" s="90"/>
      <c r="G30" s="118"/>
      <c r="H30" s="90"/>
      <c r="I30" s="90"/>
      <c r="J30" s="102"/>
      <c r="K30" s="102"/>
      <c r="L30" s="90"/>
      <c r="M30" s="90"/>
      <c r="N30" s="103"/>
      <c r="O30" s="103"/>
    </row>
    <row r="31" spans="1:15" ht="30" customHeight="1" x14ac:dyDescent="0.2">
      <c r="A31" s="166" t="s">
        <v>26</v>
      </c>
      <c r="B31" s="165" t="str">
        <f>IF('Príloha č.1'!B24:B24="","",'Príloha č.1'!B24:B24)</f>
        <v/>
      </c>
      <c r="C31" s="120"/>
      <c r="D31" s="103"/>
      <c r="G31" s="118"/>
      <c r="H31" s="90"/>
      <c r="I31" s="90"/>
      <c r="J31" s="57"/>
      <c r="K31" s="57"/>
      <c r="L31" s="158"/>
      <c r="M31" s="158"/>
      <c r="N31" s="104"/>
      <c r="O31" s="103"/>
    </row>
    <row r="32" spans="1:15" ht="23.25" customHeight="1" x14ac:dyDescent="0.2">
      <c r="A32" s="160"/>
      <c r="B32" s="160"/>
      <c r="C32" s="120"/>
      <c r="D32" s="103"/>
      <c r="G32" s="118"/>
      <c r="H32" s="90"/>
      <c r="I32" s="90"/>
      <c r="J32" s="57"/>
      <c r="K32" s="57"/>
      <c r="L32" s="158"/>
      <c r="M32" s="158"/>
      <c r="N32" s="104"/>
      <c r="O32" s="103"/>
    </row>
    <row r="33" spans="1:15" x14ac:dyDescent="0.2">
      <c r="A33" s="271" t="s">
        <v>19</v>
      </c>
      <c r="B33" s="271"/>
      <c r="C33" s="120"/>
      <c r="D33" s="103"/>
      <c r="E33" s="103"/>
      <c r="F33" s="103"/>
      <c r="G33" s="103"/>
      <c r="H33" s="103"/>
      <c r="I33" s="103"/>
      <c r="J33" s="57"/>
      <c r="K33" s="57"/>
      <c r="L33" s="158"/>
      <c r="M33" s="158"/>
      <c r="N33" s="104"/>
      <c r="O33" s="103"/>
    </row>
    <row r="34" spans="1:15" x14ac:dyDescent="0.2">
      <c r="A34" s="105"/>
      <c r="B34" s="270" t="s">
        <v>20</v>
      </c>
      <c r="C34" s="270"/>
      <c r="D34" s="270"/>
      <c r="E34" s="270"/>
      <c r="F34" s="119"/>
      <c r="G34" s="119"/>
      <c r="H34" s="103"/>
      <c r="I34" s="103"/>
      <c r="J34" s="103"/>
      <c r="K34" s="103"/>
      <c r="L34" s="104"/>
      <c r="M34" s="104"/>
      <c r="N34" s="104"/>
      <c r="O34" s="103"/>
    </row>
    <row r="35" spans="1:15" ht="4.5" customHeight="1" thickBot="1" x14ac:dyDescent="0.25">
      <c r="A35" s="90"/>
      <c r="B35" s="106"/>
      <c r="C35" s="106"/>
      <c r="D35" s="106"/>
      <c r="E35" s="107"/>
      <c r="F35" s="107"/>
      <c r="G35" s="107"/>
      <c r="H35" s="104"/>
      <c r="I35" s="92"/>
      <c r="J35" s="103"/>
      <c r="K35" s="103"/>
      <c r="L35" s="90"/>
      <c r="M35" s="90"/>
      <c r="N35" s="90"/>
      <c r="O35" s="90"/>
    </row>
    <row r="36" spans="1:15" ht="12" thickBot="1" x14ac:dyDescent="0.25">
      <c r="A36" s="108"/>
      <c r="B36" s="106" t="s">
        <v>103</v>
      </c>
      <c r="C36" s="106"/>
      <c r="D36" s="106"/>
      <c r="E36" s="107"/>
      <c r="F36" s="107"/>
      <c r="G36" s="107"/>
      <c r="H36" s="104"/>
      <c r="I36" s="92"/>
      <c r="J36" s="103"/>
      <c r="K36" s="103"/>
      <c r="L36" s="90"/>
      <c r="M36" s="90"/>
      <c r="N36" s="90"/>
      <c r="O36" s="90"/>
    </row>
    <row r="37" spans="1:15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90"/>
      <c r="M37" s="90"/>
      <c r="N37" s="90"/>
      <c r="O37" s="90"/>
    </row>
    <row r="38" spans="1:15" x14ac:dyDescent="0.2">
      <c r="J38" s="93"/>
      <c r="K38" s="57"/>
    </row>
    <row r="39" spans="1:15" x14ac:dyDescent="0.2">
      <c r="J39" s="93"/>
      <c r="K39" s="57"/>
    </row>
  </sheetData>
  <mergeCells count="41">
    <mergeCell ref="A37:K37"/>
    <mergeCell ref="A25:B25"/>
    <mergeCell ref="C25:E25"/>
    <mergeCell ref="A26:B26"/>
    <mergeCell ref="C26:E26"/>
    <mergeCell ref="A27:B27"/>
    <mergeCell ref="C27:E27"/>
    <mergeCell ref="A28:B28"/>
    <mergeCell ref="C28:E28"/>
    <mergeCell ref="A33:B33"/>
    <mergeCell ref="B34:E34"/>
    <mergeCell ref="J28:K28"/>
    <mergeCell ref="J29:K29"/>
    <mergeCell ref="A1:B1"/>
    <mergeCell ref="A4:O4"/>
    <mergeCell ref="A6:A7"/>
    <mergeCell ref="B6:B7"/>
    <mergeCell ref="C6:C7"/>
    <mergeCell ref="D6:D7"/>
    <mergeCell ref="E6:E7"/>
    <mergeCell ref="F6:F7"/>
    <mergeCell ref="G6:G7"/>
    <mergeCell ref="H6:K6"/>
    <mergeCell ref="A2:D2"/>
    <mergeCell ref="A3:G3"/>
    <mergeCell ref="L6:O6"/>
    <mergeCell ref="A21:A22"/>
    <mergeCell ref="B21:D22"/>
    <mergeCell ref="F21:F22"/>
    <mergeCell ref="B20:D20"/>
    <mergeCell ref="I24:L24"/>
    <mergeCell ref="E21:E22"/>
    <mergeCell ref="I21:L21"/>
    <mergeCell ref="I22:L22"/>
    <mergeCell ref="I23:L23"/>
    <mergeCell ref="M18:O18"/>
    <mergeCell ref="I20:L20"/>
    <mergeCell ref="H18:H19"/>
    <mergeCell ref="I18:L19"/>
    <mergeCell ref="B18:D18"/>
    <mergeCell ref="B19:D19"/>
  </mergeCells>
  <conditionalFormatting sqref="C26:E26">
    <cfRule type="containsBlanks" dxfId="21" priority="15">
      <formula>LEN(TRIM(C26))=0</formula>
    </cfRule>
  </conditionalFormatting>
  <conditionalFormatting sqref="E18">
    <cfRule type="containsBlanks" dxfId="20" priority="18">
      <formula>LEN(TRIM(E18))=0</formula>
    </cfRule>
  </conditionalFormatting>
  <conditionalFormatting sqref="E19:E20">
    <cfRule type="containsBlanks" dxfId="19" priority="19">
      <formula>LEN(TRIM(E19))=0</formula>
    </cfRule>
  </conditionalFormatting>
  <conditionalFormatting sqref="E21:E22">
    <cfRule type="containsBlanks" dxfId="18" priority="17">
      <formula>LEN(TRIM(E21))=0</formula>
    </cfRule>
  </conditionalFormatting>
  <conditionalFormatting sqref="C25:E25">
    <cfRule type="containsBlanks" dxfId="17" priority="16">
      <formula>LEN(TRIM(C25))=0</formula>
    </cfRule>
  </conditionalFormatting>
  <conditionalFormatting sqref="C27:E27">
    <cfRule type="containsBlanks" dxfId="16" priority="14">
      <formula>LEN(TRIM(C27))=0</formula>
    </cfRule>
  </conditionalFormatting>
  <conditionalFormatting sqref="C28:E28">
    <cfRule type="containsBlanks" dxfId="15" priority="13">
      <formula>LEN(TRIM(C28))=0</formula>
    </cfRule>
  </conditionalFormatting>
  <conditionalFormatting sqref="B30:B31">
    <cfRule type="containsBlanks" dxfId="14" priority="12">
      <formula>LEN(TRIM(B30))=0</formula>
    </cfRule>
  </conditionalFormatting>
  <conditionalFormatting sqref="J28:K28">
    <cfRule type="containsBlanks" dxfId="13" priority="11">
      <formula>LEN(TRIM(J28))=0</formula>
    </cfRule>
  </conditionalFormatting>
  <conditionalFormatting sqref="M20:N20">
    <cfRule type="containsBlanks" dxfId="12" priority="10">
      <formula>LEN(TRIM(M20))=0</formula>
    </cfRule>
  </conditionalFormatting>
  <conditionalFormatting sqref="M21:N21">
    <cfRule type="containsBlanks" dxfId="11" priority="9">
      <formula>LEN(TRIM(M21))=0</formula>
    </cfRule>
  </conditionalFormatting>
  <conditionalFormatting sqref="M22:N22">
    <cfRule type="containsBlanks" dxfId="10" priority="8">
      <formula>LEN(TRIM(M22))=0</formula>
    </cfRule>
  </conditionalFormatting>
  <conditionalFormatting sqref="M23:N23">
    <cfRule type="containsBlanks" dxfId="9" priority="7">
      <formula>LEN(TRIM(M23))=0</formula>
    </cfRule>
  </conditionalFormatting>
  <conditionalFormatting sqref="M24:N24">
    <cfRule type="containsBlanks" dxfId="8" priority="6">
      <formula>LEN(TRIM(M24))=0</formula>
    </cfRule>
  </conditionalFormatting>
  <conditionalFormatting sqref="O20">
    <cfRule type="containsBlanks" dxfId="7" priority="5">
      <formula>LEN(TRIM(O20))=0</formula>
    </cfRule>
  </conditionalFormatting>
  <conditionalFormatting sqref="O21">
    <cfRule type="containsBlanks" dxfId="6" priority="4">
      <formula>LEN(TRIM(O21))=0</formula>
    </cfRule>
  </conditionalFormatting>
  <conditionalFormatting sqref="O22">
    <cfRule type="containsBlanks" dxfId="5" priority="3">
      <formula>LEN(TRIM(O22))=0</formula>
    </cfRule>
  </conditionalFormatting>
  <conditionalFormatting sqref="O23">
    <cfRule type="containsBlanks" dxfId="4" priority="2">
      <formula>LEN(TRIM(O23))=0</formula>
    </cfRule>
  </conditionalFormatting>
  <conditionalFormatting sqref="O24">
    <cfRule type="containsBlanks" dxfId="3" priority="1">
      <formula>LEN(TRIM(O24))=0</formula>
    </cfRule>
  </conditionalFormatting>
  <pageMargins left="0.70866141732283472" right="0.70866141732283472" top="0.55118110236220474" bottom="0.35433070866141736" header="0.31496062992125984" footer="0.31496062992125984"/>
  <pageSetup paperSize="9" scale="60" orientation="landscape" r:id="rId1"/>
  <headerFooter>
    <oddHeader>&amp;LPríloha č. 6 SP (Príloha č.2 Zmluvy)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J33"/>
  <sheetViews>
    <sheetView showGridLines="0" zoomScaleNormal="100" workbookViewId="0">
      <selection sqref="A1:B1"/>
    </sheetView>
  </sheetViews>
  <sheetFormatPr defaultRowHeight="14.4" x14ac:dyDescent="0.3"/>
  <cols>
    <col min="1" max="1" width="4.88671875" customWidth="1"/>
    <col min="2" max="2" width="24.109375" customWidth="1"/>
    <col min="3" max="3" width="32.88671875" customWidth="1"/>
    <col min="4" max="4" width="25.44140625" customWidth="1"/>
    <col min="5" max="5" width="29.6640625" customWidth="1"/>
    <col min="6" max="6" width="16.6640625" customWidth="1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3">
      <c r="A2" s="195" t="s">
        <v>110</v>
      </c>
      <c r="B2" s="195"/>
      <c r="C2" s="195"/>
      <c r="D2" s="195"/>
    </row>
    <row r="3" spans="1:10" s="40" customFormat="1" ht="15" customHeight="1" x14ac:dyDescent="0.25">
      <c r="A3" s="196"/>
      <c r="B3" s="196"/>
      <c r="C3" s="196"/>
      <c r="D3" s="38"/>
    </row>
    <row r="4" spans="1:10" s="42" customFormat="1" ht="35.1" customHeight="1" x14ac:dyDescent="0.3">
      <c r="A4" s="197" t="s">
        <v>104</v>
      </c>
      <c r="B4" s="197"/>
      <c r="C4" s="197"/>
      <c r="D4" s="197"/>
      <c r="E4" s="197"/>
      <c r="F4" s="197"/>
      <c r="G4" s="41"/>
      <c r="H4" s="41"/>
      <c r="I4" s="41"/>
      <c r="J4" s="41"/>
    </row>
    <row r="5" spans="1:10" ht="15" thickBot="1" x14ac:dyDescent="0.35"/>
    <row r="6" spans="1:10" ht="75.75" customHeight="1" x14ac:dyDescent="0.3">
      <c r="A6" s="19" t="s">
        <v>30</v>
      </c>
      <c r="B6" s="20" t="s">
        <v>31</v>
      </c>
      <c r="C6" s="58" t="s">
        <v>62</v>
      </c>
      <c r="D6" s="20" t="s">
        <v>63</v>
      </c>
      <c r="E6" s="21" t="s">
        <v>65</v>
      </c>
      <c r="F6" s="22" t="s">
        <v>64</v>
      </c>
    </row>
    <row r="7" spans="1:10" x14ac:dyDescent="0.3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27</v>
      </c>
    </row>
    <row r="8" spans="1:10" ht="39.9" customHeight="1" x14ac:dyDescent="0.3">
      <c r="A8" s="24"/>
      <c r="B8" s="25"/>
      <c r="C8" s="26"/>
      <c r="D8" s="27"/>
      <c r="E8" s="28"/>
      <c r="F8" s="29"/>
    </row>
    <row r="9" spans="1:10" ht="39.9" customHeight="1" x14ac:dyDescent="0.3">
      <c r="A9" s="24"/>
      <c r="B9" s="25"/>
      <c r="C9" s="26"/>
      <c r="D9" s="27"/>
      <c r="E9" s="28"/>
      <c r="F9" s="29"/>
    </row>
    <row r="10" spans="1:10" ht="39.9" customHeight="1" x14ac:dyDescent="0.3">
      <c r="A10" s="24"/>
      <c r="B10" s="25"/>
      <c r="C10" s="26"/>
      <c r="D10" s="27"/>
      <c r="E10" s="28"/>
      <c r="F10" s="29"/>
    </row>
    <row r="11" spans="1:10" ht="39.9" customHeight="1" x14ac:dyDescent="0.3">
      <c r="A11" s="24"/>
      <c r="B11" s="25"/>
      <c r="C11" s="26"/>
      <c r="D11" s="27"/>
      <c r="E11" s="28"/>
      <c r="F11" s="29"/>
    </row>
    <row r="12" spans="1:10" ht="39.9" customHeight="1" x14ac:dyDescent="0.3">
      <c r="A12" s="24"/>
      <c r="B12" s="25"/>
      <c r="C12" s="26"/>
      <c r="D12" s="27"/>
      <c r="E12" s="28"/>
      <c r="F12" s="29"/>
    </row>
    <row r="13" spans="1:10" ht="39.9" customHeight="1" thickBot="1" x14ac:dyDescent="0.35">
      <c r="A13" s="30"/>
      <c r="B13" s="31"/>
      <c r="C13" s="32"/>
      <c r="D13" s="33"/>
      <c r="E13" s="34"/>
      <c r="F13" s="35"/>
    </row>
    <row r="15" spans="1:10" ht="15" customHeight="1" x14ac:dyDescent="0.3">
      <c r="A15" s="305" t="s">
        <v>7</v>
      </c>
      <c r="B15" s="305"/>
      <c r="C15" s="15" t="str">
        <f>IF('Príloha č.1'!$C$6="","",'Príloha č.1'!$C$6)</f>
        <v/>
      </c>
      <c r="D15" s="36"/>
    </row>
    <row r="16" spans="1:10" ht="15" customHeight="1" x14ac:dyDescent="0.3">
      <c r="A16" s="305" t="s">
        <v>8</v>
      </c>
      <c r="B16" s="305"/>
      <c r="C16" s="15" t="str">
        <f>IF('Príloha č.1'!$C$7="","",'Príloha č.1'!$C$7)</f>
        <v/>
      </c>
      <c r="D16" s="14"/>
    </row>
    <row r="17" spans="1:5" x14ac:dyDescent="0.3">
      <c r="A17" s="305" t="s">
        <v>9</v>
      </c>
      <c r="B17" s="305"/>
      <c r="C17" s="15" t="str">
        <f>IF('Príloha č.1'!$C$8="","",'Príloha č.1'!$C$8)</f>
        <v/>
      </c>
      <c r="D17" s="14"/>
    </row>
    <row r="18" spans="1:5" x14ac:dyDescent="0.3">
      <c r="A18" s="305" t="s">
        <v>10</v>
      </c>
      <c r="B18" s="305"/>
      <c r="C18" s="15" t="str">
        <f>IF('Príloha č.1'!$C$9="","",'Príloha č.1'!$C$9)</f>
        <v/>
      </c>
      <c r="D18" s="14"/>
    </row>
    <row r="22" spans="1:5" x14ac:dyDescent="0.3">
      <c r="A22" s="3" t="s">
        <v>17</v>
      </c>
      <c r="B22" s="15" t="str">
        <f>IF('Príloha č.1'!B23:B23="","",'Príloha č.1'!B23:B23)</f>
        <v/>
      </c>
      <c r="C22" s="5"/>
      <c r="D22" s="5"/>
    </row>
    <row r="23" spans="1:5" x14ac:dyDescent="0.3">
      <c r="A23" s="3" t="s">
        <v>18</v>
      </c>
      <c r="B23" s="18" t="str">
        <f>IF('Príloha č.1'!B24:B24="","",'Príloha č.1'!B24:B24)</f>
        <v/>
      </c>
      <c r="C23" s="13"/>
      <c r="D23" s="11"/>
    </row>
    <row r="24" spans="1:5" x14ac:dyDescent="0.3">
      <c r="A24" s="5"/>
      <c r="B24" s="5"/>
      <c r="C24" s="5"/>
      <c r="D24" s="5"/>
    </row>
    <row r="25" spans="1:5" x14ac:dyDescent="0.3">
      <c r="A25" s="5"/>
      <c r="B25" s="5"/>
      <c r="C25" s="5"/>
      <c r="D25" s="5"/>
    </row>
    <row r="26" spans="1:5" x14ac:dyDescent="0.3">
      <c r="A26" s="5"/>
      <c r="B26" s="5"/>
      <c r="C26" s="5"/>
      <c r="D26" s="5"/>
      <c r="E26" s="37"/>
    </row>
    <row r="27" spans="1:5" x14ac:dyDescent="0.3">
      <c r="A27" s="5"/>
      <c r="B27" s="5"/>
      <c r="C27" s="5"/>
      <c r="D27" s="17" t="s">
        <v>28</v>
      </c>
      <c r="E27" s="15" t="str">
        <f>IF('Príloha č.1'!D27="","",'Príloha č.1'!D27)</f>
        <v/>
      </c>
    </row>
    <row r="28" spans="1:5" x14ac:dyDescent="0.3">
      <c r="A28" s="5"/>
      <c r="B28" s="5"/>
      <c r="D28" s="1"/>
      <c r="E28" s="9" t="s">
        <v>29</v>
      </c>
    </row>
    <row r="29" spans="1:5" x14ac:dyDescent="0.3">
      <c r="A29" s="5"/>
      <c r="B29" s="5"/>
    </row>
    <row r="30" spans="1:5" x14ac:dyDescent="0.3">
      <c r="A30" s="5"/>
      <c r="B30" s="5"/>
      <c r="C30" s="5"/>
      <c r="D30" s="5"/>
    </row>
    <row r="31" spans="1:5" x14ac:dyDescent="0.3">
      <c r="A31" s="185" t="s">
        <v>19</v>
      </c>
      <c r="B31" s="185"/>
      <c r="C31" s="1"/>
    </row>
    <row r="32" spans="1:5" x14ac:dyDescent="0.3">
      <c r="A32" s="16"/>
      <c r="B32" s="188" t="s">
        <v>20</v>
      </c>
      <c r="C32" s="188"/>
    </row>
    <row r="33" spans="1:4" x14ac:dyDescent="0.3">
      <c r="A33" s="5"/>
      <c r="B33" s="5"/>
      <c r="C33" s="5"/>
      <c r="D33" s="5"/>
    </row>
  </sheetData>
  <mergeCells count="10">
    <mergeCell ref="A1:B1"/>
    <mergeCell ref="A2:D2"/>
    <mergeCell ref="A3:C3"/>
    <mergeCell ref="A18:B18"/>
    <mergeCell ref="A31:B31"/>
    <mergeCell ref="B32:C32"/>
    <mergeCell ref="A4:F4"/>
    <mergeCell ref="A15:B15"/>
    <mergeCell ref="A16:B16"/>
    <mergeCell ref="A17:B17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>&amp;L&amp;"Arial,Tučné"&amp;9Príloha č. 7 SP
&amp;"Arial,Normálne"Zoznam všetkých osôb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Príloha č.1</vt:lpstr>
      <vt:lpstr>Príloha č.2</vt:lpstr>
      <vt:lpstr>Príloha č.3</vt:lpstr>
      <vt:lpstr>Príloha č.4</vt:lpstr>
      <vt:lpstr>Príloha č.5_časť 1</vt:lpstr>
      <vt:lpstr>Príloha č.5_časť 2</vt:lpstr>
      <vt:lpstr>Príloha č.6_časť 1</vt:lpstr>
      <vt:lpstr>Príloha č.6_časť 2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č.5_časť 1'!Oblasť_tlače</vt:lpstr>
      <vt:lpstr>'Príloha č.5_časť 2'!Oblasť_tlače</vt:lpstr>
      <vt:lpstr>'Príloha č.6_časť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Jrk 2</cp:lastModifiedBy>
  <cp:lastPrinted>2022-09-12T09:02:52Z</cp:lastPrinted>
  <dcterms:created xsi:type="dcterms:W3CDTF">2017-08-18T08:10:31Z</dcterms:created>
  <dcterms:modified xsi:type="dcterms:W3CDTF">2022-10-26T18:59:54Z</dcterms:modified>
</cp:coreProperties>
</file>