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čín\Dodávka elektrickej energie\Výzva_Dodávka elektrickej energie na rok 2023\Vyhlásené 25102022\"/>
    </mc:Choice>
  </mc:AlternateContent>
  <bookViews>
    <workbookView xWindow="0" yWindow="0" windowWidth="19200" windowHeight="7300"/>
  </bookViews>
  <sheets>
    <sheet name="Elektrina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5" i="4" l="1"/>
  <c r="R93" i="4"/>
  <c r="J246" i="4"/>
  <c r="Q309" i="4"/>
  <c r="J92" i="4"/>
  <c r="R307" i="4" l="1"/>
  <c r="R305" i="4"/>
  <c r="R301" i="4"/>
  <c r="R299" i="4"/>
  <c r="R294" i="4" l="1"/>
  <c r="R291" i="4" l="1"/>
  <c r="R276" i="4"/>
  <c r="R309" i="4" s="1"/>
  <c r="H290" i="4"/>
  <c r="P290" i="4" s="1"/>
  <c r="H289" i="4"/>
  <c r="P289" i="4" s="1"/>
  <c r="H288" i="4"/>
  <c r="P288" i="4" s="1"/>
  <c r="H287" i="4"/>
  <c r="P287" i="4" s="1"/>
  <c r="H286" i="4"/>
  <c r="P286" i="4" s="1"/>
  <c r="H285" i="4"/>
  <c r="P285" i="4" s="1"/>
  <c r="H284" i="4"/>
  <c r="P284" i="4" s="1"/>
  <c r="H283" i="4"/>
  <c r="P283" i="4" s="1"/>
  <c r="H282" i="4"/>
  <c r="P282" i="4" s="1"/>
  <c r="H281" i="4"/>
  <c r="P281" i="4" s="1"/>
  <c r="H280" i="4"/>
  <c r="P280" i="4" s="1"/>
  <c r="H279" i="4"/>
  <c r="P279" i="4" s="1"/>
  <c r="H278" i="4"/>
  <c r="P278" i="4" s="1"/>
  <c r="H277" i="4"/>
  <c r="P277" i="4" s="1"/>
  <c r="H276" i="4"/>
  <c r="P276" i="4" s="1"/>
  <c r="K91" i="4" l="1"/>
  <c r="J91" i="4"/>
  <c r="K38" i="4"/>
  <c r="J38" i="4"/>
  <c r="K39" i="4"/>
  <c r="J39" i="4"/>
  <c r="K44" i="4"/>
  <c r="J44" i="4"/>
  <c r="K36" i="4"/>
  <c r="J36" i="4"/>
  <c r="K86" i="4"/>
  <c r="J86" i="4"/>
  <c r="K58" i="4"/>
  <c r="J58" i="4"/>
  <c r="K40" i="4"/>
  <c r="J40" i="4"/>
  <c r="K35" i="4"/>
  <c r="J35" i="4"/>
  <c r="K43" i="4"/>
  <c r="J43" i="4"/>
  <c r="K80" i="4"/>
  <c r="J80" i="4"/>
  <c r="K81" i="4"/>
  <c r="J81" i="4"/>
  <c r="K82" i="4"/>
  <c r="J82" i="4"/>
  <c r="K83" i="4"/>
  <c r="J83" i="4"/>
  <c r="K84" i="4"/>
  <c r="J84" i="4"/>
  <c r="K88" i="4"/>
  <c r="J88" i="4"/>
  <c r="K87" i="4"/>
  <c r="J87" i="4"/>
  <c r="K42" i="4"/>
  <c r="J42" i="4"/>
  <c r="K37" i="4"/>
  <c r="J37" i="4"/>
  <c r="K47" i="4"/>
  <c r="J47" i="4"/>
  <c r="K48" i="4"/>
  <c r="J48" i="4"/>
  <c r="K52" i="4"/>
  <c r="J52" i="4"/>
  <c r="K78" i="4"/>
  <c r="J78" i="4"/>
  <c r="K90" i="4"/>
  <c r="J90" i="4"/>
  <c r="K89" i="4"/>
  <c r="J89" i="4"/>
  <c r="K247" i="4"/>
  <c r="J247" i="4"/>
  <c r="K248" i="4"/>
  <c r="J248" i="4"/>
  <c r="K30" i="4"/>
  <c r="J30" i="4"/>
  <c r="K56" i="4"/>
  <c r="J56" i="4"/>
  <c r="K32" i="4"/>
  <c r="J32" i="4"/>
  <c r="K77" i="4"/>
  <c r="J77" i="4"/>
  <c r="K76" i="4"/>
  <c r="J76" i="4"/>
  <c r="K75" i="4"/>
  <c r="J75" i="4"/>
  <c r="K74" i="4"/>
  <c r="J74" i="4"/>
  <c r="K33" i="4"/>
  <c r="J33" i="4"/>
  <c r="K70" i="4"/>
  <c r="J70" i="4"/>
  <c r="K29" i="4"/>
  <c r="J29" i="4"/>
  <c r="K31" i="4"/>
  <c r="J31" i="4"/>
  <c r="K34" i="4"/>
  <c r="J34" i="4"/>
  <c r="K46" i="4"/>
  <c r="J46" i="4"/>
  <c r="K41" i="4"/>
  <c r="J41" i="4"/>
  <c r="K60" i="4"/>
  <c r="J60" i="4"/>
  <c r="K72" i="4"/>
  <c r="J72" i="4"/>
  <c r="K71" i="4"/>
  <c r="J71" i="4"/>
  <c r="K59" i="4"/>
  <c r="J59" i="4"/>
  <c r="K53" i="4"/>
  <c r="J53" i="4"/>
  <c r="K55" i="4"/>
  <c r="J55" i="4"/>
  <c r="K54" i="4"/>
  <c r="J54" i="4"/>
  <c r="K50" i="4"/>
  <c r="J50" i="4"/>
  <c r="K51" i="4"/>
  <c r="J51" i="4"/>
  <c r="K49" i="4"/>
  <c r="J49" i="4"/>
  <c r="K69" i="4"/>
  <c r="J69" i="4"/>
  <c r="K68" i="4"/>
  <c r="J68" i="4"/>
  <c r="K67" i="4"/>
  <c r="J67" i="4"/>
  <c r="K62" i="4"/>
  <c r="J62" i="4"/>
  <c r="K63" i="4"/>
  <c r="J63" i="4"/>
  <c r="K65" i="4"/>
  <c r="J65" i="4"/>
  <c r="K61" i="4"/>
  <c r="J61" i="4"/>
  <c r="K64" i="4"/>
  <c r="J64" i="4"/>
  <c r="K79" i="4"/>
  <c r="J79" i="4"/>
  <c r="K57" i="4"/>
  <c r="J57" i="4"/>
  <c r="K85" i="4"/>
  <c r="J85" i="4"/>
  <c r="K66" i="4"/>
  <c r="J66" i="4"/>
  <c r="K73" i="4"/>
  <c r="J73" i="4"/>
  <c r="K45" i="4"/>
  <c r="J45" i="4"/>
</calcChain>
</file>

<file path=xl/sharedStrings.xml><?xml version="1.0" encoding="utf-8"?>
<sst xmlns="http://schemas.openxmlformats.org/spreadsheetml/2006/main" count="3034" uniqueCount="650">
  <si>
    <t>EIC kód</t>
  </si>
  <si>
    <t>24ZZS6056658000L</t>
  </si>
  <si>
    <t>Mierové nám.2</t>
  </si>
  <si>
    <t>3x80</t>
  </si>
  <si>
    <t>24ZZS2227486000X</t>
  </si>
  <si>
    <t>Hviezdoslavova 6</t>
  </si>
  <si>
    <t>3x66</t>
  </si>
  <si>
    <t>24ZZS2225541000H</t>
  </si>
  <si>
    <t>Farská 10</t>
  </si>
  <si>
    <t>3x125</t>
  </si>
  <si>
    <t>24ZZS22288580005</t>
  </si>
  <si>
    <t>Hviezdová 2  H</t>
  </si>
  <si>
    <t>3x60</t>
  </si>
  <si>
    <t>24ZZS2228203000S</t>
  </si>
  <si>
    <t>Hviezdová 2 D</t>
  </si>
  <si>
    <t>3x50</t>
  </si>
  <si>
    <t>24ZZS2172984000D</t>
  </si>
  <si>
    <t>Saratovská 4 DS</t>
  </si>
  <si>
    <t>3x85</t>
  </si>
  <si>
    <t>24ZZS7024005000T</t>
  </si>
  <si>
    <t>Východná 31</t>
  </si>
  <si>
    <t>3x32</t>
  </si>
  <si>
    <t>24ZZS2171851000O</t>
  </si>
  <si>
    <t>Mierové nám.9 KIC</t>
  </si>
  <si>
    <t>3x40</t>
  </si>
  <si>
    <t>24ZZS60675080004</t>
  </si>
  <si>
    <t>M.R.Štefánika 67 - Byt č.27</t>
  </si>
  <si>
    <t>3x25</t>
  </si>
  <si>
    <t xml:space="preserve">3x50 </t>
  </si>
  <si>
    <t>3x63</t>
  </si>
  <si>
    <t>24ZZS2173076000R</t>
  </si>
  <si>
    <t>Kubranská 94, kult. Stredisko</t>
  </si>
  <si>
    <t>3x100</t>
  </si>
  <si>
    <t>24ZZS6077422000K</t>
  </si>
  <si>
    <t>24ZZS6081487000Z</t>
  </si>
  <si>
    <t>24ZZS6081488000U</t>
  </si>
  <si>
    <t>3x160</t>
  </si>
  <si>
    <t>24ZZS70273090001</t>
  </si>
  <si>
    <t>Mierové 9, kult. Akcie</t>
  </si>
  <si>
    <t>24ZZS2229308000P</t>
  </si>
  <si>
    <t>Soblahovská 65, areál</t>
  </si>
  <si>
    <t>3x200</t>
  </si>
  <si>
    <t>24ZZS6001197000B</t>
  </si>
  <si>
    <t>Hlavná 10, kultúrne stredisko</t>
  </si>
  <si>
    <t>24ZZS2160023000V</t>
  </si>
  <si>
    <t>Potočná 1, kult. Stredisko</t>
  </si>
  <si>
    <t>24ZZS2230340000U</t>
  </si>
  <si>
    <t>Soblahovská 65, VO osvetlenie</t>
  </si>
  <si>
    <t>24ZZS2171370000F</t>
  </si>
  <si>
    <t>Saratovská 4, CO kryt</t>
  </si>
  <si>
    <t>24ZZS6023823000R</t>
  </si>
  <si>
    <t>Gen. Viesta 3, CO kryt</t>
  </si>
  <si>
    <t>24ZZS70240030002</t>
  </si>
  <si>
    <t>Východná 33</t>
  </si>
  <si>
    <t>24ZZS2185800000I</t>
  </si>
  <si>
    <t>Hlavná 3 OP DS</t>
  </si>
  <si>
    <t>24ZZS2500610000O</t>
  </si>
  <si>
    <t>TJ  Opatová</t>
  </si>
  <si>
    <t>24ZSS2185829000Z</t>
  </si>
  <si>
    <t>TJ Záblatie</t>
  </si>
  <si>
    <t>3x24</t>
  </si>
  <si>
    <t>24ZZS6074935000P</t>
  </si>
  <si>
    <t xml:space="preserve">Istebnícka 9, rozhlas </t>
  </si>
  <si>
    <t>24ZZS7099647000Z</t>
  </si>
  <si>
    <t xml:space="preserve">Istebnícka 9 , kultúrne stredisko </t>
  </si>
  <si>
    <t>24ZZS70996460003</t>
  </si>
  <si>
    <t>Istebnícka 9, Ms. Polícia</t>
  </si>
  <si>
    <t>24ZZS6128855000N</t>
  </si>
  <si>
    <t>Kasárenská 5, prečerp. Stanica</t>
  </si>
  <si>
    <t>24ZZS21717650005</t>
  </si>
  <si>
    <t xml:space="preserve">Kubrická 60, kult. Stredisko </t>
  </si>
  <si>
    <t>24ZZS60814860003</t>
  </si>
  <si>
    <t>24ZZS6104366000N</t>
  </si>
  <si>
    <t>Mierové 17, pódium</t>
  </si>
  <si>
    <t>24ZZS7093983000L</t>
  </si>
  <si>
    <t>Osviečimská 3,Cen. sen.</t>
  </si>
  <si>
    <t>24ZZS2160024000Q</t>
  </si>
  <si>
    <t>24ZZS2185725000P</t>
  </si>
  <si>
    <t>Záblatská 27, kult. Stredisko</t>
  </si>
  <si>
    <t>24ZZS6023825000H</t>
  </si>
  <si>
    <t>17. Novembra 10, CO kryt</t>
  </si>
  <si>
    <t>24ZZS6023824000M</t>
  </si>
  <si>
    <t>17. Novembra 6, CO kryt</t>
  </si>
  <si>
    <t>24ZZS2171102000O</t>
  </si>
  <si>
    <t>28.októbra 12, CO kryt</t>
  </si>
  <si>
    <t>24ZZS2171109000Q</t>
  </si>
  <si>
    <t>28. októbra 23, CO kryt</t>
  </si>
  <si>
    <t>24ZZS2171107001Y</t>
  </si>
  <si>
    <t>28. októbra 29, CO kryt</t>
  </si>
  <si>
    <t>24ZZS60238200005</t>
  </si>
  <si>
    <t>28. októbra 30, CO kryt</t>
  </si>
  <si>
    <t>24ZZS2171131000B</t>
  </si>
  <si>
    <t>28. októbra 34, CO kryt</t>
  </si>
  <si>
    <t>3x15</t>
  </si>
  <si>
    <t>24ZZS2171121000H</t>
  </si>
  <si>
    <t>28. októbra 37, CO kryt</t>
  </si>
  <si>
    <t>24ZZS2171125000Y</t>
  </si>
  <si>
    <t>28. októbra 43, CO kryt</t>
  </si>
  <si>
    <t>24ZZS22362200001</t>
  </si>
  <si>
    <t>24ZZS21708560007</t>
  </si>
  <si>
    <t>Hodžova 31, CO kryt</t>
  </si>
  <si>
    <t>3x20</t>
  </si>
  <si>
    <t>24ZZS7009868000B</t>
  </si>
  <si>
    <t>Hurbanova 60, CO kryt</t>
  </si>
  <si>
    <t>3x10</t>
  </si>
  <si>
    <t>24ZZS2171145000M</t>
  </si>
  <si>
    <t>Inovecká 12, CO kryt</t>
  </si>
  <si>
    <t>24ZZS21715420009</t>
  </si>
  <si>
    <t>Inovecká 8, CO kryt</t>
  </si>
  <si>
    <t>24ZZS2170993000S</t>
  </si>
  <si>
    <t>Komenského 8, CO kryt</t>
  </si>
  <si>
    <t>3x21</t>
  </si>
  <si>
    <t>24ZZS2171014000F</t>
  </si>
  <si>
    <t>Nábrežná 12, CO kryt</t>
  </si>
  <si>
    <t>24ZZS21710080001</t>
  </si>
  <si>
    <t>Nábrežná 16, CO kryt</t>
  </si>
  <si>
    <t>24ZZS21709910001</t>
  </si>
  <si>
    <t>Nábrežná 5, CO kryt</t>
  </si>
  <si>
    <t>24ZZS2170999000Z</t>
  </si>
  <si>
    <t>Nábrežná 9, CO kryt</t>
  </si>
  <si>
    <t>24ZZS2170798000H</t>
  </si>
  <si>
    <t>Piešťanská 25, CO kryt</t>
  </si>
  <si>
    <t>1x40</t>
  </si>
  <si>
    <t>24ZZS2171035000Z</t>
  </si>
  <si>
    <t>M. Rázusa 24, CO kryt</t>
  </si>
  <si>
    <t>24ZZS2171050000B</t>
  </si>
  <si>
    <t>M. Rázusa 38, CO kryt</t>
  </si>
  <si>
    <t>3x16</t>
  </si>
  <si>
    <t>24ZZS21710850005</t>
  </si>
  <si>
    <t>Hurbanova 37, CO kryt</t>
  </si>
  <si>
    <t>24ZZS2228839000C</t>
  </si>
  <si>
    <t>M. Rázusa 46, CO kryt</t>
  </si>
  <si>
    <t>24ZZS21713810004</t>
  </si>
  <si>
    <t>24ZZS2171382001Y</t>
  </si>
  <si>
    <t>24ZZS2170790000K</t>
  </si>
  <si>
    <t>Súdna 5, CO kryt</t>
  </si>
  <si>
    <t>24ZZS22318780003</t>
  </si>
  <si>
    <t>Gen. Svobodu 1, CO kryt</t>
  </si>
  <si>
    <t>24ZZS2231893000G</t>
  </si>
  <si>
    <t>24ZZS2231944000Y</t>
  </si>
  <si>
    <t>24ZZS2231984000A</t>
  </si>
  <si>
    <t>24ZZS6004080000Z</t>
  </si>
  <si>
    <t>Študenská 10, CO kryt</t>
  </si>
  <si>
    <t>24ZZS2170980000C</t>
  </si>
  <si>
    <t>Švermova 32, CO kryt</t>
  </si>
  <si>
    <t>24ZZS6091443000X</t>
  </si>
  <si>
    <t>Veľkomoravská 22, CO kryt</t>
  </si>
  <si>
    <t>1x25</t>
  </si>
  <si>
    <t>24ZZS60914420001</t>
  </si>
  <si>
    <t>Veľkomoravská 26, CO kryt</t>
  </si>
  <si>
    <t>24ZZS60914410006</t>
  </si>
  <si>
    <t>Veľkomoravská 30, CO kryt</t>
  </si>
  <si>
    <t>24ZZS6091440000B</t>
  </si>
  <si>
    <t>Veľkomoravská 36, CO kryt</t>
  </si>
  <si>
    <t>24ZZS60914390009</t>
  </si>
  <si>
    <t>Zlatovská 5, CO kryt</t>
  </si>
  <si>
    <t>24ZZS2170804000A</t>
  </si>
  <si>
    <t>Zlatovská 7, CO kryt</t>
  </si>
  <si>
    <t>1x16</t>
  </si>
  <si>
    <t>24ZZS7013095000T</t>
  </si>
  <si>
    <t>Kubrická 50 DHZ</t>
  </si>
  <si>
    <t>24ZZS2196729000P</t>
  </si>
  <si>
    <t>Loka chata</t>
  </si>
  <si>
    <t>24ZZS2236840000L</t>
  </si>
  <si>
    <t>24ZZS2196329000G</t>
  </si>
  <si>
    <t>Biskupická 55 VE</t>
  </si>
  <si>
    <t>24ZZS2232221000S</t>
  </si>
  <si>
    <t>24ZZS2229379000F</t>
  </si>
  <si>
    <t>Kubranská 128 DS</t>
  </si>
  <si>
    <t>24ZZS21858020008</t>
  </si>
  <si>
    <t>Záblatská 1 DS</t>
  </si>
  <si>
    <t>24ZZS6107640000K</t>
  </si>
  <si>
    <t>Kasárenská 5/A</t>
  </si>
  <si>
    <t>24ZZS7068878000X</t>
  </si>
  <si>
    <t>24ZZS6083927000K</t>
  </si>
  <si>
    <t>M.R.Štefánika 31 - Byt č. 15</t>
  </si>
  <si>
    <t>24ZZS6084019000Y</t>
  </si>
  <si>
    <t>M.R.Štefánika 32 Byt č. 9</t>
  </si>
  <si>
    <t>3x26</t>
  </si>
  <si>
    <t>24ZZS4000161273H</t>
  </si>
  <si>
    <t>Zlatovská 980/1 - Úspech</t>
  </si>
  <si>
    <t>Potočná 88 ZA DS</t>
  </si>
  <si>
    <t>Gen. Goliana 35, CO kryt</t>
  </si>
  <si>
    <t>24ZZS4000201046K</t>
  </si>
  <si>
    <t>Záblatská 240 - kaplnka</t>
  </si>
  <si>
    <t>24ZZS40001612015</t>
  </si>
  <si>
    <t>Šoltésovej 1531/214 - rozkvet</t>
  </si>
  <si>
    <t>24ZZS4000202196X</t>
  </si>
  <si>
    <t>Kasárenská 1449/22 bunka</t>
  </si>
  <si>
    <t>24ZZS6066650000F</t>
  </si>
  <si>
    <t>Gen. M. R. Štefánika 65, byt č.21</t>
  </si>
  <si>
    <t xml:space="preserve">Adresa </t>
  </si>
  <si>
    <t>Distribučná sadzba</t>
  </si>
  <si>
    <t>Istič</t>
  </si>
  <si>
    <t>Veľkosť ističa</t>
  </si>
  <si>
    <t>Kyjevská 3183, kult. Stredisko</t>
  </si>
  <si>
    <r>
      <t>Kyjevská 3183, kult. Stredisko</t>
    </r>
    <r>
      <rPr>
        <sz val="10"/>
        <rFont val="Calibri"/>
        <family val="2"/>
        <charset val="238"/>
        <scheme val="minor"/>
      </rPr>
      <t xml:space="preserve"> </t>
    </r>
  </si>
  <si>
    <t>C2-X3</t>
  </si>
  <si>
    <t>Max. rez. Kapacita kW</t>
  </si>
  <si>
    <t>ročná spotreba kWh 2019</t>
  </si>
  <si>
    <t>meranie</t>
  </si>
  <si>
    <t>typový diagram odberu</t>
  </si>
  <si>
    <t>tarifikácia</t>
  </si>
  <si>
    <t>IMS</t>
  </si>
  <si>
    <t>počet fáz</t>
  </si>
  <si>
    <t>veľkosť istiaceho prvku [A]</t>
  </si>
  <si>
    <t>RK [A]</t>
  </si>
  <si>
    <t>RK [kW]</t>
  </si>
  <si>
    <t>A</t>
  </si>
  <si>
    <t>00</t>
  </si>
  <si>
    <t>1T</t>
  </si>
  <si>
    <t>Áno</t>
  </si>
  <si>
    <t>3</t>
  </si>
  <si>
    <t>C</t>
  </si>
  <si>
    <t>TDO1</t>
  </si>
  <si>
    <t>Nie</t>
  </si>
  <si>
    <t>1</t>
  </si>
  <si>
    <t>2T</t>
  </si>
  <si>
    <t>TDO2</t>
  </si>
  <si>
    <t>TDO3</t>
  </si>
  <si>
    <t>2P</t>
  </si>
  <si>
    <t>Optimalizovana hodnota RK</t>
  </si>
  <si>
    <t>24ZZS4000168064S</t>
  </si>
  <si>
    <t>Kragujevackých hrdinov 1260/27</t>
  </si>
  <si>
    <t>Mesto Trenčín - Útvar interných služieb</t>
  </si>
  <si>
    <t>24ZZS2172872001Y</t>
  </si>
  <si>
    <t>ŠMIDKEHO, K. 2, TRENČÍN</t>
  </si>
  <si>
    <t>nie je</t>
  </si>
  <si>
    <t>24ZZS2172874000Q</t>
  </si>
  <si>
    <t>OSTROV 9096, TRENČÍN</t>
  </si>
  <si>
    <t>24ZZS2172875000L</t>
  </si>
  <si>
    <t>GOLIANA, GEN. 1, TRENČÍN</t>
  </si>
  <si>
    <t>24ZZS2172876000G</t>
  </si>
  <si>
    <t>ŠVERMOVA 22, TRENČÍN</t>
  </si>
  <si>
    <t>24ZZS2172877000B</t>
  </si>
  <si>
    <t>TURKOVEJ, M. 4, TRENČÍN</t>
  </si>
  <si>
    <t>24ZZS21728780006</t>
  </si>
  <si>
    <t>ŠTEFÁNIKA, GEN.M.R. 39, TRENČÍN</t>
  </si>
  <si>
    <t>24ZZS21728790001</t>
  </si>
  <si>
    <t>KUBRANSKÁ 226, TRENČÍN</t>
  </si>
  <si>
    <t>24ZZS21728800003</t>
  </si>
  <si>
    <t>TATRANSKÁ 2, TRENČÍN</t>
  </si>
  <si>
    <t>24ZZS2172881000Z</t>
  </si>
  <si>
    <t>CHALUPKU SAMA 1, TRENČÍN</t>
  </si>
  <si>
    <t>24ZZS2172882000U</t>
  </si>
  <si>
    <t>NAM SV.ANNY 20, TRENČÍN</t>
  </si>
  <si>
    <t>24ZZS2172883000P</t>
  </si>
  <si>
    <t>GAGARINOVA 1, TRENČÍN</t>
  </si>
  <si>
    <t>24ZZS2172884000K</t>
  </si>
  <si>
    <t>DOLNÝ ŠIANEC 4, TRENČÍN</t>
  </si>
  <si>
    <t>24ZZS2172885000F</t>
  </si>
  <si>
    <t>BRNIANSKA 1, TRENČÍN</t>
  </si>
  <si>
    <t>3x70</t>
  </si>
  <si>
    <t>24ZZS2172886000A</t>
  </si>
  <si>
    <t>BRATISLAVSKÁ 48, TRENČÍN</t>
  </si>
  <si>
    <t>24ZZS21728870005</t>
  </si>
  <si>
    <t>KUBRICKÁ 80, TRENČÍN</t>
  </si>
  <si>
    <t>24ZZS21728880000</t>
  </si>
  <si>
    <t>KUBRANSKÁ 119, TRENČÍN</t>
  </si>
  <si>
    <t>24ZZS2172889000W</t>
  </si>
  <si>
    <t>LOKA HORNÉ ORECHOVÉ 1, TRENČÍN</t>
  </si>
  <si>
    <t>24ZZS2172890000Y</t>
  </si>
  <si>
    <t>ORECHOVSKÁ 43, TRENČÍN</t>
  </si>
  <si>
    <t>24ZZS2172891000T</t>
  </si>
  <si>
    <t>ZLATOVSKÁ 1331, TRENČÍN</t>
  </si>
  <si>
    <t>24ZZS2172892000O</t>
  </si>
  <si>
    <t>LOKA BELÁ 4, TRENČÍN</t>
  </si>
  <si>
    <t>1x50</t>
  </si>
  <si>
    <t>TDO8</t>
  </si>
  <si>
    <t>24ZZS2172893000J</t>
  </si>
  <si>
    <t>LOKA BELÁ 9, TRENČÍN</t>
  </si>
  <si>
    <t>24ZZS2172894000E</t>
  </si>
  <si>
    <t>NOZDRKOVCE 8, TRENČÍN</t>
  </si>
  <si>
    <t>24ZZS21728950009</t>
  </si>
  <si>
    <t>BISKUPICKÁ 5, TRENČÍN</t>
  </si>
  <si>
    <t>24ZZS21728960004</t>
  </si>
  <si>
    <t>28. OKTÓBRA 10, TRENČÍN</t>
  </si>
  <si>
    <t>24ZZS2172897001Y</t>
  </si>
  <si>
    <t>PUŠKINOVA 7, TRENČÍN</t>
  </si>
  <si>
    <t>24ZZS2172898000V</t>
  </si>
  <si>
    <t>NAM MIEROVÉ 10, TRENČÍN</t>
  </si>
  <si>
    <t>24ZZS21729010002</t>
  </si>
  <si>
    <t>ŽELEZNIČNÁ 16, TRENČÍN</t>
  </si>
  <si>
    <t>24ZZS2172902000Y</t>
  </si>
  <si>
    <t>ELEKTRIČNÁ 17, TRENČÍN</t>
  </si>
  <si>
    <t>24ZZS2172903000T</t>
  </si>
  <si>
    <t>PARTIZÁNSKA 11, TRENČÍN</t>
  </si>
  <si>
    <t>24ZZS2172904000O</t>
  </si>
  <si>
    <t>INOVECKÁ 32, TRENČÍN</t>
  </si>
  <si>
    <t>24ZZS2172905000J</t>
  </si>
  <si>
    <t>HODŽOVA 35, TRENČÍN</t>
  </si>
  <si>
    <t>24ZZS2172906000E</t>
  </si>
  <si>
    <t>PRED POĽOM 8/BL, TRENČÍN</t>
  </si>
  <si>
    <t>24ZZS21729070009</t>
  </si>
  <si>
    <t>ZÁPADNÁ 1, TRENČÍN</t>
  </si>
  <si>
    <t>24ZZS21729080004</t>
  </si>
  <si>
    <t>SOBLAHOVSKÁ 15, TRENČÍN</t>
  </si>
  <si>
    <t>24ZZS2172909001Y</t>
  </si>
  <si>
    <t>SARATOVSKÁ 2, TRENČÍN</t>
  </si>
  <si>
    <t>24ZZS21729100001</t>
  </si>
  <si>
    <t>24ZZS2172911000X</t>
  </si>
  <si>
    <t>HODŽOVA 94, TRENČÍN</t>
  </si>
  <si>
    <t>24ZZS2172912000S</t>
  </si>
  <si>
    <t>RYBÁRSKA 14, TRENČÍN</t>
  </si>
  <si>
    <t>24ZZS2172913000N</t>
  </si>
  <si>
    <t>LIPTOVSKÁ 3, TRENČÍN</t>
  </si>
  <si>
    <t>24ZZS2172914000I</t>
  </si>
  <si>
    <t>HALAŠU JÁNA 22, TRENČÍN</t>
  </si>
  <si>
    <t>24ZZS2172915000D</t>
  </si>
  <si>
    <t>ŠAFÁRIKOVA 12, TRENČÍN</t>
  </si>
  <si>
    <t>24ZZS21729160008</t>
  </si>
  <si>
    <t>ROZMARÍNOVÁ 3, TRENČÍN</t>
  </si>
  <si>
    <t>24ZZS21729170003</t>
  </si>
  <si>
    <t>STANIČNÁ 10, TRENČÍN</t>
  </si>
  <si>
    <t>24ZZS2172918000Z</t>
  </si>
  <si>
    <t>HVIEZDOSLAVOVA 29, TRENČÍN</t>
  </si>
  <si>
    <t>24ZZS2172919000U</t>
  </si>
  <si>
    <t>HVIEZDOSLAVOVA 1, TRENČÍN</t>
  </si>
  <si>
    <t>24ZZS2172920000W</t>
  </si>
  <si>
    <t>ZLATOVSKÁ 24, TRENČÍN</t>
  </si>
  <si>
    <t>24ZZS2172921000R</t>
  </si>
  <si>
    <t>NA DOLINÁCH 1, TRENČÍN</t>
  </si>
  <si>
    <t>24ZZS2172924000C</t>
  </si>
  <si>
    <t>ZEMANA JÁNA 40, TRENČÍN</t>
  </si>
  <si>
    <t>24ZZS21729260002</t>
  </si>
  <si>
    <t>HOLLÉHO 2, TRENČÍN</t>
  </si>
  <si>
    <t>24ZZS2172928000T</t>
  </si>
  <si>
    <t>KASÁRENSKÁ 9, TRENČÍN</t>
  </si>
  <si>
    <t>24ZZS2172929000O</t>
  </si>
  <si>
    <t>HALAŠU JÁNA 1, TRENČÍN</t>
  </si>
  <si>
    <t>24ZZS2172931000L</t>
  </si>
  <si>
    <t>GOLIANA, GEN. 35, TRENČÍN</t>
  </si>
  <si>
    <t>24ZZS2172932000G</t>
  </si>
  <si>
    <t>ŠTEFÁNIKA, GEN.M.R. 8, TRENČÍN</t>
  </si>
  <si>
    <t>24ZZS2172933000B</t>
  </si>
  <si>
    <t>ŠTEFÁNIKA, GEN.M.R. 2, TRENČÍN</t>
  </si>
  <si>
    <t>24ZZS21729340006</t>
  </si>
  <si>
    <t>SOBLAHOVSKÁ 61, TRENČÍN</t>
  </si>
  <si>
    <t>24ZZS21729350001</t>
  </si>
  <si>
    <t>HASIČSKÁ 3, TRENČÍN</t>
  </si>
  <si>
    <t>24ZZS2172936000X</t>
  </si>
  <si>
    <t>ŠTEFÁNIKA, GEN.M.R. 1, TRENČÍN</t>
  </si>
  <si>
    <t>24ZZS2172937000S</t>
  </si>
  <si>
    <t>ŽILINSKÁ 10, TRENČÍN</t>
  </si>
  <si>
    <t>24ZZS2172938000N</t>
  </si>
  <si>
    <t>DERKU JÁNA 17, TRENČÍN</t>
  </si>
  <si>
    <t>24ZZS2172939000I</t>
  </si>
  <si>
    <t>NAM SNP 2, TRENČÍN</t>
  </si>
  <si>
    <t>24ZZS2172940000K</t>
  </si>
  <si>
    <t>PÁDIVÉHO 8, TRENČÍN</t>
  </si>
  <si>
    <t>24ZZS2172941000F</t>
  </si>
  <si>
    <t>OPATOVSKÁ 173, TRENČÍN</t>
  </si>
  <si>
    <t>24ZZS2172942000A</t>
  </si>
  <si>
    <t>OPATOVSKÁ 105, TRENČÍN</t>
  </si>
  <si>
    <t>24ZZS21729430005</t>
  </si>
  <si>
    <t>SOBLAHOVSKÁ 22, TRENČÍN</t>
  </si>
  <si>
    <t>24ZZS21729440000</t>
  </si>
  <si>
    <t>PÁDIVÉHO 1, TRENČÍN</t>
  </si>
  <si>
    <t>24ZZS2172945000W</t>
  </si>
  <si>
    <t>PRIBINU KNIEŽAŤA 2, TRENČÍN</t>
  </si>
  <si>
    <t>24ZZS2185801000D</t>
  </si>
  <si>
    <t>PRI PARKU 10, TRENČÍN</t>
  </si>
  <si>
    <t>24ZZS2196718001Y</t>
  </si>
  <si>
    <t>CES HLAVNÁ 259, SOBLAHOV</t>
  </si>
  <si>
    <t>24ZZS2224887000O</t>
  </si>
  <si>
    <t>ZÁBLATSKÁ 1, TRENČÍN</t>
  </si>
  <si>
    <t>24ZZS2227323000H</t>
  </si>
  <si>
    <t>MATEJA BELA 2, TRENČÍN</t>
  </si>
  <si>
    <t>24ZZS2227357000G</t>
  </si>
  <si>
    <t>KUZMÁNYHO 9, TRENČÍN</t>
  </si>
  <si>
    <t>24ZZS2228454000G</t>
  </si>
  <si>
    <t>JESENSKÉHO 52, TRENČÍN</t>
  </si>
  <si>
    <t>24ZZS2229782000G</t>
  </si>
  <si>
    <t>NIVA 52, TRENČÍN</t>
  </si>
  <si>
    <t>24ZZS2230329000Y</t>
  </si>
  <si>
    <t>SVOBODU, GEN. 3, TRENČÍN</t>
  </si>
  <si>
    <t>24ZZS2231234000F</t>
  </si>
  <si>
    <t>24ZZS2231270000B</t>
  </si>
  <si>
    <t>KUKUČÍNOVA 17, TRENČÍN</t>
  </si>
  <si>
    <t>24ZZS2231623000Z</t>
  </si>
  <si>
    <t>BRATISLAVSKÁ 34, TRENČÍN</t>
  </si>
  <si>
    <t>24ZZS2231624000U</t>
  </si>
  <si>
    <t>24ZZS2231884000H</t>
  </si>
  <si>
    <t>SOBLAHOVSKÁ 65, TRENČÍN</t>
  </si>
  <si>
    <t>24ZZS22320640003</t>
  </si>
  <si>
    <t>RÁZUSA MARTINA 19, TRENČÍN</t>
  </si>
  <si>
    <t>24ZZS2232886001Y</t>
  </si>
  <si>
    <t>HALALOVKA 55, TRENČÍN</t>
  </si>
  <si>
    <t>24ZZS2233764000K</t>
  </si>
  <si>
    <t>24ZZS2236225000D</t>
  </si>
  <si>
    <t>24ZZS4000007277M</t>
  </si>
  <si>
    <t>DERKU JÁNA 56/VE, TRENČÍN</t>
  </si>
  <si>
    <t>24ZZS4000008731L</t>
  </si>
  <si>
    <t>ROVNÁ 11/HI, TRENČÍN</t>
  </si>
  <si>
    <t>24ZZS4000011650D</t>
  </si>
  <si>
    <t>SLIVKOVÁ 11-VO, TRENČÍN</t>
  </si>
  <si>
    <t>24ZZS4000021702E</t>
  </si>
  <si>
    <t>SARATOVSKÁ 8/VE, TRENČÍN</t>
  </si>
  <si>
    <t>24ZZS40000218410</t>
  </si>
  <si>
    <t>ISTEBNÍCKA 9, TRENČÍN</t>
  </si>
  <si>
    <t>24ZZS4000022880M</t>
  </si>
  <si>
    <t>ŠTEFÁNIKA, GEN.M.R. 81/PR, TRENČÍN</t>
  </si>
  <si>
    <t>24ZZS4000023125G</t>
  </si>
  <si>
    <t>OKRUŽNÁ 115, TRENČÍN</t>
  </si>
  <si>
    <t>24ZZS4000025879T</t>
  </si>
  <si>
    <t>LEGIONÁRSKA 92, TRENČÍN</t>
  </si>
  <si>
    <t>24ZZS4000027406P</t>
  </si>
  <si>
    <t>ŠTEFÁNIKA, GEN.M.R. 74, TRENČÍN</t>
  </si>
  <si>
    <t>24ZZS40000327884</t>
  </si>
  <si>
    <t>28. OKTÓBRA 2, TRENČÍN</t>
  </si>
  <si>
    <t>24ZZS40000369153</t>
  </si>
  <si>
    <t>OPATOVSKÁ 96, TRENČÍN</t>
  </si>
  <si>
    <t>24ZZS4000036917-</t>
  </si>
  <si>
    <t>24ZZS4000036951-</t>
  </si>
  <si>
    <t>OPATOVSKÁ 431, TRENČÍN</t>
  </si>
  <si>
    <t>24ZZS4000051335Y</t>
  </si>
  <si>
    <t>PRED POĽOM 16, TRENČÍN</t>
  </si>
  <si>
    <t>24ZZS4000053344N</t>
  </si>
  <si>
    <t>INOVECKÁ 74, TRENČÍN</t>
  </si>
  <si>
    <t>24ZZS40000581268</t>
  </si>
  <si>
    <t>STÁRKA ĽUDOVÍTA 20, TRENČÍN</t>
  </si>
  <si>
    <t>24ZZS40000581276</t>
  </si>
  <si>
    <t>BISKUPICKÁ 56, TRENČÍN</t>
  </si>
  <si>
    <t>24ZZS4000071714E</t>
  </si>
  <si>
    <t>VLÁRSKA 3, TRENČÍN</t>
  </si>
  <si>
    <t>24ZZS40000717194</t>
  </si>
  <si>
    <t>BRATISLAVSKÁ 483, TRENČÍN</t>
  </si>
  <si>
    <t>24ZZS4000076895X</t>
  </si>
  <si>
    <t>NA ZÁHRADE 29, TRENČÍN</t>
  </si>
  <si>
    <t>24ZZS4000076897T</t>
  </si>
  <si>
    <t>HLAVNÁ 3, TRENČÍN</t>
  </si>
  <si>
    <t>24ZZS4000076899P</t>
  </si>
  <si>
    <t>ZÁBLATSKÁ 3, TRENČÍN</t>
  </si>
  <si>
    <t>24ZZS4000076943B</t>
  </si>
  <si>
    <t>24ZZS4000076951C</t>
  </si>
  <si>
    <t>24ZZS4000081973L</t>
  </si>
  <si>
    <t>OSTROV 9081, TRENČÍN</t>
  </si>
  <si>
    <t>3x400</t>
  </si>
  <si>
    <t>24ZZS40000827224</t>
  </si>
  <si>
    <t>24ZZS4000087856W</t>
  </si>
  <si>
    <t>OPATOVSKÁ 6, TRENČÍN</t>
  </si>
  <si>
    <t>24ZZS4000087858S</t>
  </si>
  <si>
    <t>24ZZS4000101223V</t>
  </si>
  <si>
    <t>HROZNOVÁ 312, TRENČÍN</t>
  </si>
  <si>
    <t>24ZZS40001029204</t>
  </si>
  <si>
    <t>24ZZS4000103151K</t>
  </si>
  <si>
    <t>MLÁDEŽNÍCKA 3182, TRENČÍN</t>
  </si>
  <si>
    <t>24ZZS4000103708Y</t>
  </si>
  <si>
    <t>KASÁRENSKÁ 5, TRENČÍN</t>
  </si>
  <si>
    <t>24ZZS40001114287</t>
  </si>
  <si>
    <t>KARPATSKÁ 2, TRENČÍN</t>
  </si>
  <si>
    <t>24ZZS4000164404D</t>
  </si>
  <si>
    <t>SLÁDKOVIČOVA 1158, TRENČÍN</t>
  </si>
  <si>
    <t>24ZZS4000173751S</t>
  </si>
  <si>
    <t>LOKA LESOPARK BREZINA 1675, TRENČÍN</t>
  </si>
  <si>
    <t>24ZZS4000191455U</t>
  </si>
  <si>
    <t>KUBRANSKÁ 2414, TRENČÍN</t>
  </si>
  <si>
    <t>24ZZS6000228000C</t>
  </si>
  <si>
    <t>POD BREZINOU 18, TRENČÍN</t>
  </si>
  <si>
    <t>24ZZS6000788000F</t>
  </si>
  <si>
    <t>POVAŽSKÁ 24, TRENČÍN</t>
  </si>
  <si>
    <t>24ZZS6000789000A</t>
  </si>
  <si>
    <t>POD BREZINOU 56, TRENČÍN</t>
  </si>
  <si>
    <t>24ZZS6029072000A</t>
  </si>
  <si>
    <t>HALALOVKA 19, TRENČÍN</t>
  </si>
  <si>
    <t>24ZZS60292360000</t>
  </si>
  <si>
    <t>PRIBINU KNIEŽAŤA 20, TRENČÍN</t>
  </si>
  <si>
    <t>24ZZS6036020000S</t>
  </si>
  <si>
    <t>POD SOKOLICE 34, TRENČÍN</t>
  </si>
  <si>
    <t>24ZZS6044770000U</t>
  </si>
  <si>
    <t>MLÁDEŽNÍCKA 4, TRENČÍN</t>
  </si>
  <si>
    <t>3x315</t>
  </si>
  <si>
    <t>24ZZS6049457000P</t>
  </si>
  <si>
    <t>HVIEZDOVÁ 2, TRENČÍN</t>
  </si>
  <si>
    <t>24ZZS60611010004</t>
  </si>
  <si>
    <t>SOBLAHOVSKÁ 63, TRENČÍN</t>
  </si>
  <si>
    <t>24ZZS6069832000G</t>
  </si>
  <si>
    <t>24ZZS6092287000W</t>
  </si>
  <si>
    <t>24ZZS6130466000L</t>
  </si>
  <si>
    <t>DUKLIANSKYCH HRDINOV 24, TRENČÍN</t>
  </si>
  <si>
    <t>24ZZS6134620000T</t>
  </si>
  <si>
    <t>JAVOROVÁ 22, TRENČÍN</t>
  </si>
  <si>
    <t>24ZZS7000087000L</t>
  </si>
  <si>
    <t>HÁMRE 9999, TRENČIANSKA TURNÁ</t>
  </si>
  <si>
    <t>24ZZS70005500002</t>
  </si>
  <si>
    <t>POD BREZINOU 86, TRENČÍN</t>
  </si>
  <si>
    <t>24ZZS7009397000X</t>
  </si>
  <si>
    <t>POTOČNÁ 185, TRENČÍN</t>
  </si>
  <si>
    <t>24ZZS7023978000S</t>
  </si>
  <si>
    <t>NOVOMESKÉHO 9, TRENČÍN</t>
  </si>
  <si>
    <t>24ZZS7026578000W</t>
  </si>
  <si>
    <t>VÝCHODNÁ 9/VE, TRENČÍN</t>
  </si>
  <si>
    <t>24ZZS7026654000K</t>
  </si>
  <si>
    <t>SLÁDKOVIČOVA 8, TRENČÍN</t>
  </si>
  <si>
    <t>24ZZS7029411000C</t>
  </si>
  <si>
    <t>NAM MIEROVÉ 9, TRENČÍN</t>
  </si>
  <si>
    <t>24ZZS70299370009</t>
  </si>
  <si>
    <t>LOKA BELÁ 17, TRENČÍN</t>
  </si>
  <si>
    <t>24ZZS7029942000S</t>
  </si>
  <si>
    <t>LAVIČKOVÁ 10, TRENČÍN</t>
  </si>
  <si>
    <t>24ZZS7057875000S</t>
  </si>
  <si>
    <t>24ZZS70619120000</t>
  </si>
  <si>
    <t>ELEKTRIČNÁ 37, TRENČÍN</t>
  </si>
  <si>
    <t>24ZZS7061916000H</t>
  </si>
  <si>
    <t>MARIÁNSKE NÁMESTIE 2, TRENČÍN</t>
  </si>
  <si>
    <t>24ZZS70644470005</t>
  </si>
  <si>
    <t>ŽABINSKÁ 18, TRENČÍN</t>
  </si>
  <si>
    <t>24ZZS7079433000J</t>
  </si>
  <si>
    <t>OBCHODNÁ 69, TRENČÍN</t>
  </si>
  <si>
    <t>24ZZS70798030009</t>
  </si>
  <si>
    <t>NA ZONGORKE 20/VE, TRENČÍN</t>
  </si>
  <si>
    <t>24ZZS7090607000K</t>
  </si>
  <si>
    <t>24ZZS7092264000B</t>
  </si>
  <si>
    <t>RYBÁRE 13, TRENČÍN</t>
  </si>
  <si>
    <t>24ZZS7096885000V</t>
  </si>
  <si>
    <t>BRATISLAVSKÁ 2, TRENČÍN</t>
  </si>
  <si>
    <t>24ZZS7103536000O</t>
  </si>
  <si>
    <t>MALOZÁBLATSKÁ 14, TRENČÍN</t>
  </si>
  <si>
    <t>24ZZS84109800007</t>
  </si>
  <si>
    <t>POVAŽSKÁ 34, TRENČÍN</t>
  </si>
  <si>
    <t>3x630</t>
  </si>
  <si>
    <t>24ZZS6122149000W</t>
  </si>
  <si>
    <t xml:space="preserve">ŠTÚROVO NÁM. </t>
  </si>
  <si>
    <t>ľadová plocha, OM prihlasujeme od novembra do marca</t>
  </si>
  <si>
    <t>MHSL</t>
  </si>
  <si>
    <t>24ZZS2170795000W</t>
  </si>
  <si>
    <t>Piaristická 42, Trenčín</t>
  </si>
  <si>
    <t>24ZZS2170796000R</t>
  </si>
  <si>
    <t>3x35</t>
  </si>
  <si>
    <t>24ZZS21730220003</t>
  </si>
  <si>
    <t>1x15</t>
  </si>
  <si>
    <t>TD01</t>
  </si>
  <si>
    <t>24ZZS2173049000U</t>
  </si>
  <si>
    <t>28. októbra 7, Trenčín</t>
  </si>
  <si>
    <t>24ZZS2226267000P</t>
  </si>
  <si>
    <t>Nešporova 8, Trenčín</t>
  </si>
  <si>
    <t>24ZZS2234497000O</t>
  </si>
  <si>
    <t xml:space="preserve">Lavičkova 10, Trenčín </t>
  </si>
  <si>
    <t>24ZZS2232733000E</t>
  </si>
  <si>
    <t>24ZZS22344870006</t>
  </si>
  <si>
    <t>24ZZS22344960005</t>
  </si>
  <si>
    <t>24ZZS22345000008</t>
  </si>
  <si>
    <t>24ZZS2234491000U</t>
  </si>
  <si>
    <t>24ZZS2234522000N</t>
  </si>
  <si>
    <t>24ZZS2234528000U</t>
  </si>
  <si>
    <t>24ZZS6080923000R</t>
  </si>
  <si>
    <t>1x20</t>
  </si>
  <si>
    <t>24ZZS2233038000U</t>
  </si>
  <si>
    <t>24ZZS2232673000Y</t>
  </si>
  <si>
    <t>24ZZS2232731000O</t>
  </si>
  <si>
    <t>24ZZS2233042000H</t>
  </si>
  <si>
    <t>24ZZS2232669000A</t>
  </si>
  <si>
    <t>24ZZS2233040000R</t>
  </si>
  <si>
    <t>24ZZS2232643000F</t>
  </si>
  <si>
    <t>24ZZS22330350008</t>
  </si>
  <si>
    <t>24ZZS22330360003</t>
  </si>
  <si>
    <t>24ZZS22330100008</t>
  </si>
  <si>
    <t>24ZZS2232677000E</t>
  </si>
  <si>
    <t>24ZZS22327340009</t>
  </si>
  <si>
    <t>24ZZS22375190007</t>
  </si>
  <si>
    <t>SSMTN</t>
  </si>
  <si>
    <t>24ZZS2173048000Z</t>
  </si>
  <si>
    <t>ŠVERMOVA 24, TRENČÍN</t>
  </si>
  <si>
    <t>2</t>
  </si>
  <si>
    <t>24ZZS2173062000G</t>
  </si>
  <si>
    <t>LEGIONÁRSKA 37, TRENČÍN</t>
  </si>
  <si>
    <t>24ZZS70939950005</t>
  </si>
  <si>
    <t>OSVIENČIMSKÁ 1, TRENČÍN</t>
  </si>
  <si>
    <t>4</t>
  </si>
  <si>
    <t>24ZZS70939860006</t>
  </si>
  <si>
    <t>OSVIENČIMSKÁ 5, TRENČÍN</t>
  </si>
  <si>
    <t>5</t>
  </si>
  <si>
    <t>24ZZS2173078000H</t>
  </si>
  <si>
    <t>SOBLAHOVSKÁ 6, TRENČÍN</t>
  </si>
  <si>
    <t>6</t>
  </si>
  <si>
    <t>24ZZS21730810009</t>
  </si>
  <si>
    <t>ŠMIDKEHO, K. 10, TRENČÍN</t>
  </si>
  <si>
    <t>7</t>
  </si>
  <si>
    <t>24ZZS2173084000V</t>
  </si>
  <si>
    <t>HALAŠU JÁNA 11, TRENČÍN</t>
  </si>
  <si>
    <t>8</t>
  </si>
  <si>
    <t>24ZZS21730820004</t>
  </si>
  <si>
    <t>STROMOVÁ 3, TRENČÍN</t>
  </si>
  <si>
    <t>9</t>
  </si>
  <si>
    <t>24ZZS2173123000S</t>
  </si>
  <si>
    <t>OPATOVSKÁ 39, TRENČÍN</t>
  </si>
  <si>
    <t>10</t>
  </si>
  <si>
    <t>24ZZS21728180005</t>
  </si>
  <si>
    <t>KUBRANSKÁ 94, TRENČÍN</t>
  </si>
  <si>
    <t>11</t>
  </si>
  <si>
    <t>24ZZS7102742000W</t>
  </si>
  <si>
    <t>12</t>
  </si>
  <si>
    <t>24ZZS7100450001Y</t>
  </si>
  <si>
    <t>24ZZS2236963000O</t>
  </si>
  <si>
    <t>PRI PARKU 16, TRENČÍN</t>
  </si>
  <si>
    <t>24ZZS2227521000D</t>
  </si>
  <si>
    <t>NIVA 9, TRENČÍN</t>
  </si>
  <si>
    <t>24ZZS2160022001Y</t>
  </si>
  <si>
    <t>POTOČNÁ 86, TRENČÍN</t>
  </si>
  <si>
    <t>Školské zariadenia mesta Trenčín</t>
  </si>
  <si>
    <t>24ZZS2228616000G</t>
  </si>
  <si>
    <t>Kubranská 94</t>
  </si>
  <si>
    <t>24ZZS2173077000M</t>
  </si>
  <si>
    <t>Kubranská 96</t>
  </si>
  <si>
    <t>ZŠ Kubranská</t>
  </si>
  <si>
    <t>24ZZS4000109150T</t>
  </si>
  <si>
    <t>Na dolinách 27</t>
  </si>
  <si>
    <t>3x250</t>
  </si>
  <si>
    <t>ZŠ Na dolinách</t>
  </si>
  <si>
    <t>24ZZS2173058000T</t>
  </si>
  <si>
    <t>Hodžova 37</t>
  </si>
  <si>
    <t>nie</t>
  </si>
  <si>
    <t>24ZZS2173059000O</t>
  </si>
  <si>
    <t>24ZZS70939710000</t>
  </si>
  <si>
    <t>Osvienčimská 7</t>
  </si>
  <si>
    <t>ZŠ Hodžova</t>
  </si>
  <si>
    <t>24ZZS2176069000I</t>
  </si>
  <si>
    <t>VEĽKOMORAVSKÁ 12, TRENČÍN</t>
  </si>
  <si>
    <t>ZŠ Veľkomoravská</t>
  </si>
  <si>
    <t>24ZZS2173051000R</t>
  </si>
  <si>
    <t>Nám. SNP 2, Trenčín</t>
  </si>
  <si>
    <t>ZUŠ K. Pádivého</t>
  </si>
  <si>
    <t>24ZZS2173080000E</t>
  </si>
  <si>
    <t>ZŠ, Novomeského 11, Trenčín</t>
  </si>
  <si>
    <t>3x500</t>
  </si>
  <si>
    <t>24ZZS7023397000Q</t>
  </si>
  <si>
    <t>ZŠ, Novomeského 11, TN ihriská</t>
  </si>
  <si>
    <t>ZŠ Novomeského</t>
  </si>
  <si>
    <t>24ZZS2173693000P</t>
  </si>
  <si>
    <t>ZŠ Dlhé Hony TN</t>
  </si>
  <si>
    <t>24ZZS21730640006</t>
  </si>
  <si>
    <t>24ZZS2173066000X</t>
  </si>
  <si>
    <t>24ZZS21730650001</t>
  </si>
  <si>
    <t>ZŠ Dlhé Hony</t>
  </si>
  <si>
    <t>24ZZS2233029000V</t>
  </si>
  <si>
    <t>Východná 9</t>
  </si>
  <si>
    <t>24ZZS22340070008</t>
  </si>
  <si>
    <t>ZŠ Východná</t>
  </si>
  <si>
    <t>24ZZS2173054000C</t>
  </si>
  <si>
    <t>Bezručova 66</t>
  </si>
  <si>
    <t xml:space="preserve"> </t>
  </si>
  <si>
    <t>24ZZS2173052000M</t>
  </si>
  <si>
    <t>ZŠ Bezručova</t>
  </si>
  <si>
    <t>Zmluva platná do:</t>
  </si>
  <si>
    <t xml:space="preserve"> M.R. Štefánika 1 - preč.stanica</t>
  </si>
  <si>
    <t>Ročná spotreba spolu v kWh</t>
  </si>
  <si>
    <t>24ZZS2171771000J</t>
  </si>
  <si>
    <t>Pribinu Kniežaťa 3, Kino Hviezda</t>
  </si>
  <si>
    <t>Spolu</t>
  </si>
  <si>
    <t>Príloha č. 1: Opis predmetu zákazky (Špecifikácia odberných miest)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</si>
</sst>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75">
    <xf numFmtId="0" fontId="0" fillId="0" borderId="0" xfId="0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49" fontId="9" fillId="5" borderId="2" xfId="3" applyNumberFormat="1" applyFont="1" applyFill="1" applyBorder="1" applyAlignment="1">
      <alignment horizontal="center" vertical="top" wrapText="1"/>
    </xf>
    <xf numFmtId="0" fontId="9" fillId="5" borderId="2" xfId="3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0" fontId="5" fillId="0" borderId="0" xfId="4" applyNumberFormat="1" applyFont="1" applyAlignment="1">
      <alignment horizontal="right"/>
    </xf>
    <xf numFmtId="0" fontId="5" fillId="7" borderId="2" xfId="0" applyFont="1" applyFill="1" applyBorder="1" applyAlignment="1">
      <alignment horizontal="center"/>
    </xf>
    <xf numFmtId="0" fontId="5" fillId="7" borderId="2" xfId="0" applyFont="1" applyFill="1" applyBorder="1"/>
    <xf numFmtId="0" fontId="0" fillId="7" borderId="2" xfId="0" applyFill="1" applyBorder="1" applyAlignment="1">
      <alignment horizontal="center" wrapText="1"/>
    </xf>
    <xf numFmtId="2" fontId="0" fillId="7" borderId="2" xfId="0" applyNumberFormat="1" applyFill="1" applyBorder="1" applyAlignment="1">
      <alignment horizontal="center" wrapText="1"/>
    </xf>
    <xf numFmtId="2" fontId="5" fillId="7" borderId="2" xfId="0" applyNumberFormat="1" applyFont="1" applyFill="1" applyBorder="1" applyAlignment="1">
      <alignment horizontal="center"/>
    </xf>
    <xf numFmtId="49" fontId="6" fillId="7" borderId="2" xfId="3" applyNumberFormat="1" applyFont="1" applyFill="1" applyBorder="1" applyAlignment="1">
      <alignment horizontal="left" wrapText="1"/>
    </xf>
    <xf numFmtId="49" fontId="6" fillId="7" borderId="2" xfId="3" applyNumberFormat="1" applyFont="1" applyFill="1" applyBorder="1" applyAlignment="1">
      <alignment horizontal="left" vertical="center" wrapText="1"/>
    </xf>
    <xf numFmtId="0" fontId="6" fillId="7" borderId="2" xfId="3" applyFont="1" applyFill="1" applyBorder="1" applyAlignment="1">
      <alignment horizontal="center" vertical="center" wrapText="1"/>
    </xf>
    <xf numFmtId="49" fontId="6" fillId="7" borderId="2" xfId="3" applyNumberFormat="1" applyFont="1" applyFill="1" applyBorder="1" applyAlignment="1">
      <alignment horizontal="center" vertical="center" wrapText="1"/>
    </xf>
    <xf numFmtId="2" fontId="7" fillId="7" borderId="2" xfId="0" applyNumberFormat="1" applyFont="1" applyFill="1" applyBorder="1" applyAlignment="1">
      <alignment horizontal="center"/>
    </xf>
    <xf numFmtId="0" fontId="7" fillId="7" borderId="2" xfId="0" applyFont="1" applyFill="1" applyBorder="1"/>
    <xf numFmtId="49" fontId="7" fillId="7" borderId="2" xfId="3" applyNumberFormat="1" applyFont="1" applyFill="1" applyBorder="1" applyAlignment="1">
      <alignment horizontal="left" vertical="center" wrapText="1"/>
    </xf>
    <xf numFmtId="0" fontId="7" fillId="7" borderId="2" xfId="3" applyFont="1" applyFill="1" applyBorder="1" applyAlignment="1">
      <alignment horizontal="center" vertical="center" wrapText="1"/>
    </xf>
    <xf numFmtId="49" fontId="7" fillId="7" borderId="2" xfId="3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/>
    </xf>
    <xf numFmtId="0" fontId="7" fillId="7" borderId="2" xfId="1" applyFont="1" applyFill="1" applyBorder="1"/>
    <xf numFmtId="49" fontId="7" fillId="7" borderId="2" xfId="1" applyNumberFormat="1" applyFont="1" applyFill="1" applyBorder="1" applyAlignment="1">
      <alignment horizontal="left" vertical="center" wrapText="1"/>
    </xf>
    <xf numFmtId="0" fontId="7" fillId="7" borderId="2" xfId="1" applyNumberFormat="1" applyFont="1" applyFill="1" applyBorder="1" applyAlignment="1">
      <alignment horizontal="center" vertical="center" wrapText="1"/>
    </xf>
    <xf numFmtId="49" fontId="7" fillId="7" borderId="2" xfId="1" applyNumberFormat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/>
    </xf>
    <xf numFmtId="0" fontId="6" fillId="7" borderId="2" xfId="3" applyFont="1" applyFill="1" applyBorder="1" applyAlignment="1">
      <alignment horizontal="center" wrapText="1"/>
    </xf>
    <xf numFmtId="49" fontId="6" fillId="7" borderId="2" xfId="3" applyNumberFormat="1" applyFont="1" applyFill="1" applyBorder="1" applyAlignment="1">
      <alignment horizontal="center" wrapText="1"/>
    </xf>
    <xf numFmtId="0" fontId="5" fillId="7" borderId="2" xfId="3" applyFont="1" applyFill="1" applyBorder="1" applyAlignment="1">
      <alignment horizontal="center"/>
    </xf>
    <xf numFmtId="0" fontId="5" fillId="7" borderId="3" xfId="0" applyFont="1" applyFill="1" applyBorder="1"/>
    <xf numFmtId="0" fontId="5" fillId="7" borderId="2" xfId="2" applyFont="1" applyFill="1" applyBorder="1"/>
    <xf numFmtId="49" fontId="5" fillId="7" borderId="2" xfId="2" applyNumberFormat="1" applyFont="1" applyFill="1" applyBorder="1" applyAlignment="1">
      <alignment horizontal="left" vertical="center" wrapText="1"/>
    </xf>
    <xf numFmtId="0" fontId="5" fillId="7" borderId="2" xfId="2" applyNumberFormat="1" applyFont="1" applyFill="1" applyBorder="1" applyAlignment="1">
      <alignment horizontal="center" vertical="center" wrapText="1"/>
    </xf>
    <xf numFmtId="49" fontId="5" fillId="7" borderId="2" xfId="2" applyNumberFormat="1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wrapText="1"/>
    </xf>
    <xf numFmtId="0" fontId="14" fillId="8" borderId="2" xfId="0" applyFont="1" applyFill="1" applyBorder="1" applyAlignment="1">
      <alignment horizontal="center" wrapText="1"/>
    </xf>
    <xf numFmtId="0" fontId="5" fillId="0" borderId="2" xfId="0" applyFont="1" applyBorder="1"/>
    <xf numFmtId="2" fontId="5" fillId="0" borderId="2" xfId="0" applyNumberFormat="1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3" fontId="0" fillId="0" borderId="2" xfId="4" applyNumberFormat="1" applyFont="1" applyFill="1" applyBorder="1" applyAlignment="1">
      <alignment horizontal="center"/>
    </xf>
    <xf numFmtId="0" fontId="7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3" fontId="5" fillId="0" borderId="2" xfId="4" applyNumberFormat="1" applyFont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16" fillId="6" borderId="2" xfId="0" applyFont="1" applyFill="1" applyBorder="1"/>
    <xf numFmtId="0" fontId="13" fillId="6" borderId="2" xfId="0" applyFont="1" applyFill="1" applyBorder="1" applyAlignment="1">
      <alignment horizontal="center" wrapText="1"/>
    </xf>
    <xf numFmtId="2" fontId="13" fillId="6" borderId="2" xfId="0" applyNumberFormat="1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3" fontId="16" fillId="6" borderId="2" xfId="4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9" borderId="2" xfId="0" applyFont="1" applyFill="1" applyBorder="1"/>
    <xf numFmtId="0" fontId="14" fillId="9" borderId="2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 wrapText="1"/>
    </xf>
    <xf numFmtId="0" fontId="14" fillId="9" borderId="2" xfId="4" applyNumberFormat="1" applyFont="1" applyFill="1" applyBorder="1" applyAlignment="1">
      <alignment horizontal="center"/>
    </xf>
    <xf numFmtId="0" fontId="17" fillId="9" borderId="2" xfId="3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5" borderId="2" xfId="0" applyFont="1" applyFill="1" applyBorder="1" applyAlignment="1">
      <alignment horizontal="center" wrapText="1"/>
    </xf>
    <xf numFmtId="0" fontId="5" fillId="10" borderId="2" xfId="0" applyFont="1" applyFill="1" applyBorder="1" applyAlignment="1">
      <alignment horizontal="center"/>
    </xf>
    <xf numFmtId="0" fontId="5" fillId="10" borderId="2" xfId="0" applyFont="1" applyFill="1" applyBorder="1"/>
    <xf numFmtId="0" fontId="0" fillId="10" borderId="2" xfId="0" applyFill="1" applyBorder="1" applyAlignment="1">
      <alignment horizontal="center" wrapText="1"/>
    </xf>
    <xf numFmtId="2" fontId="0" fillId="10" borderId="2" xfId="0" applyNumberFormat="1" applyFill="1" applyBorder="1" applyAlignment="1">
      <alignment horizontal="center" wrapText="1"/>
    </xf>
    <xf numFmtId="0" fontId="0" fillId="10" borderId="2" xfId="4" applyNumberFormat="1" applyFont="1" applyFill="1" applyBorder="1" applyAlignment="1">
      <alignment horizontal="center"/>
    </xf>
    <xf numFmtId="49" fontId="6" fillId="10" borderId="2" xfId="3" applyNumberFormat="1" applyFont="1" applyFill="1" applyBorder="1" applyAlignment="1">
      <alignment horizontal="left" vertical="center" wrapText="1"/>
    </xf>
    <xf numFmtId="0" fontId="5" fillId="11" borderId="0" xfId="0" applyFont="1" applyFill="1"/>
    <xf numFmtId="0" fontId="5" fillId="11" borderId="2" xfId="0" applyFont="1" applyFill="1" applyBorder="1" applyAlignment="1">
      <alignment horizontal="center"/>
    </xf>
    <xf numFmtId="0" fontId="5" fillId="11" borderId="2" xfId="0" applyFont="1" applyFill="1" applyBorder="1"/>
    <xf numFmtId="0" fontId="0" fillId="11" borderId="2" xfId="0" applyFill="1" applyBorder="1" applyAlignment="1">
      <alignment horizontal="center" wrapText="1"/>
    </xf>
    <xf numFmtId="2" fontId="0" fillId="11" borderId="2" xfId="0" applyNumberFormat="1" applyFill="1" applyBorder="1" applyAlignment="1">
      <alignment horizontal="center" wrapText="1"/>
    </xf>
    <xf numFmtId="0" fontId="0" fillId="11" borderId="2" xfId="4" applyNumberFormat="1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2" xfId="0" applyFont="1" applyFill="1" applyBorder="1"/>
    <xf numFmtId="0" fontId="0" fillId="12" borderId="2" xfId="0" applyFill="1" applyBorder="1" applyAlignment="1">
      <alignment horizontal="center" wrapText="1"/>
    </xf>
    <xf numFmtId="2" fontId="0" fillId="12" borderId="2" xfId="0" applyNumberFormat="1" applyFill="1" applyBorder="1" applyAlignment="1">
      <alignment horizontal="center" wrapText="1"/>
    </xf>
    <xf numFmtId="0" fontId="0" fillId="12" borderId="2" xfId="4" applyNumberFormat="1" applyFont="1" applyFill="1" applyBorder="1" applyAlignment="1">
      <alignment horizontal="center"/>
    </xf>
    <xf numFmtId="2" fontId="5" fillId="12" borderId="2" xfId="0" applyNumberFormat="1" applyFont="1" applyFill="1" applyBorder="1" applyAlignment="1">
      <alignment horizontal="center"/>
    </xf>
    <xf numFmtId="49" fontId="0" fillId="12" borderId="2" xfId="0" applyNumberFormat="1" applyFill="1" applyBorder="1" applyAlignment="1">
      <alignment horizontal="center" wrapText="1"/>
    </xf>
    <xf numFmtId="0" fontId="5" fillId="13" borderId="0" xfId="0" applyFont="1" applyFill="1"/>
    <xf numFmtId="165" fontId="15" fillId="0" borderId="2" xfId="4" applyNumberFormat="1" applyFont="1" applyBorder="1"/>
    <xf numFmtId="0" fontId="5" fillId="13" borderId="9" xfId="0" applyFont="1" applyFill="1" applyBorder="1" applyAlignment="1">
      <alignment horizontal="center"/>
    </xf>
    <xf numFmtId="0" fontId="5" fillId="13" borderId="9" xfId="0" applyFont="1" applyFill="1" applyBorder="1"/>
    <xf numFmtId="2" fontId="5" fillId="13" borderId="9" xfId="0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 wrapText="1"/>
    </xf>
    <xf numFmtId="2" fontId="0" fillId="13" borderId="9" xfId="0" applyNumberFormat="1" applyFill="1" applyBorder="1" applyAlignment="1">
      <alignment horizontal="center" wrapText="1"/>
    </xf>
    <xf numFmtId="0" fontId="0" fillId="13" borderId="9" xfId="5" applyNumberFormat="1" applyFont="1" applyFill="1" applyBorder="1" applyAlignment="1">
      <alignment horizontal="center"/>
    </xf>
    <xf numFmtId="165" fontId="15" fillId="0" borderId="9" xfId="4" applyNumberFormat="1" applyFont="1" applyBorder="1"/>
    <xf numFmtId="0" fontId="5" fillId="14" borderId="2" xfId="0" applyFont="1" applyFill="1" applyBorder="1" applyAlignment="1">
      <alignment horizontal="center"/>
    </xf>
    <xf numFmtId="0" fontId="5" fillId="14" borderId="2" xfId="0" applyFont="1" applyFill="1" applyBorder="1"/>
    <xf numFmtId="2" fontId="5" fillId="14" borderId="2" xfId="0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 wrapText="1"/>
    </xf>
    <xf numFmtId="0" fontId="0" fillId="14" borderId="2" xfId="4" applyNumberFormat="1" applyFont="1" applyFill="1" applyBorder="1" applyAlignment="1">
      <alignment horizontal="center"/>
    </xf>
    <xf numFmtId="0" fontId="6" fillId="14" borderId="2" xfId="3" applyFont="1" applyFill="1" applyBorder="1" applyAlignment="1">
      <alignment horizontal="center" vertical="center" wrapText="1"/>
    </xf>
    <xf numFmtId="49" fontId="6" fillId="14" borderId="2" xfId="3" applyNumberFormat="1" applyFont="1" applyFill="1" applyBorder="1" applyAlignment="1">
      <alignment horizontal="center" vertical="center" wrapText="1"/>
    </xf>
    <xf numFmtId="0" fontId="1" fillId="14" borderId="2" xfId="4" applyNumberFormat="1" applyFont="1" applyFill="1" applyBorder="1" applyAlignment="1">
      <alignment horizontal="center"/>
    </xf>
    <xf numFmtId="49" fontId="6" fillId="0" borderId="2" xfId="3" applyNumberFormat="1" applyFont="1" applyBorder="1" applyAlignment="1">
      <alignment horizontal="left" vertical="center" wrapText="1"/>
    </xf>
    <xf numFmtId="49" fontId="6" fillId="0" borderId="2" xfId="3" applyNumberFormat="1" applyFont="1" applyBorder="1" applyAlignment="1">
      <alignment horizontal="center" vertical="center" wrapText="1"/>
    </xf>
    <xf numFmtId="0" fontId="5" fillId="0" borderId="2" xfId="5" applyNumberFormat="1" applyFont="1" applyBorder="1" applyAlignment="1">
      <alignment horizontal="center"/>
    </xf>
    <xf numFmtId="0" fontId="0" fillId="0" borderId="2" xfId="5" applyNumberFormat="1" applyFont="1" applyFill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5" fillId="15" borderId="2" xfId="0" applyFont="1" applyFill="1" applyBorder="1"/>
    <xf numFmtId="2" fontId="5" fillId="15" borderId="2" xfId="0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 wrapText="1"/>
    </xf>
    <xf numFmtId="2" fontId="0" fillId="15" borderId="2" xfId="0" applyNumberFormat="1" applyFill="1" applyBorder="1" applyAlignment="1">
      <alignment horizontal="center" wrapText="1"/>
    </xf>
    <xf numFmtId="0" fontId="2" fillId="15" borderId="2" xfId="4" applyNumberFormat="1" applyFont="1" applyFill="1" applyBorder="1" applyAlignment="1">
      <alignment horizontal="center"/>
    </xf>
    <xf numFmtId="0" fontId="6" fillId="15" borderId="2" xfId="3" applyFont="1" applyFill="1" applyBorder="1" applyAlignment="1">
      <alignment horizontal="center" vertical="center" wrapText="1"/>
    </xf>
    <xf numFmtId="0" fontId="1" fillId="15" borderId="2" xfId="4" applyNumberFormat="1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2" xfId="0" applyFont="1" applyFill="1" applyBorder="1"/>
    <xf numFmtId="0" fontId="0" fillId="16" borderId="2" xfId="0" applyFill="1" applyBorder="1" applyAlignment="1">
      <alignment horizontal="center" wrapText="1"/>
    </xf>
    <xf numFmtId="2" fontId="0" fillId="16" borderId="2" xfId="0" applyNumberFormat="1" applyFill="1" applyBorder="1" applyAlignment="1">
      <alignment horizontal="center" wrapText="1"/>
    </xf>
    <xf numFmtId="0" fontId="0" fillId="16" borderId="2" xfId="4" applyNumberFormat="1" applyFont="1" applyFill="1" applyBorder="1" applyAlignment="1">
      <alignment horizontal="center"/>
    </xf>
    <xf numFmtId="0" fontId="5" fillId="17" borderId="0" xfId="0" applyFont="1" applyFill="1" applyAlignment="1">
      <alignment wrapText="1"/>
    </xf>
    <xf numFmtId="0" fontId="5" fillId="17" borderId="2" xfId="0" applyFont="1" applyFill="1" applyBorder="1" applyAlignment="1">
      <alignment horizontal="center"/>
    </xf>
    <xf numFmtId="0" fontId="5" fillId="17" borderId="2" xfId="0" applyFont="1" applyFill="1" applyBorder="1"/>
    <xf numFmtId="0" fontId="0" fillId="17" borderId="2" xfId="0" applyFill="1" applyBorder="1" applyAlignment="1">
      <alignment horizontal="center" wrapText="1"/>
    </xf>
    <xf numFmtId="2" fontId="0" fillId="17" borderId="2" xfId="0" applyNumberFormat="1" applyFill="1" applyBorder="1" applyAlignment="1">
      <alignment horizontal="center" wrapText="1"/>
    </xf>
    <xf numFmtId="3" fontId="0" fillId="17" borderId="2" xfId="5" applyNumberFormat="1" applyFont="1" applyFill="1" applyBorder="1" applyAlignment="1">
      <alignment horizontal="center"/>
    </xf>
    <xf numFmtId="0" fontId="14" fillId="0" borderId="0" xfId="0" applyFont="1"/>
    <xf numFmtId="0" fontId="19" fillId="5" borderId="2" xfId="0" applyFont="1" applyFill="1" applyBorder="1" applyAlignment="1">
      <alignment horizontal="center" wrapText="1"/>
    </xf>
    <xf numFmtId="14" fontId="20" fillId="0" borderId="2" xfId="4" applyNumberFormat="1" applyFont="1" applyBorder="1"/>
    <xf numFmtId="14" fontId="20" fillId="0" borderId="9" xfId="4" applyNumberFormat="1" applyFont="1" applyBorder="1"/>
    <xf numFmtId="0" fontId="0" fillId="7" borderId="2" xfId="4" applyNumberFormat="1" applyFont="1" applyFill="1" applyBorder="1" applyAlignment="1">
      <alignment horizontal="center"/>
    </xf>
    <xf numFmtId="0" fontId="5" fillId="7" borderId="2" xfId="4" applyNumberFormat="1" applyFont="1" applyFill="1" applyBorder="1" applyAlignment="1">
      <alignment horizontal="center"/>
    </xf>
    <xf numFmtId="165" fontId="14" fillId="8" borderId="2" xfId="4" applyNumberFormat="1" applyFont="1" applyFill="1" applyBorder="1" applyAlignment="1">
      <alignment horizontal="center"/>
    </xf>
    <xf numFmtId="165" fontId="14" fillId="8" borderId="2" xfId="4" applyNumberFormat="1" applyFont="1" applyFill="1" applyBorder="1" applyAlignment="1"/>
    <xf numFmtId="165" fontId="22" fillId="19" borderId="0" xfId="4" applyNumberFormat="1" applyFont="1" applyFill="1" applyAlignment="1">
      <alignment horizontal="right"/>
    </xf>
    <xf numFmtId="165" fontId="22" fillId="19" borderId="0" xfId="0" applyNumberFormat="1" applyFont="1" applyFill="1"/>
    <xf numFmtId="0" fontId="22" fillId="19" borderId="0" xfId="0" applyFont="1" applyFill="1"/>
    <xf numFmtId="0" fontId="5" fillId="0" borderId="0" xfId="0" applyFont="1" applyAlignment="1">
      <alignment horizontal="left" wrapText="1"/>
    </xf>
    <xf numFmtId="0" fontId="12" fillId="8" borderId="0" xfId="0" applyFont="1" applyFill="1" applyAlignment="1">
      <alignment horizontal="center" vertical="center" textRotation="90"/>
    </xf>
    <xf numFmtId="0" fontId="0" fillId="8" borderId="2" xfId="0" applyFill="1" applyBorder="1" applyAlignment="1">
      <alignment horizontal="center" wrapText="1"/>
    </xf>
    <xf numFmtId="0" fontId="5" fillId="8" borderId="2" xfId="4" applyNumberFormat="1" applyFont="1" applyFill="1" applyBorder="1" applyAlignment="1">
      <alignment horizontal="right"/>
    </xf>
    <xf numFmtId="0" fontId="5" fillId="8" borderId="2" xfId="0" applyFont="1" applyFill="1" applyBorder="1"/>
    <xf numFmtId="14" fontId="20" fillId="0" borderId="3" xfId="4" applyNumberFormat="1" applyFont="1" applyBorder="1" applyAlignment="1">
      <alignment horizontal="center"/>
    </xf>
    <xf numFmtId="14" fontId="20" fillId="0" borderId="2" xfId="0" applyNumberFormat="1" applyFont="1" applyBorder="1" applyAlignment="1">
      <alignment horizontal="right"/>
    </xf>
    <xf numFmtId="14" fontId="20" fillId="0" borderId="2" xfId="4" applyNumberFormat="1" applyFont="1" applyBorder="1" applyAlignment="1">
      <alignment horizontal="center"/>
    </xf>
    <xf numFmtId="14" fontId="21" fillId="18" borderId="2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center" vertical="center" textRotation="90"/>
    </xf>
    <xf numFmtId="165" fontId="15" fillId="0" borderId="2" xfId="4" applyNumberFormat="1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 vertical="center" textRotation="90"/>
    </xf>
    <xf numFmtId="165" fontId="15" fillId="0" borderId="2" xfId="4" applyNumberFormat="1" applyFont="1" applyBorder="1" applyAlignment="1"/>
    <xf numFmtId="0" fontId="12" fillId="8" borderId="0" xfId="0" applyFont="1" applyFill="1" applyAlignment="1">
      <alignment horizontal="center" vertical="center" textRotation="90"/>
    </xf>
    <xf numFmtId="14" fontId="20" fillId="0" borderId="2" xfId="4" applyNumberFormat="1" applyFont="1" applyBorder="1" applyAlignment="1"/>
    <xf numFmtId="14" fontId="20" fillId="0" borderId="9" xfId="4" applyNumberFormat="1" applyFont="1" applyBorder="1" applyAlignment="1">
      <alignment horizontal="center"/>
    </xf>
    <xf numFmtId="14" fontId="20" fillId="0" borderId="11" xfId="4" applyNumberFormat="1" applyFont="1" applyBorder="1" applyAlignment="1">
      <alignment horizontal="center"/>
    </xf>
    <xf numFmtId="14" fontId="20" fillId="0" borderId="3" xfId="4" applyNumberFormat="1" applyFont="1" applyBorder="1" applyAlignment="1">
      <alignment horizontal="center"/>
    </xf>
    <xf numFmtId="165" fontId="15" fillId="0" borderId="9" xfId="4" applyNumberFormat="1" applyFont="1" applyBorder="1" applyAlignment="1">
      <alignment horizontal="center"/>
    </xf>
    <xf numFmtId="165" fontId="15" fillId="0" borderId="11" xfId="4" applyNumberFormat="1" applyFont="1" applyBorder="1" applyAlignment="1">
      <alignment horizontal="center"/>
    </xf>
    <xf numFmtId="165" fontId="15" fillId="0" borderId="3" xfId="4" applyNumberFormat="1" applyFont="1" applyBorder="1" applyAlignment="1">
      <alignment horizontal="center"/>
    </xf>
    <xf numFmtId="0" fontId="18" fillId="9" borderId="10" xfId="0" applyFont="1" applyFill="1" applyBorder="1" applyAlignment="1">
      <alignment horizontal="center" vertical="center" textRotation="90"/>
    </xf>
    <xf numFmtId="0" fontId="18" fillId="9" borderId="7" xfId="0" applyFont="1" applyFill="1" applyBorder="1" applyAlignment="1">
      <alignment horizontal="center" vertical="center" textRotation="90"/>
    </xf>
    <xf numFmtId="0" fontId="5" fillId="10" borderId="7" xfId="0" applyFont="1" applyFill="1" applyBorder="1" applyAlignment="1">
      <alignment horizontal="center" wrapText="1"/>
    </xf>
    <xf numFmtId="165" fontId="15" fillId="0" borderId="2" xfId="4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5" fillId="12" borderId="7" xfId="0" applyFont="1" applyFill="1" applyBorder="1" applyAlignment="1">
      <alignment horizontal="center" wrapText="1"/>
    </xf>
    <xf numFmtId="0" fontId="5" fillId="16" borderId="10" xfId="0" applyFont="1" applyFill="1" applyBorder="1" applyAlignment="1">
      <alignment horizontal="center" wrapText="1"/>
    </xf>
    <xf numFmtId="0" fontId="5" fillId="16" borderId="7" xfId="0" applyFont="1" applyFill="1" applyBorder="1" applyAlignment="1">
      <alignment horizontal="center" wrapText="1"/>
    </xf>
    <xf numFmtId="0" fontId="5" fillId="1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15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</cellXfs>
  <cellStyles count="6">
    <cellStyle name="Čiarka" xfId="4" builtinId="3"/>
    <cellStyle name="Čiarka 2" xfId="5"/>
    <cellStyle name="Dobrá" xfId="1" builtinId="26"/>
    <cellStyle name="Kontrolná bunka" xfId="2" builtinId="23"/>
    <cellStyle name="Normálna 3" xfId="3"/>
    <cellStyle name="Normálne" xfId="0" builtinId="0"/>
  </cellStyles>
  <dxfs count="0"/>
  <tableStyles count="0" defaultTableStyle="TableStyleMedium2" defaultPivotStyle="PivotStyleLight16"/>
  <colors>
    <mruColors>
      <color rgb="FF66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"/>
  <sheetViews>
    <sheetView tabSelected="1" zoomScale="85" zoomScaleNormal="85" workbookViewId="0">
      <pane ySplit="4" topLeftCell="A5" activePane="bottomLeft" state="frozen"/>
      <selection pane="bottomLeft" sqref="A1:Q1"/>
    </sheetView>
  </sheetViews>
  <sheetFormatPr defaultColWidth="9.1796875" defaultRowHeight="13" x14ac:dyDescent="0.3"/>
  <cols>
    <col min="1" max="1" width="12.7265625" style="1" customWidth="1"/>
    <col min="2" max="2" width="5.453125" style="3" customWidth="1"/>
    <col min="3" max="3" width="17.26953125" style="1" customWidth="1"/>
    <col min="4" max="4" width="31.81640625" style="1" customWidth="1"/>
    <col min="5" max="5" width="9.453125" style="3" customWidth="1"/>
    <col min="6" max="6" width="11.453125" style="3" customWidth="1"/>
    <col min="7" max="7" width="6" style="3" customWidth="1"/>
    <col min="8" max="8" width="7.81640625" style="3" customWidth="1"/>
    <col min="9" max="9" width="9.1796875" style="3" customWidth="1"/>
    <col min="10" max="10" width="11" style="3" customWidth="1"/>
    <col min="11" max="11" width="8.1796875" style="3" customWidth="1"/>
    <col min="12" max="13" width="9.1796875" style="3" customWidth="1"/>
    <col min="14" max="14" width="13.1796875" style="3" customWidth="1"/>
    <col min="15" max="15" width="9.1796875" style="3" customWidth="1"/>
    <col min="16" max="16" width="9.1796875" style="3"/>
    <col min="17" max="17" width="16.81640625" style="10" customWidth="1"/>
    <col min="18" max="18" width="12.7265625" style="1" customWidth="1"/>
    <col min="19" max="19" width="12.7265625" style="126" customWidth="1"/>
    <col min="20" max="16384" width="9.1796875" style="1"/>
  </cols>
  <sheetData>
    <row r="1" spans="1:19" ht="14.5" x14ac:dyDescent="0.35">
      <c r="A1" s="174" t="s">
        <v>649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9" ht="15" thickBot="1" x14ac:dyDescent="0.4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9" x14ac:dyDescent="0.3">
      <c r="I3" s="150" t="s">
        <v>221</v>
      </c>
      <c r="J3" s="151"/>
      <c r="K3" s="152"/>
    </row>
    <row r="4" spans="1:19" s="65" customFormat="1" ht="43.5" x14ac:dyDescent="0.35">
      <c r="A4" s="63"/>
      <c r="B4" s="64"/>
      <c r="C4" s="6" t="s">
        <v>0</v>
      </c>
      <c r="D4" s="6" t="s">
        <v>191</v>
      </c>
      <c r="E4" s="7" t="s">
        <v>198</v>
      </c>
      <c r="F4" s="6" t="s">
        <v>192</v>
      </c>
      <c r="G4" s="7" t="s">
        <v>193</v>
      </c>
      <c r="H4" s="8" t="s">
        <v>194</v>
      </c>
      <c r="I4" s="9" t="s">
        <v>204</v>
      </c>
      <c r="J4" s="9" t="s">
        <v>206</v>
      </c>
      <c r="K4" s="9" t="s">
        <v>207</v>
      </c>
      <c r="L4" s="9" t="s">
        <v>200</v>
      </c>
      <c r="M4" s="9" t="s">
        <v>201</v>
      </c>
      <c r="N4" s="9" t="s">
        <v>202</v>
      </c>
      <c r="O4" s="9" t="s">
        <v>203</v>
      </c>
      <c r="P4" s="9" t="s">
        <v>205</v>
      </c>
      <c r="Q4" s="8" t="s">
        <v>199</v>
      </c>
      <c r="R4" s="66" t="s">
        <v>645</v>
      </c>
      <c r="S4" s="127" t="s">
        <v>643</v>
      </c>
    </row>
    <row r="5" spans="1:19" ht="14.25" customHeight="1" x14ac:dyDescent="0.35">
      <c r="A5" s="153" t="s">
        <v>224</v>
      </c>
      <c r="B5" s="11">
        <v>1</v>
      </c>
      <c r="C5" s="12" t="s">
        <v>1</v>
      </c>
      <c r="D5" s="12" t="s">
        <v>2</v>
      </c>
      <c r="E5" s="11">
        <v>53</v>
      </c>
      <c r="F5" s="11" t="s">
        <v>197</v>
      </c>
      <c r="G5" s="11">
        <v>80</v>
      </c>
      <c r="H5" s="11" t="s">
        <v>3</v>
      </c>
      <c r="I5" s="13" t="s">
        <v>212</v>
      </c>
      <c r="J5" s="13">
        <v>80</v>
      </c>
      <c r="K5" s="13">
        <v>56</v>
      </c>
      <c r="L5" s="13" t="s">
        <v>208</v>
      </c>
      <c r="M5" s="14" t="s">
        <v>209</v>
      </c>
      <c r="N5" s="13" t="s">
        <v>210</v>
      </c>
      <c r="O5" s="13" t="s">
        <v>215</v>
      </c>
      <c r="P5" s="13">
        <v>125</v>
      </c>
      <c r="Q5" s="130">
        <v>107299</v>
      </c>
      <c r="R5" s="154">
        <f>SUM(Q5:Q92)</f>
        <v>425731</v>
      </c>
      <c r="S5" s="156">
        <v>44926</v>
      </c>
    </row>
    <row r="6" spans="1:19" ht="14.5" x14ac:dyDescent="0.35">
      <c r="A6" s="153"/>
      <c r="B6" s="11">
        <v>2</v>
      </c>
      <c r="C6" s="12" t="s">
        <v>4</v>
      </c>
      <c r="D6" s="12" t="s">
        <v>5</v>
      </c>
      <c r="E6" s="11">
        <v>43</v>
      </c>
      <c r="F6" s="11" t="s">
        <v>197</v>
      </c>
      <c r="G6" s="11">
        <v>66</v>
      </c>
      <c r="H6" s="11" t="s">
        <v>6</v>
      </c>
      <c r="I6" s="13" t="s">
        <v>212</v>
      </c>
      <c r="J6" s="13">
        <v>25</v>
      </c>
      <c r="K6" s="13">
        <v>18</v>
      </c>
      <c r="L6" s="13" t="s">
        <v>208</v>
      </c>
      <c r="M6" s="14" t="s">
        <v>209</v>
      </c>
      <c r="N6" s="13" t="s">
        <v>217</v>
      </c>
      <c r="O6" s="13" t="s">
        <v>211</v>
      </c>
      <c r="P6" s="13">
        <v>66</v>
      </c>
      <c r="Q6" s="130">
        <v>10354</v>
      </c>
      <c r="R6" s="154"/>
      <c r="S6" s="156"/>
    </row>
    <row r="7" spans="1:19" ht="14.5" x14ac:dyDescent="0.35">
      <c r="A7" s="153"/>
      <c r="B7" s="11">
        <v>3</v>
      </c>
      <c r="C7" s="12" t="s">
        <v>7</v>
      </c>
      <c r="D7" s="12" t="s">
        <v>8</v>
      </c>
      <c r="E7" s="11">
        <v>82</v>
      </c>
      <c r="F7" s="11" t="s">
        <v>197</v>
      </c>
      <c r="G7" s="11">
        <v>125</v>
      </c>
      <c r="H7" s="15" t="s">
        <v>9</v>
      </c>
      <c r="I7" s="13" t="s">
        <v>212</v>
      </c>
      <c r="J7" s="13">
        <v>43</v>
      </c>
      <c r="K7" s="13">
        <v>30</v>
      </c>
      <c r="L7" s="13" t="s">
        <v>208</v>
      </c>
      <c r="M7" s="14" t="s">
        <v>209</v>
      </c>
      <c r="N7" s="13" t="s">
        <v>210</v>
      </c>
      <c r="O7" s="13" t="s">
        <v>215</v>
      </c>
      <c r="P7" s="13">
        <v>125</v>
      </c>
      <c r="Q7" s="130">
        <v>33698</v>
      </c>
      <c r="R7" s="154"/>
      <c r="S7" s="156"/>
    </row>
    <row r="8" spans="1:19" ht="14.5" x14ac:dyDescent="0.35">
      <c r="A8" s="153"/>
      <c r="B8" s="11">
        <v>4</v>
      </c>
      <c r="C8" s="12" t="s">
        <v>10</v>
      </c>
      <c r="D8" s="12" t="s">
        <v>11</v>
      </c>
      <c r="E8" s="11">
        <v>39</v>
      </c>
      <c r="F8" s="11" t="s">
        <v>197</v>
      </c>
      <c r="G8" s="11">
        <v>60</v>
      </c>
      <c r="H8" s="15" t="s">
        <v>12</v>
      </c>
      <c r="I8" s="13" t="s">
        <v>212</v>
      </c>
      <c r="J8" s="13">
        <v>19</v>
      </c>
      <c r="K8" s="13">
        <v>14</v>
      </c>
      <c r="L8" s="13" t="s">
        <v>208</v>
      </c>
      <c r="M8" s="14" t="s">
        <v>209</v>
      </c>
      <c r="N8" s="13" t="s">
        <v>217</v>
      </c>
      <c r="O8" s="13" t="s">
        <v>211</v>
      </c>
      <c r="P8" s="13">
        <v>60</v>
      </c>
      <c r="Q8" s="130">
        <v>6565</v>
      </c>
      <c r="R8" s="154"/>
      <c r="S8" s="156"/>
    </row>
    <row r="9" spans="1:19" ht="14.5" x14ac:dyDescent="0.35">
      <c r="A9" s="153"/>
      <c r="B9" s="11">
        <v>5</v>
      </c>
      <c r="C9" s="12" t="s">
        <v>13</v>
      </c>
      <c r="D9" s="12" t="s">
        <v>14</v>
      </c>
      <c r="E9" s="11">
        <v>33</v>
      </c>
      <c r="F9" s="11" t="s">
        <v>197</v>
      </c>
      <c r="G9" s="11">
        <v>50</v>
      </c>
      <c r="H9" s="15" t="s">
        <v>15</v>
      </c>
      <c r="I9" s="13" t="s">
        <v>212</v>
      </c>
      <c r="J9" s="13">
        <v>13</v>
      </c>
      <c r="K9" s="13">
        <v>10</v>
      </c>
      <c r="L9" s="13" t="s">
        <v>208</v>
      </c>
      <c r="M9" s="14" t="s">
        <v>209</v>
      </c>
      <c r="N9" s="13" t="s">
        <v>217</v>
      </c>
      <c r="O9" s="13" t="s">
        <v>211</v>
      </c>
      <c r="P9" s="13">
        <v>50</v>
      </c>
      <c r="Q9" s="130">
        <v>22974</v>
      </c>
      <c r="R9" s="154"/>
      <c r="S9" s="156"/>
    </row>
    <row r="10" spans="1:19" ht="14.5" x14ac:dyDescent="0.35">
      <c r="A10" s="153"/>
      <c r="B10" s="11">
        <v>6</v>
      </c>
      <c r="C10" s="12" t="s">
        <v>16</v>
      </c>
      <c r="D10" s="12" t="s">
        <v>17</v>
      </c>
      <c r="E10" s="11">
        <v>56</v>
      </c>
      <c r="F10" s="11" t="s">
        <v>197</v>
      </c>
      <c r="G10" s="11">
        <v>85</v>
      </c>
      <c r="H10" s="15" t="s">
        <v>18</v>
      </c>
      <c r="I10" s="13" t="s">
        <v>212</v>
      </c>
      <c r="J10" s="13">
        <v>26</v>
      </c>
      <c r="K10" s="13">
        <v>19</v>
      </c>
      <c r="L10" s="13" t="s">
        <v>208</v>
      </c>
      <c r="M10" s="14" t="s">
        <v>209</v>
      </c>
      <c r="N10" s="13" t="s">
        <v>210</v>
      </c>
      <c r="O10" s="13" t="s">
        <v>211</v>
      </c>
      <c r="P10" s="13">
        <v>85</v>
      </c>
      <c r="Q10" s="130">
        <v>10515</v>
      </c>
      <c r="R10" s="154"/>
      <c r="S10" s="156"/>
    </row>
    <row r="11" spans="1:19" ht="14.5" x14ac:dyDescent="0.35">
      <c r="A11" s="153"/>
      <c r="B11" s="11">
        <v>7</v>
      </c>
      <c r="C11" s="12" t="s">
        <v>19</v>
      </c>
      <c r="D11" s="12" t="s">
        <v>20</v>
      </c>
      <c r="E11" s="11">
        <v>21</v>
      </c>
      <c r="F11" s="11" t="s">
        <v>197</v>
      </c>
      <c r="G11" s="11">
        <v>32</v>
      </c>
      <c r="H11" s="11" t="s">
        <v>21</v>
      </c>
      <c r="I11" s="13" t="s">
        <v>212</v>
      </c>
      <c r="J11" s="13">
        <v>8</v>
      </c>
      <c r="K11" s="13">
        <v>6</v>
      </c>
      <c r="L11" s="13" t="s">
        <v>208</v>
      </c>
      <c r="M11" s="14" t="s">
        <v>209</v>
      </c>
      <c r="N11" s="13" t="s">
        <v>210</v>
      </c>
      <c r="O11" s="13" t="s">
        <v>211</v>
      </c>
      <c r="P11" s="13">
        <v>32</v>
      </c>
      <c r="Q11" s="131">
        <v>12403</v>
      </c>
      <c r="R11" s="154"/>
      <c r="S11" s="156"/>
    </row>
    <row r="12" spans="1:19" ht="14.5" x14ac:dyDescent="0.35">
      <c r="A12" s="153"/>
      <c r="B12" s="11">
        <v>8</v>
      </c>
      <c r="C12" s="16" t="s">
        <v>22</v>
      </c>
      <c r="D12" s="17" t="s">
        <v>23</v>
      </c>
      <c r="E12" s="18">
        <v>26</v>
      </c>
      <c r="F12" s="19" t="s">
        <v>197</v>
      </c>
      <c r="G12" s="18">
        <v>40</v>
      </c>
      <c r="H12" s="20" t="s">
        <v>24</v>
      </c>
      <c r="I12" s="13" t="s">
        <v>212</v>
      </c>
      <c r="J12" s="13">
        <v>10</v>
      </c>
      <c r="K12" s="13">
        <v>7</v>
      </c>
      <c r="L12" s="13" t="s">
        <v>208</v>
      </c>
      <c r="M12" s="14" t="s">
        <v>209</v>
      </c>
      <c r="N12" s="13" t="s">
        <v>210</v>
      </c>
      <c r="O12" s="13" t="s">
        <v>211</v>
      </c>
      <c r="P12" s="13">
        <v>40</v>
      </c>
      <c r="Q12" s="131">
        <v>9521</v>
      </c>
      <c r="R12" s="154"/>
      <c r="S12" s="156"/>
    </row>
    <row r="13" spans="1:19" ht="14.5" x14ac:dyDescent="0.35">
      <c r="A13" s="153"/>
      <c r="B13" s="11">
        <v>9</v>
      </c>
      <c r="C13" s="12" t="s">
        <v>25</v>
      </c>
      <c r="D13" s="12" t="s">
        <v>26</v>
      </c>
      <c r="E13" s="11">
        <v>16</v>
      </c>
      <c r="F13" s="11" t="s">
        <v>197</v>
      </c>
      <c r="G13" s="11">
        <v>25</v>
      </c>
      <c r="H13" s="11" t="s">
        <v>27</v>
      </c>
      <c r="I13" s="13" t="s">
        <v>212</v>
      </c>
      <c r="J13" s="13">
        <v>6</v>
      </c>
      <c r="K13" s="13">
        <v>5</v>
      </c>
      <c r="L13" s="13" t="s">
        <v>208</v>
      </c>
      <c r="M13" s="14" t="s">
        <v>209</v>
      </c>
      <c r="N13" s="13" t="s">
        <v>217</v>
      </c>
      <c r="O13" s="13" t="s">
        <v>211</v>
      </c>
      <c r="P13" s="13">
        <v>25</v>
      </c>
      <c r="Q13" s="131">
        <v>4358</v>
      </c>
      <c r="R13" s="154"/>
      <c r="S13" s="156"/>
    </row>
    <row r="14" spans="1:19" ht="14.5" x14ac:dyDescent="0.35">
      <c r="A14" s="153"/>
      <c r="B14" s="11">
        <v>10</v>
      </c>
      <c r="C14" s="21" t="s">
        <v>30</v>
      </c>
      <c r="D14" s="22" t="s">
        <v>31</v>
      </c>
      <c r="E14" s="23">
        <v>66</v>
      </c>
      <c r="F14" s="24" t="s">
        <v>197</v>
      </c>
      <c r="G14" s="23">
        <v>100</v>
      </c>
      <c r="H14" s="25" t="s">
        <v>32</v>
      </c>
      <c r="I14" s="13" t="s">
        <v>212</v>
      </c>
      <c r="J14" s="13">
        <v>32</v>
      </c>
      <c r="K14" s="13">
        <v>23</v>
      </c>
      <c r="L14" s="13" t="s">
        <v>208</v>
      </c>
      <c r="M14" s="14" t="s">
        <v>209</v>
      </c>
      <c r="N14" s="13" t="s">
        <v>210</v>
      </c>
      <c r="O14" s="13" t="s">
        <v>211</v>
      </c>
      <c r="P14" s="13">
        <v>100</v>
      </c>
      <c r="Q14" s="131">
        <v>7687</v>
      </c>
      <c r="R14" s="154"/>
      <c r="S14" s="156"/>
    </row>
    <row r="15" spans="1:19" ht="14.5" x14ac:dyDescent="0.35">
      <c r="A15" s="153"/>
      <c r="B15" s="11">
        <v>11</v>
      </c>
      <c r="C15" s="21" t="s">
        <v>33</v>
      </c>
      <c r="D15" s="22" t="s">
        <v>195</v>
      </c>
      <c r="E15" s="23">
        <v>41</v>
      </c>
      <c r="F15" s="24" t="s">
        <v>197</v>
      </c>
      <c r="G15" s="23">
        <v>63</v>
      </c>
      <c r="H15" s="25" t="s">
        <v>29</v>
      </c>
      <c r="I15" s="13" t="s">
        <v>212</v>
      </c>
      <c r="J15" s="13">
        <v>15</v>
      </c>
      <c r="K15" s="13">
        <v>11</v>
      </c>
      <c r="L15" s="13" t="s">
        <v>208</v>
      </c>
      <c r="M15" s="14" t="s">
        <v>209</v>
      </c>
      <c r="N15" s="13" t="s">
        <v>210</v>
      </c>
      <c r="O15" s="13" t="s">
        <v>211</v>
      </c>
      <c r="P15" s="13">
        <v>63</v>
      </c>
      <c r="Q15" s="131">
        <v>4554</v>
      </c>
      <c r="R15" s="154"/>
      <c r="S15" s="156"/>
    </row>
    <row r="16" spans="1:19" ht="14.5" x14ac:dyDescent="0.35">
      <c r="A16" s="153"/>
      <c r="B16" s="11">
        <v>12</v>
      </c>
      <c r="C16" s="21" t="s">
        <v>34</v>
      </c>
      <c r="D16" s="22" t="s">
        <v>195</v>
      </c>
      <c r="E16" s="23">
        <v>41</v>
      </c>
      <c r="F16" s="24" t="s">
        <v>197</v>
      </c>
      <c r="G16" s="23">
        <v>63</v>
      </c>
      <c r="H16" s="25" t="s">
        <v>29</v>
      </c>
      <c r="I16" s="13" t="s">
        <v>212</v>
      </c>
      <c r="J16" s="13">
        <v>15</v>
      </c>
      <c r="K16" s="13">
        <v>11</v>
      </c>
      <c r="L16" s="13" t="s">
        <v>208</v>
      </c>
      <c r="M16" s="14" t="s">
        <v>209</v>
      </c>
      <c r="N16" s="13" t="s">
        <v>210</v>
      </c>
      <c r="O16" s="13" t="s">
        <v>211</v>
      </c>
      <c r="P16" s="13">
        <v>63</v>
      </c>
      <c r="Q16" s="131">
        <v>2498</v>
      </c>
      <c r="R16" s="154"/>
      <c r="S16" s="156"/>
    </row>
    <row r="17" spans="1:19" ht="14.5" x14ac:dyDescent="0.35">
      <c r="A17" s="153"/>
      <c r="B17" s="11">
        <v>13</v>
      </c>
      <c r="C17" s="21" t="s">
        <v>35</v>
      </c>
      <c r="D17" s="22" t="s">
        <v>195</v>
      </c>
      <c r="E17" s="23">
        <v>105</v>
      </c>
      <c r="F17" s="24" t="s">
        <v>197</v>
      </c>
      <c r="G17" s="23">
        <v>160</v>
      </c>
      <c r="H17" s="25" t="s">
        <v>36</v>
      </c>
      <c r="I17" s="13" t="s">
        <v>212</v>
      </c>
      <c r="J17" s="13">
        <v>32</v>
      </c>
      <c r="K17" s="13">
        <v>23</v>
      </c>
      <c r="L17" s="13" t="s">
        <v>208</v>
      </c>
      <c r="M17" s="14" t="s">
        <v>209</v>
      </c>
      <c r="N17" s="13" t="s">
        <v>210</v>
      </c>
      <c r="O17" s="13" t="s">
        <v>211</v>
      </c>
      <c r="P17" s="13">
        <v>160</v>
      </c>
      <c r="Q17" s="131">
        <v>10280</v>
      </c>
      <c r="R17" s="154"/>
      <c r="S17" s="156"/>
    </row>
    <row r="18" spans="1:19" ht="14.5" x14ac:dyDescent="0.35">
      <c r="A18" s="153"/>
      <c r="B18" s="11">
        <v>14</v>
      </c>
      <c r="C18" s="26" t="s">
        <v>37</v>
      </c>
      <c r="D18" s="27" t="s">
        <v>38</v>
      </c>
      <c r="E18" s="28">
        <v>53</v>
      </c>
      <c r="F18" s="29" t="s">
        <v>197</v>
      </c>
      <c r="G18" s="28">
        <v>80</v>
      </c>
      <c r="H18" s="30" t="s">
        <v>3</v>
      </c>
      <c r="I18" s="13" t="s">
        <v>212</v>
      </c>
      <c r="J18" s="13">
        <v>20</v>
      </c>
      <c r="K18" s="13">
        <v>14</v>
      </c>
      <c r="L18" s="13" t="s">
        <v>208</v>
      </c>
      <c r="M18" s="14" t="s">
        <v>209</v>
      </c>
      <c r="N18" s="13" t="s">
        <v>210</v>
      </c>
      <c r="O18" s="13" t="s">
        <v>211</v>
      </c>
      <c r="P18" s="13">
        <v>80</v>
      </c>
      <c r="Q18" s="131">
        <v>0</v>
      </c>
      <c r="R18" s="154"/>
      <c r="S18" s="156"/>
    </row>
    <row r="19" spans="1:19" ht="14.5" x14ac:dyDescent="0.35">
      <c r="A19" s="153"/>
      <c r="B19" s="11">
        <v>15</v>
      </c>
      <c r="C19" s="21" t="s">
        <v>39</v>
      </c>
      <c r="D19" s="22" t="s">
        <v>40</v>
      </c>
      <c r="E19" s="23">
        <v>132</v>
      </c>
      <c r="F19" s="24" t="s">
        <v>197</v>
      </c>
      <c r="G19" s="23">
        <v>200</v>
      </c>
      <c r="H19" s="25" t="s">
        <v>41</v>
      </c>
      <c r="I19" s="13" t="s">
        <v>212</v>
      </c>
      <c r="J19" s="13">
        <v>50</v>
      </c>
      <c r="K19" s="13">
        <v>35</v>
      </c>
      <c r="L19" s="13" t="s">
        <v>208</v>
      </c>
      <c r="M19" s="14" t="s">
        <v>209</v>
      </c>
      <c r="N19" s="13" t="s">
        <v>210</v>
      </c>
      <c r="O19" s="13" t="s">
        <v>215</v>
      </c>
      <c r="P19" s="13">
        <v>200</v>
      </c>
      <c r="Q19" s="131">
        <v>46858</v>
      </c>
      <c r="R19" s="154"/>
      <c r="S19" s="156"/>
    </row>
    <row r="20" spans="1:19" ht="14.5" x14ac:dyDescent="0.35">
      <c r="A20" s="153"/>
      <c r="B20" s="11">
        <v>16</v>
      </c>
      <c r="C20" s="12" t="s">
        <v>42</v>
      </c>
      <c r="D20" s="17" t="s">
        <v>43</v>
      </c>
      <c r="E20" s="18">
        <v>26</v>
      </c>
      <c r="F20" s="19" t="s">
        <v>197</v>
      </c>
      <c r="G20" s="18">
        <v>40</v>
      </c>
      <c r="H20" s="11" t="s">
        <v>24</v>
      </c>
      <c r="I20" s="13" t="s">
        <v>212</v>
      </c>
      <c r="J20" s="13">
        <v>20</v>
      </c>
      <c r="K20" s="13">
        <v>14</v>
      </c>
      <c r="L20" s="13" t="s">
        <v>208</v>
      </c>
      <c r="M20" s="14" t="s">
        <v>209</v>
      </c>
      <c r="N20" s="13" t="s">
        <v>210</v>
      </c>
      <c r="O20" s="13" t="s">
        <v>211</v>
      </c>
      <c r="P20" s="13">
        <v>40</v>
      </c>
      <c r="Q20" s="131">
        <v>8591</v>
      </c>
      <c r="R20" s="154"/>
      <c r="S20" s="156"/>
    </row>
    <row r="21" spans="1:19" ht="17.149999999999999" customHeight="1" x14ac:dyDescent="0.35">
      <c r="A21" s="153"/>
      <c r="B21" s="11">
        <v>17</v>
      </c>
      <c r="C21" s="12" t="s">
        <v>44</v>
      </c>
      <c r="D21" s="17" t="s">
        <v>45</v>
      </c>
      <c r="E21" s="18">
        <v>39</v>
      </c>
      <c r="F21" s="19" t="s">
        <v>197</v>
      </c>
      <c r="G21" s="18">
        <v>60</v>
      </c>
      <c r="H21" s="11" t="s">
        <v>12</v>
      </c>
      <c r="I21" s="13" t="s">
        <v>212</v>
      </c>
      <c r="J21" s="13">
        <v>19</v>
      </c>
      <c r="K21" s="13">
        <v>14</v>
      </c>
      <c r="L21" s="13" t="s">
        <v>208</v>
      </c>
      <c r="M21" s="14" t="s">
        <v>209</v>
      </c>
      <c r="N21" s="13" t="s">
        <v>210</v>
      </c>
      <c r="O21" s="13" t="s">
        <v>211</v>
      </c>
      <c r="P21" s="13">
        <v>60</v>
      </c>
      <c r="Q21" s="131">
        <v>3456</v>
      </c>
      <c r="R21" s="154"/>
      <c r="S21" s="156"/>
    </row>
    <row r="22" spans="1:19" ht="14.5" x14ac:dyDescent="0.35">
      <c r="A22" s="153"/>
      <c r="B22" s="11">
        <v>18</v>
      </c>
      <c r="C22" s="12" t="s">
        <v>46</v>
      </c>
      <c r="D22" s="16" t="s">
        <v>47</v>
      </c>
      <c r="E22" s="31">
        <v>26</v>
      </c>
      <c r="F22" s="32" t="s">
        <v>197</v>
      </c>
      <c r="G22" s="31">
        <v>40</v>
      </c>
      <c r="H22" s="11" t="s">
        <v>24</v>
      </c>
      <c r="I22" s="13" t="s">
        <v>212</v>
      </c>
      <c r="J22" s="13">
        <v>9</v>
      </c>
      <c r="K22" s="13">
        <v>7</v>
      </c>
      <c r="L22" s="13" t="s">
        <v>208</v>
      </c>
      <c r="M22" s="14" t="s">
        <v>209</v>
      </c>
      <c r="N22" s="13" t="s">
        <v>217</v>
      </c>
      <c r="O22" s="13" t="s">
        <v>211</v>
      </c>
      <c r="P22" s="13">
        <v>40</v>
      </c>
      <c r="Q22" s="131">
        <v>7521</v>
      </c>
      <c r="R22" s="154"/>
      <c r="S22" s="156"/>
    </row>
    <row r="23" spans="1:19" ht="17.149999999999999" customHeight="1" x14ac:dyDescent="0.35">
      <c r="A23" s="153"/>
      <c r="B23" s="11">
        <v>19</v>
      </c>
      <c r="C23" s="12" t="s">
        <v>48</v>
      </c>
      <c r="D23" s="17" t="s">
        <v>49</v>
      </c>
      <c r="E23" s="18">
        <v>26</v>
      </c>
      <c r="F23" s="19" t="s">
        <v>197</v>
      </c>
      <c r="G23" s="18">
        <v>40</v>
      </c>
      <c r="H23" s="11" t="s">
        <v>24</v>
      </c>
      <c r="I23" s="13" t="s">
        <v>212</v>
      </c>
      <c r="J23" s="13">
        <v>9</v>
      </c>
      <c r="K23" s="13">
        <v>7</v>
      </c>
      <c r="L23" s="13" t="s">
        <v>208</v>
      </c>
      <c r="M23" s="14" t="s">
        <v>209</v>
      </c>
      <c r="N23" s="13" t="s">
        <v>210</v>
      </c>
      <c r="O23" s="13" t="s">
        <v>211</v>
      </c>
      <c r="P23" s="13">
        <v>40</v>
      </c>
      <c r="Q23" s="131">
        <v>93</v>
      </c>
      <c r="R23" s="154"/>
      <c r="S23" s="156"/>
    </row>
    <row r="24" spans="1:19" ht="14.5" x14ac:dyDescent="0.35">
      <c r="A24" s="153"/>
      <c r="B24" s="11">
        <v>20</v>
      </c>
      <c r="C24" s="21" t="s">
        <v>50</v>
      </c>
      <c r="D24" s="17" t="s">
        <v>51</v>
      </c>
      <c r="E24" s="18">
        <v>26</v>
      </c>
      <c r="F24" s="19" t="s">
        <v>197</v>
      </c>
      <c r="G24" s="18">
        <v>40</v>
      </c>
      <c r="H24" s="11" t="s">
        <v>24</v>
      </c>
      <c r="I24" s="13" t="s">
        <v>212</v>
      </c>
      <c r="J24" s="13">
        <v>9</v>
      </c>
      <c r="K24" s="13">
        <v>7</v>
      </c>
      <c r="L24" s="13" t="s">
        <v>208</v>
      </c>
      <c r="M24" s="14" t="s">
        <v>209</v>
      </c>
      <c r="N24" s="13" t="s">
        <v>210</v>
      </c>
      <c r="O24" s="13" t="s">
        <v>211</v>
      </c>
      <c r="P24" s="13">
        <v>40</v>
      </c>
      <c r="Q24" s="131">
        <v>0</v>
      </c>
      <c r="R24" s="154"/>
      <c r="S24" s="156"/>
    </row>
    <row r="25" spans="1:19" ht="14.5" x14ac:dyDescent="0.35">
      <c r="A25" s="153"/>
      <c r="B25" s="11">
        <v>21</v>
      </c>
      <c r="C25" s="12" t="s">
        <v>52</v>
      </c>
      <c r="D25" s="12" t="s">
        <v>53</v>
      </c>
      <c r="E25" s="11">
        <v>21</v>
      </c>
      <c r="F25" s="11" t="s">
        <v>197</v>
      </c>
      <c r="G25" s="11">
        <v>32</v>
      </c>
      <c r="H25" s="11" t="s">
        <v>21</v>
      </c>
      <c r="I25" s="13" t="s">
        <v>212</v>
      </c>
      <c r="J25" s="13">
        <v>32</v>
      </c>
      <c r="K25" s="13">
        <v>23</v>
      </c>
      <c r="L25" s="13" t="s">
        <v>208</v>
      </c>
      <c r="M25" s="14" t="s">
        <v>209</v>
      </c>
      <c r="N25" s="13" t="s">
        <v>210</v>
      </c>
      <c r="O25" s="13" t="s">
        <v>211</v>
      </c>
      <c r="P25" s="13">
        <v>32</v>
      </c>
      <c r="Q25" s="131">
        <v>2771</v>
      </c>
      <c r="R25" s="154"/>
      <c r="S25" s="156"/>
    </row>
    <row r="26" spans="1:19" ht="14.5" x14ac:dyDescent="0.35">
      <c r="A26" s="153"/>
      <c r="B26" s="11">
        <v>22</v>
      </c>
      <c r="C26" s="12" t="s">
        <v>54</v>
      </c>
      <c r="D26" s="12" t="s">
        <v>55</v>
      </c>
      <c r="E26" s="11">
        <v>16</v>
      </c>
      <c r="F26" s="11" t="s">
        <v>197</v>
      </c>
      <c r="G26" s="11">
        <v>25</v>
      </c>
      <c r="H26" s="33" t="s">
        <v>27</v>
      </c>
      <c r="I26" s="13" t="s">
        <v>212</v>
      </c>
      <c r="J26" s="13">
        <v>25</v>
      </c>
      <c r="K26" s="13">
        <v>18</v>
      </c>
      <c r="L26" s="13" t="s">
        <v>208</v>
      </c>
      <c r="M26" s="14" t="s">
        <v>209</v>
      </c>
      <c r="N26" s="13" t="s">
        <v>217</v>
      </c>
      <c r="O26" s="13" t="s">
        <v>211</v>
      </c>
      <c r="P26" s="13">
        <v>25</v>
      </c>
      <c r="Q26" s="131">
        <v>13485</v>
      </c>
      <c r="R26" s="154"/>
      <c r="S26" s="156"/>
    </row>
    <row r="27" spans="1:19" ht="14.5" x14ac:dyDescent="0.35">
      <c r="A27" s="153"/>
      <c r="B27" s="11">
        <v>23</v>
      </c>
      <c r="C27" s="12" t="s">
        <v>56</v>
      </c>
      <c r="D27" s="12" t="s">
        <v>57</v>
      </c>
      <c r="E27" s="11">
        <v>26</v>
      </c>
      <c r="F27" s="11" t="s">
        <v>197</v>
      </c>
      <c r="G27" s="11">
        <v>40</v>
      </c>
      <c r="H27" s="11" t="s">
        <v>24</v>
      </c>
      <c r="I27" s="13" t="s">
        <v>212</v>
      </c>
      <c r="J27" s="13">
        <v>40</v>
      </c>
      <c r="K27" s="13">
        <v>28</v>
      </c>
      <c r="L27" s="13" t="s">
        <v>208</v>
      </c>
      <c r="M27" s="14" t="s">
        <v>209</v>
      </c>
      <c r="N27" s="13" t="s">
        <v>217</v>
      </c>
      <c r="O27" s="13" t="s">
        <v>211</v>
      </c>
      <c r="P27" s="13">
        <v>40</v>
      </c>
      <c r="Q27" s="131">
        <v>7305</v>
      </c>
      <c r="R27" s="154"/>
      <c r="S27" s="156"/>
    </row>
    <row r="28" spans="1:19" ht="17.149999999999999" customHeight="1" x14ac:dyDescent="0.35">
      <c r="A28" s="153"/>
      <c r="B28" s="11">
        <v>24</v>
      </c>
      <c r="C28" s="12" t="s">
        <v>58</v>
      </c>
      <c r="D28" s="12" t="s">
        <v>59</v>
      </c>
      <c r="E28" s="11">
        <v>35</v>
      </c>
      <c r="F28" s="11" t="s">
        <v>197</v>
      </c>
      <c r="G28" s="11">
        <v>50</v>
      </c>
      <c r="H28" s="11" t="s">
        <v>15</v>
      </c>
      <c r="I28" s="13" t="s">
        <v>212</v>
      </c>
      <c r="J28" s="13">
        <v>50</v>
      </c>
      <c r="K28" s="13">
        <v>35</v>
      </c>
      <c r="L28" s="13" t="s">
        <v>208</v>
      </c>
      <c r="M28" s="14" t="s">
        <v>209</v>
      </c>
      <c r="N28" s="13" t="s">
        <v>217</v>
      </c>
      <c r="O28" s="13" t="s">
        <v>211</v>
      </c>
      <c r="P28" s="13">
        <v>50</v>
      </c>
      <c r="Q28" s="131">
        <v>33692</v>
      </c>
      <c r="R28" s="154"/>
      <c r="S28" s="156"/>
    </row>
    <row r="29" spans="1:19" ht="14.25" customHeight="1" x14ac:dyDescent="0.35">
      <c r="A29" s="153"/>
      <c r="B29" s="11">
        <v>25</v>
      </c>
      <c r="C29" s="12" t="s">
        <v>161</v>
      </c>
      <c r="D29" s="12" t="s">
        <v>162</v>
      </c>
      <c r="E29" s="11">
        <v>21</v>
      </c>
      <c r="F29" s="11" t="s">
        <v>197</v>
      </c>
      <c r="G29" s="11">
        <v>32</v>
      </c>
      <c r="H29" s="11" t="s">
        <v>21</v>
      </c>
      <c r="I29" s="13" t="s">
        <v>212</v>
      </c>
      <c r="J29" s="13">
        <f>G29</f>
        <v>32</v>
      </c>
      <c r="K29" s="13">
        <f>E29</f>
        <v>21</v>
      </c>
      <c r="L29" s="13" t="s">
        <v>213</v>
      </c>
      <c r="M29" s="13" t="s">
        <v>214</v>
      </c>
      <c r="N29" s="13" t="s">
        <v>210</v>
      </c>
      <c r="O29" s="13" t="s">
        <v>215</v>
      </c>
      <c r="P29" s="13">
        <v>32</v>
      </c>
      <c r="Q29" s="131">
        <v>2731</v>
      </c>
      <c r="R29" s="154"/>
      <c r="S29" s="156"/>
    </row>
    <row r="30" spans="1:19" ht="14.5" x14ac:dyDescent="0.35">
      <c r="A30" s="153"/>
      <c r="B30" s="11">
        <v>26</v>
      </c>
      <c r="C30" s="12" t="s">
        <v>163</v>
      </c>
      <c r="D30" s="12" t="s">
        <v>5</v>
      </c>
      <c r="E30" s="11">
        <v>26</v>
      </c>
      <c r="F30" s="11" t="s">
        <v>197</v>
      </c>
      <c r="G30" s="11">
        <v>40</v>
      </c>
      <c r="H30" s="15" t="s">
        <v>24</v>
      </c>
      <c r="I30" s="13" t="s">
        <v>212</v>
      </c>
      <c r="J30" s="13">
        <f>G30</f>
        <v>40</v>
      </c>
      <c r="K30" s="13">
        <f>E30</f>
        <v>26</v>
      </c>
      <c r="L30" s="13" t="s">
        <v>213</v>
      </c>
      <c r="M30" s="13" t="s">
        <v>219</v>
      </c>
      <c r="N30" s="13" t="s">
        <v>220</v>
      </c>
      <c r="O30" s="13" t="s">
        <v>215</v>
      </c>
      <c r="P30" s="13">
        <v>40</v>
      </c>
      <c r="Q30" s="131">
        <v>10579</v>
      </c>
      <c r="R30" s="154"/>
      <c r="S30" s="156"/>
    </row>
    <row r="31" spans="1:19" ht="14.5" x14ac:dyDescent="0.35">
      <c r="A31" s="153"/>
      <c r="B31" s="11">
        <v>27</v>
      </c>
      <c r="C31" s="12" t="s">
        <v>164</v>
      </c>
      <c r="D31" s="12" t="s">
        <v>165</v>
      </c>
      <c r="E31" s="11">
        <v>5</v>
      </c>
      <c r="F31" s="11" t="s">
        <v>197</v>
      </c>
      <c r="G31" s="11">
        <v>25</v>
      </c>
      <c r="H31" s="11" t="s">
        <v>147</v>
      </c>
      <c r="I31" s="13" t="s">
        <v>216</v>
      </c>
      <c r="J31" s="13">
        <f>G31</f>
        <v>25</v>
      </c>
      <c r="K31" s="13">
        <f>E31</f>
        <v>5</v>
      </c>
      <c r="L31" s="13" t="s">
        <v>213</v>
      </c>
      <c r="M31" s="13" t="s">
        <v>214</v>
      </c>
      <c r="N31" s="13" t="s">
        <v>210</v>
      </c>
      <c r="O31" s="13" t="s">
        <v>215</v>
      </c>
      <c r="P31" s="13">
        <v>25</v>
      </c>
      <c r="Q31" s="131">
        <v>23</v>
      </c>
      <c r="R31" s="154"/>
      <c r="S31" s="156"/>
    </row>
    <row r="32" spans="1:19" ht="14.5" x14ac:dyDescent="0.35">
      <c r="A32" s="153"/>
      <c r="B32" s="11">
        <v>28</v>
      </c>
      <c r="C32" s="12" t="s">
        <v>166</v>
      </c>
      <c r="D32" s="12" t="s">
        <v>181</v>
      </c>
      <c r="E32" s="11">
        <v>26</v>
      </c>
      <c r="F32" s="11" t="s">
        <v>197</v>
      </c>
      <c r="G32" s="11">
        <v>40</v>
      </c>
      <c r="H32" s="15" t="s">
        <v>24</v>
      </c>
      <c r="I32" s="13" t="s">
        <v>212</v>
      </c>
      <c r="J32" s="13">
        <f>G32</f>
        <v>40</v>
      </c>
      <c r="K32" s="13">
        <f>E32</f>
        <v>26</v>
      </c>
      <c r="L32" s="13" t="s">
        <v>213</v>
      </c>
      <c r="M32" s="13" t="s">
        <v>218</v>
      </c>
      <c r="N32" s="13" t="s">
        <v>217</v>
      </c>
      <c r="O32" s="13" t="s">
        <v>215</v>
      </c>
      <c r="P32" s="13">
        <v>40</v>
      </c>
      <c r="Q32" s="131">
        <v>526</v>
      </c>
      <c r="R32" s="154"/>
      <c r="S32" s="156"/>
    </row>
    <row r="33" spans="1:19" ht="14.5" x14ac:dyDescent="0.35">
      <c r="A33" s="153"/>
      <c r="B33" s="11">
        <v>29</v>
      </c>
      <c r="C33" s="12" t="s">
        <v>167</v>
      </c>
      <c r="D33" s="12" t="s">
        <v>168</v>
      </c>
      <c r="E33" s="11">
        <v>26</v>
      </c>
      <c r="F33" s="11" t="s">
        <v>197</v>
      </c>
      <c r="G33" s="11">
        <v>40</v>
      </c>
      <c r="H33" s="33" t="s">
        <v>24</v>
      </c>
      <c r="I33" s="13" t="s">
        <v>212</v>
      </c>
      <c r="J33" s="13">
        <f>G33</f>
        <v>40</v>
      </c>
      <c r="K33" s="13">
        <f>E33</f>
        <v>26</v>
      </c>
      <c r="L33" s="13" t="s">
        <v>213</v>
      </c>
      <c r="M33" s="13" t="s">
        <v>218</v>
      </c>
      <c r="N33" s="13" t="s">
        <v>217</v>
      </c>
      <c r="O33" s="13" t="s">
        <v>215</v>
      </c>
      <c r="P33" s="13">
        <v>40</v>
      </c>
      <c r="Q33" s="131">
        <v>113</v>
      </c>
      <c r="R33" s="154"/>
      <c r="S33" s="156"/>
    </row>
    <row r="34" spans="1:19" ht="14.5" x14ac:dyDescent="0.35">
      <c r="A34" s="153"/>
      <c r="B34" s="11">
        <v>30</v>
      </c>
      <c r="C34" s="12" t="s">
        <v>169</v>
      </c>
      <c r="D34" s="12" t="s">
        <v>170</v>
      </c>
      <c r="E34" s="11">
        <v>5</v>
      </c>
      <c r="F34" s="11" t="s">
        <v>197</v>
      </c>
      <c r="G34" s="11">
        <v>25</v>
      </c>
      <c r="H34" s="33" t="s">
        <v>147</v>
      </c>
      <c r="I34" s="13" t="s">
        <v>216</v>
      </c>
      <c r="J34" s="13">
        <f t="shared" ref="J34" si="0">G34</f>
        <v>25</v>
      </c>
      <c r="K34" s="13">
        <f t="shared" ref="K34" si="1">E34</f>
        <v>5</v>
      </c>
      <c r="L34" s="13" t="s">
        <v>213</v>
      </c>
      <c r="M34" s="13" t="s">
        <v>214</v>
      </c>
      <c r="N34" s="13" t="s">
        <v>210</v>
      </c>
      <c r="O34" s="13" t="s">
        <v>215</v>
      </c>
      <c r="P34" s="13">
        <v>25</v>
      </c>
      <c r="Q34" s="131">
        <v>18</v>
      </c>
      <c r="R34" s="154"/>
      <c r="S34" s="156"/>
    </row>
    <row r="35" spans="1:19" ht="14.5" x14ac:dyDescent="0.35">
      <c r="A35" s="153"/>
      <c r="B35" s="11">
        <v>31</v>
      </c>
      <c r="C35" s="12" t="s">
        <v>171</v>
      </c>
      <c r="D35" s="12" t="s">
        <v>172</v>
      </c>
      <c r="E35" s="11">
        <v>13</v>
      </c>
      <c r="F35" s="11" t="s">
        <v>197</v>
      </c>
      <c r="G35" s="11">
        <v>20</v>
      </c>
      <c r="H35" s="33" t="s">
        <v>101</v>
      </c>
      <c r="I35" s="13" t="s">
        <v>212</v>
      </c>
      <c r="J35" s="13">
        <f t="shared" ref="J35:J43" si="2">G35</f>
        <v>20</v>
      </c>
      <c r="K35" s="13">
        <f t="shared" ref="K35:K43" si="3">E35</f>
        <v>13</v>
      </c>
      <c r="L35" s="13" t="s">
        <v>213</v>
      </c>
      <c r="M35" s="13" t="s">
        <v>214</v>
      </c>
      <c r="N35" s="13" t="s">
        <v>210</v>
      </c>
      <c r="O35" s="13" t="s">
        <v>215</v>
      </c>
      <c r="P35" s="13">
        <v>20</v>
      </c>
      <c r="Q35" s="131">
        <v>1303</v>
      </c>
      <c r="R35" s="154"/>
      <c r="S35" s="156"/>
    </row>
    <row r="36" spans="1:19" ht="14.5" x14ac:dyDescent="0.35">
      <c r="A36" s="153"/>
      <c r="B36" s="11">
        <v>32</v>
      </c>
      <c r="C36" s="12" t="s">
        <v>173</v>
      </c>
      <c r="D36" s="12" t="s">
        <v>644</v>
      </c>
      <c r="E36" s="11">
        <v>21</v>
      </c>
      <c r="F36" s="11" t="s">
        <v>197</v>
      </c>
      <c r="G36" s="11">
        <v>32</v>
      </c>
      <c r="H36" s="33" t="s">
        <v>21</v>
      </c>
      <c r="I36" s="13" t="s">
        <v>212</v>
      </c>
      <c r="J36" s="13">
        <f t="shared" si="2"/>
        <v>32</v>
      </c>
      <c r="K36" s="13">
        <f t="shared" si="3"/>
        <v>21</v>
      </c>
      <c r="L36" s="13" t="s">
        <v>213</v>
      </c>
      <c r="M36" s="13" t="s">
        <v>214</v>
      </c>
      <c r="N36" s="13" t="s">
        <v>210</v>
      </c>
      <c r="O36" s="13" t="s">
        <v>215</v>
      </c>
      <c r="P36" s="13">
        <v>32</v>
      </c>
      <c r="Q36" s="131">
        <v>7527</v>
      </c>
      <c r="R36" s="154"/>
      <c r="S36" s="156"/>
    </row>
    <row r="37" spans="1:19" ht="14.5" x14ac:dyDescent="0.35">
      <c r="A37" s="153"/>
      <c r="B37" s="11">
        <v>33</v>
      </c>
      <c r="C37" s="12" t="s">
        <v>61</v>
      </c>
      <c r="D37" s="17" t="s">
        <v>62</v>
      </c>
      <c r="E37" s="18">
        <v>3</v>
      </c>
      <c r="F37" s="19" t="s">
        <v>197</v>
      </c>
      <c r="G37" s="18">
        <v>16</v>
      </c>
      <c r="H37" s="11" t="s">
        <v>158</v>
      </c>
      <c r="I37" s="13" t="s">
        <v>216</v>
      </c>
      <c r="J37" s="13">
        <f t="shared" si="2"/>
        <v>16</v>
      </c>
      <c r="K37" s="13">
        <f t="shared" si="3"/>
        <v>3</v>
      </c>
      <c r="L37" s="13" t="s">
        <v>213</v>
      </c>
      <c r="M37" s="13" t="s">
        <v>214</v>
      </c>
      <c r="N37" s="13" t="s">
        <v>210</v>
      </c>
      <c r="O37" s="13" t="s">
        <v>215</v>
      </c>
      <c r="P37" s="13">
        <v>16</v>
      </c>
      <c r="Q37" s="131">
        <v>117</v>
      </c>
      <c r="R37" s="154"/>
      <c r="S37" s="156"/>
    </row>
    <row r="38" spans="1:19" ht="14.5" x14ac:dyDescent="0.35">
      <c r="A38" s="153"/>
      <c r="B38" s="11">
        <v>34</v>
      </c>
      <c r="C38" s="12" t="s">
        <v>63</v>
      </c>
      <c r="D38" s="17" t="s">
        <v>64</v>
      </c>
      <c r="E38" s="18">
        <v>53</v>
      </c>
      <c r="F38" s="19" t="s">
        <v>197</v>
      </c>
      <c r="G38" s="18">
        <v>80</v>
      </c>
      <c r="H38" s="11" t="s">
        <v>3</v>
      </c>
      <c r="I38" s="13" t="s">
        <v>212</v>
      </c>
      <c r="J38" s="13">
        <f t="shared" si="2"/>
        <v>80</v>
      </c>
      <c r="K38" s="13">
        <f t="shared" si="3"/>
        <v>53</v>
      </c>
      <c r="L38" s="13" t="s">
        <v>213</v>
      </c>
      <c r="M38" s="13" t="s">
        <v>214</v>
      </c>
      <c r="N38" s="13" t="s">
        <v>210</v>
      </c>
      <c r="O38" s="13" t="s">
        <v>215</v>
      </c>
      <c r="P38" s="13">
        <v>80</v>
      </c>
      <c r="Q38" s="131">
        <v>607</v>
      </c>
      <c r="R38" s="154"/>
      <c r="S38" s="156"/>
    </row>
    <row r="39" spans="1:19" ht="15.75" customHeight="1" x14ac:dyDescent="0.35">
      <c r="A39" s="153"/>
      <c r="B39" s="11">
        <v>35</v>
      </c>
      <c r="C39" s="12" t="s">
        <v>65</v>
      </c>
      <c r="D39" s="17" t="s">
        <v>66</v>
      </c>
      <c r="E39" s="18">
        <v>16</v>
      </c>
      <c r="F39" s="19" t="s">
        <v>197</v>
      </c>
      <c r="G39" s="18">
        <v>25</v>
      </c>
      <c r="H39" s="11" t="s">
        <v>27</v>
      </c>
      <c r="I39" s="13" t="s">
        <v>212</v>
      </c>
      <c r="J39" s="13">
        <f t="shared" si="2"/>
        <v>25</v>
      </c>
      <c r="K39" s="13">
        <f t="shared" si="3"/>
        <v>16</v>
      </c>
      <c r="L39" s="13" t="s">
        <v>213</v>
      </c>
      <c r="M39" s="13" t="s">
        <v>214</v>
      </c>
      <c r="N39" s="13" t="s">
        <v>210</v>
      </c>
      <c r="O39" s="13" t="s">
        <v>215</v>
      </c>
      <c r="P39" s="13">
        <v>25</v>
      </c>
      <c r="Q39" s="131">
        <v>1570</v>
      </c>
      <c r="R39" s="154"/>
      <c r="S39" s="156"/>
    </row>
    <row r="40" spans="1:19" ht="14.5" x14ac:dyDescent="0.35">
      <c r="A40" s="153"/>
      <c r="B40" s="11">
        <v>36</v>
      </c>
      <c r="C40" s="12" t="s">
        <v>67</v>
      </c>
      <c r="D40" s="17" t="s">
        <v>68</v>
      </c>
      <c r="E40" s="18">
        <v>16</v>
      </c>
      <c r="F40" s="19" t="s">
        <v>197</v>
      </c>
      <c r="G40" s="18">
        <v>25</v>
      </c>
      <c r="H40" s="11" t="s">
        <v>27</v>
      </c>
      <c r="I40" s="13" t="s">
        <v>212</v>
      </c>
      <c r="J40" s="13">
        <f t="shared" si="2"/>
        <v>25</v>
      </c>
      <c r="K40" s="13">
        <f t="shared" si="3"/>
        <v>16</v>
      </c>
      <c r="L40" s="13" t="s">
        <v>213</v>
      </c>
      <c r="M40" s="13" t="s">
        <v>214</v>
      </c>
      <c r="N40" s="13" t="s">
        <v>210</v>
      </c>
      <c r="O40" s="13" t="s">
        <v>215</v>
      </c>
      <c r="P40" s="13">
        <v>25</v>
      </c>
      <c r="Q40" s="131">
        <v>856</v>
      </c>
      <c r="R40" s="154"/>
      <c r="S40" s="156"/>
    </row>
    <row r="41" spans="1:19" ht="14.5" x14ac:dyDescent="0.35">
      <c r="A41" s="153"/>
      <c r="B41" s="11">
        <v>37</v>
      </c>
      <c r="C41" s="12" t="s">
        <v>69</v>
      </c>
      <c r="D41" s="17" t="s">
        <v>70</v>
      </c>
      <c r="E41" s="18">
        <v>16</v>
      </c>
      <c r="F41" s="19" t="s">
        <v>197</v>
      </c>
      <c r="G41" s="18">
        <v>24</v>
      </c>
      <c r="H41" s="11" t="s">
        <v>60</v>
      </c>
      <c r="I41" s="13" t="s">
        <v>212</v>
      </c>
      <c r="J41" s="13">
        <f t="shared" si="2"/>
        <v>24</v>
      </c>
      <c r="K41" s="13">
        <f t="shared" si="3"/>
        <v>16</v>
      </c>
      <c r="L41" s="13" t="s">
        <v>213</v>
      </c>
      <c r="M41" s="13" t="s">
        <v>214</v>
      </c>
      <c r="N41" s="13" t="s">
        <v>210</v>
      </c>
      <c r="O41" s="13" t="s">
        <v>215</v>
      </c>
      <c r="P41" s="13">
        <v>24</v>
      </c>
      <c r="Q41" s="131">
        <v>82</v>
      </c>
      <c r="R41" s="154"/>
      <c r="S41" s="156"/>
    </row>
    <row r="42" spans="1:19" ht="14.5" x14ac:dyDescent="0.35">
      <c r="A42" s="153"/>
      <c r="B42" s="11">
        <v>38</v>
      </c>
      <c r="C42" s="12" t="s">
        <v>71</v>
      </c>
      <c r="D42" s="17" t="s">
        <v>196</v>
      </c>
      <c r="E42" s="18">
        <v>33</v>
      </c>
      <c r="F42" s="19" t="s">
        <v>197</v>
      </c>
      <c r="G42" s="18">
        <v>50</v>
      </c>
      <c r="H42" s="11" t="s">
        <v>28</v>
      </c>
      <c r="I42" s="13" t="s">
        <v>212</v>
      </c>
      <c r="J42" s="13">
        <f t="shared" si="2"/>
        <v>50</v>
      </c>
      <c r="K42" s="13">
        <f t="shared" si="3"/>
        <v>33</v>
      </c>
      <c r="L42" s="13" t="s">
        <v>213</v>
      </c>
      <c r="M42" s="13" t="s">
        <v>214</v>
      </c>
      <c r="N42" s="13" t="s">
        <v>210</v>
      </c>
      <c r="O42" s="13" t="s">
        <v>215</v>
      </c>
      <c r="P42" s="13">
        <v>50</v>
      </c>
      <c r="Q42" s="131">
        <v>0</v>
      </c>
      <c r="R42" s="154"/>
      <c r="S42" s="156"/>
    </row>
    <row r="43" spans="1:19" ht="14.5" x14ac:dyDescent="0.35">
      <c r="A43" s="153"/>
      <c r="B43" s="11">
        <v>39</v>
      </c>
      <c r="C43" s="12" t="s">
        <v>72</v>
      </c>
      <c r="D43" s="17" t="s">
        <v>73</v>
      </c>
      <c r="E43" s="18">
        <v>53</v>
      </c>
      <c r="F43" s="19" t="s">
        <v>197</v>
      </c>
      <c r="G43" s="18">
        <v>80</v>
      </c>
      <c r="H43" s="11" t="s">
        <v>3</v>
      </c>
      <c r="I43" s="13" t="s">
        <v>212</v>
      </c>
      <c r="J43" s="13">
        <f t="shared" si="2"/>
        <v>80</v>
      </c>
      <c r="K43" s="13">
        <f t="shared" si="3"/>
        <v>53</v>
      </c>
      <c r="L43" s="13" t="s">
        <v>213</v>
      </c>
      <c r="M43" s="13" t="s">
        <v>214</v>
      </c>
      <c r="N43" s="13" t="s">
        <v>210</v>
      </c>
      <c r="O43" s="13" t="s">
        <v>215</v>
      </c>
      <c r="P43" s="13">
        <v>80</v>
      </c>
      <c r="Q43" s="131">
        <v>0</v>
      </c>
      <c r="R43" s="154"/>
      <c r="S43" s="156"/>
    </row>
    <row r="44" spans="1:19" ht="14.5" x14ac:dyDescent="0.35">
      <c r="A44" s="153"/>
      <c r="B44" s="11">
        <v>40</v>
      </c>
      <c r="C44" s="12" t="s">
        <v>74</v>
      </c>
      <c r="D44" s="17" t="s">
        <v>75</v>
      </c>
      <c r="E44" s="18">
        <v>26</v>
      </c>
      <c r="F44" s="19" t="s">
        <v>197</v>
      </c>
      <c r="G44" s="18">
        <v>40</v>
      </c>
      <c r="H44" s="11" t="s">
        <v>24</v>
      </c>
      <c r="I44" s="13" t="s">
        <v>212</v>
      </c>
      <c r="J44" s="13">
        <f t="shared" ref="J44" si="4">G44</f>
        <v>40</v>
      </c>
      <c r="K44" s="13">
        <f t="shared" ref="K44" si="5">E44</f>
        <v>26</v>
      </c>
      <c r="L44" s="13" t="s">
        <v>213</v>
      </c>
      <c r="M44" s="13" t="s">
        <v>214</v>
      </c>
      <c r="N44" s="13" t="s">
        <v>210</v>
      </c>
      <c r="O44" s="13" t="s">
        <v>215</v>
      </c>
      <c r="P44" s="13">
        <v>40</v>
      </c>
      <c r="Q44" s="131">
        <v>4561</v>
      </c>
      <c r="R44" s="154"/>
      <c r="S44" s="156"/>
    </row>
    <row r="45" spans="1:19" ht="17.149999999999999" customHeight="1" x14ac:dyDescent="0.35">
      <c r="A45" s="153"/>
      <c r="B45" s="11">
        <v>41</v>
      </c>
      <c r="C45" s="12" t="s">
        <v>76</v>
      </c>
      <c r="D45" s="17" t="s">
        <v>45</v>
      </c>
      <c r="E45" s="18">
        <v>39</v>
      </c>
      <c r="F45" s="19" t="s">
        <v>197</v>
      </c>
      <c r="G45" s="18">
        <v>60</v>
      </c>
      <c r="H45" s="11" t="s">
        <v>12</v>
      </c>
      <c r="I45" s="13" t="s">
        <v>212</v>
      </c>
      <c r="J45" s="13">
        <f>G45</f>
        <v>60</v>
      </c>
      <c r="K45" s="13">
        <f>E45</f>
        <v>39</v>
      </c>
      <c r="L45" s="13" t="s">
        <v>213</v>
      </c>
      <c r="M45" s="13" t="s">
        <v>214</v>
      </c>
      <c r="N45" s="13" t="s">
        <v>210</v>
      </c>
      <c r="O45" s="13" t="s">
        <v>215</v>
      </c>
      <c r="P45" s="13">
        <v>60</v>
      </c>
      <c r="Q45" s="131">
        <v>1776</v>
      </c>
      <c r="R45" s="154"/>
      <c r="S45" s="156"/>
    </row>
    <row r="46" spans="1:19" ht="14.5" x14ac:dyDescent="0.35">
      <c r="A46" s="153"/>
      <c r="B46" s="11">
        <v>42</v>
      </c>
      <c r="C46" s="12" t="s">
        <v>77</v>
      </c>
      <c r="D46" s="17" t="s">
        <v>78</v>
      </c>
      <c r="E46" s="18">
        <v>53</v>
      </c>
      <c r="F46" s="19" t="s">
        <v>197</v>
      </c>
      <c r="G46" s="18">
        <v>80</v>
      </c>
      <c r="H46" s="11" t="s">
        <v>3</v>
      </c>
      <c r="I46" s="13" t="s">
        <v>212</v>
      </c>
      <c r="J46" s="13">
        <f>G46</f>
        <v>80</v>
      </c>
      <c r="K46" s="13">
        <f>E46</f>
        <v>53</v>
      </c>
      <c r="L46" s="13" t="s">
        <v>213</v>
      </c>
      <c r="M46" s="13" t="s">
        <v>214</v>
      </c>
      <c r="N46" s="13" t="s">
        <v>210</v>
      </c>
      <c r="O46" s="13" t="s">
        <v>215</v>
      </c>
      <c r="P46" s="13">
        <v>80</v>
      </c>
      <c r="Q46" s="131">
        <v>1174</v>
      </c>
      <c r="R46" s="154"/>
      <c r="S46" s="156"/>
    </row>
    <row r="47" spans="1:19" ht="14.5" x14ac:dyDescent="0.35">
      <c r="A47" s="153"/>
      <c r="B47" s="11">
        <v>43</v>
      </c>
      <c r="C47" s="12" t="s">
        <v>79</v>
      </c>
      <c r="D47" s="17" t="s">
        <v>80</v>
      </c>
      <c r="E47" s="18">
        <v>26</v>
      </c>
      <c r="F47" s="19" t="s">
        <v>197</v>
      </c>
      <c r="G47" s="18">
        <v>40</v>
      </c>
      <c r="H47" s="11" t="s">
        <v>24</v>
      </c>
      <c r="I47" s="13" t="s">
        <v>212</v>
      </c>
      <c r="J47" s="13">
        <f>G47</f>
        <v>40</v>
      </c>
      <c r="K47" s="13">
        <f>E47</f>
        <v>26</v>
      </c>
      <c r="L47" s="13" t="s">
        <v>213</v>
      </c>
      <c r="M47" s="13" t="s">
        <v>214</v>
      </c>
      <c r="N47" s="13" t="s">
        <v>210</v>
      </c>
      <c r="O47" s="13" t="s">
        <v>215</v>
      </c>
      <c r="P47" s="13">
        <v>40</v>
      </c>
      <c r="Q47" s="131">
        <v>1</v>
      </c>
      <c r="R47" s="154"/>
      <c r="S47" s="156"/>
    </row>
    <row r="48" spans="1:19" ht="14.5" x14ac:dyDescent="0.35">
      <c r="A48" s="153"/>
      <c r="B48" s="11">
        <v>44</v>
      </c>
      <c r="C48" s="12" t="s">
        <v>81</v>
      </c>
      <c r="D48" s="17" t="s">
        <v>82</v>
      </c>
      <c r="E48" s="18">
        <v>26</v>
      </c>
      <c r="F48" s="19" t="s">
        <v>197</v>
      </c>
      <c r="G48" s="18">
        <v>40</v>
      </c>
      <c r="H48" s="11" t="s">
        <v>24</v>
      </c>
      <c r="I48" s="13" t="s">
        <v>212</v>
      </c>
      <c r="J48" s="13">
        <f t="shared" ref="J48" si="6">G48</f>
        <v>40</v>
      </c>
      <c r="K48" s="13">
        <f t="shared" ref="K48" si="7">E48</f>
        <v>26</v>
      </c>
      <c r="L48" s="13" t="s">
        <v>213</v>
      </c>
      <c r="M48" s="13" t="s">
        <v>214</v>
      </c>
      <c r="N48" s="13" t="s">
        <v>210</v>
      </c>
      <c r="O48" s="13" t="s">
        <v>215</v>
      </c>
      <c r="P48" s="13">
        <v>40</v>
      </c>
      <c r="Q48" s="131">
        <v>1</v>
      </c>
      <c r="R48" s="154"/>
      <c r="S48" s="156"/>
    </row>
    <row r="49" spans="1:19" ht="17.149999999999999" customHeight="1" x14ac:dyDescent="0.35">
      <c r="A49" s="153"/>
      <c r="B49" s="11">
        <v>45</v>
      </c>
      <c r="C49" s="34" t="s">
        <v>83</v>
      </c>
      <c r="D49" s="17" t="s">
        <v>84</v>
      </c>
      <c r="E49" s="18">
        <v>16</v>
      </c>
      <c r="F49" s="19" t="s">
        <v>197</v>
      </c>
      <c r="G49" s="18">
        <v>25</v>
      </c>
      <c r="H49" s="11" t="s">
        <v>27</v>
      </c>
      <c r="I49" s="13" t="s">
        <v>212</v>
      </c>
      <c r="J49" s="13">
        <f t="shared" ref="J49:J70" si="8">G49</f>
        <v>25</v>
      </c>
      <c r="K49" s="13">
        <f t="shared" ref="K49:K70" si="9">E49</f>
        <v>16</v>
      </c>
      <c r="L49" s="13" t="s">
        <v>213</v>
      </c>
      <c r="M49" s="13" t="s">
        <v>214</v>
      </c>
      <c r="N49" s="13" t="s">
        <v>210</v>
      </c>
      <c r="O49" s="13" t="s">
        <v>215</v>
      </c>
      <c r="P49" s="13">
        <v>25</v>
      </c>
      <c r="Q49" s="131">
        <v>0</v>
      </c>
      <c r="R49" s="154"/>
      <c r="S49" s="156"/>
    </row>
    <row r="50" spans="1:19" ht="17.149999999999999" customHeight="1" x14ac:dyDescent="0.35">
      <c r="A50" s="153"/>
      <c r="B50" s="11">
        <v>46</v>
      </c>
      <c r="C50" s="12" t="s">
        <v>85</v>
      </c>
      <c r="D50" s="17" t="s">
        <v>86</v>
      </c>
      <c r="E50" s="18">
        <v>16</v>
      </c>
      <c r="F50" s="19" t="s">
        <v>197</v>
      </c>
      <c r="G50" s="18">
        <v>25</v>
      </c>
      <c r="H50" s="11" t="s">
        <v>27</v>
      </c>
      <c r="I50" s="13" t="s">
        <v>212</v>
      </c>
      <c r="J50" s="13">
        <f t="shared" si="8"/>
        <v>25</v>
      </c>
      <c r="K50" s="13">
        <f t="shared" si="9"/>
        <v>16</v>
      </c>
      <c r="L50" s="13" t="s">
        <v>213</v>
      </c>
      <c r="M50" s="13" t="s">
        <v>214</v>
      </c>
      <c r="N50" s="13" t="s">
        <v>210</v>
      </c>
      <c r="O50" s="13" t="s">
        <v>215</v>
      </c>
      <c r="P50" s="13">
        <v>25</v>
      </c>
      <c r="Q50" s="131">
        <v>0</v>
      </c>
      <c r="R50" s="154"/>
      <c r="S50" s="156"/>
    </row>
    <row r="51" spans="1:19" ht="17.149999999999999" customHeight="1" x14ac:dyDescent="0.35">
      <c r="A51" s="153"/>
      <c r="B51" s="11">
        <v>47</v>
      </c>
      <c r="C51" s="12" t="s">
        <v>87</v>
      </c>
      <c r="D51" s="17" t="s">
        <v>88</v>
      </c>
      <c r="E51" s="18">
        <v>26</v>
      </c>
      <c r="F51" s="19" t="s">
        <v>197</v>
      </c>
      <c r="G51" s="18">
        <v>40</v>
      </c>
      <c r="H51" s="11" t="s">
        <v>24</v>
      </c>
      <c r="I51" s="13" t="s">
        <v>212</v>
      </c>
      <c r="J51" s="13">
        <f t="shared" si="8"/>
        <v>40</v>
      </c>
      <c r="K51" s="13">
        <f t="shared" si="9"/>
        <v>26</v>
      </c>
      <c r="L51" s="13" t="s">
        <v>213</v>
      </c>
      <c r="M51" s="13" t="s">
        <v>214</v>
      </c>
      <c r="N51" s="13" t="s">
        <v>210</v>
      </c>
      <c r="O51" s="13" t="s">
        <v>215</v>
      </c>
      <c r="P51" s="13">
        <v>40</v>
      </c>
      <c r="Q51" s="131">
        <v>13</v>
      </c>
      <c r="R51" s="154"/>
      <c r="S51" s="156"/>
    </row>
    <row r="52" spans="1:19" ht="14.5" x14ac:dyDescent="0.35">
      <c r="A52" s="153"/>
      <c r="B52" s="11">
        <v>48</v>
      </c>
      <c r="C52" s="12" t="s">
        <v>89</v>
      </c>
      <c r="D52" s="17" t="s">
        <v>90</v>
      </c>
      <c r="E52" s="18">
        <v>16</v>
      </c>
      <c r="F52" s="19" t="s">
        <v>197</v>
      </c>
      <c r="G52" s="18">
        <v>25</v>
      </c>
      <c r="H52" s="11" t="s">
        <v>27</v>
      </c>
      <c r="I52" s="13" t="s">
        <v>212</v>
      </c>
      <c r="J52" s="13">
        <f t="shared" si="8"/>
        <v>25</v>
      </c>
      <c r="K52" s="13">
        <f t="shared" si="9"/>
        <v>16</v>
      </c>
      <c r="L52" s="13" t="s">
        <v>213</v>
      </c>
      <c r="M52" s="13" t="s">
        <v>214</v>
      </c>
      <c r="N52" s="13" t="s">
        <v>210</v>
      </c>
      <c r="O52" s="13" t="s">
        <v>215</v>
      </c>
      <c r="P52" s="13">
        <v>25</v>
      </c>
      <c r="Q52" s="131">
        <v>0</v>
      </c>
      <c r="R52" s="154"/>
      <c r="S52" s="156"/>
    </row>
    <row r="53" spans="1:19" ht="17.149999999999999" customHeight="1" x14ac:dyDescent="0.35">
      <c r="A53" s="153"/>
      <c r="B53" s="11">
        <v>49</v>
      </c>
      <c r="C53" s="12" t="s">
        <v>91</v>
      </c>
      <c r="D53" s="17" t="s">
        <v>92</v>
      </c>
      <c r="E53" s="18">
        <v>16</v>
      </c>
      <c r="F53" s="19" t="s">
        <v>197</v>
      </c>
      <c r="G53" s="18">
        <v>25</v>
      </c>
      <c r="H53" s="11" t="s">
        <v>27</v>
      </c>
      <c r="I53" s="13" t="s">
        <v>212</v>
      </c>
      <c r="J53" s="13">
        <f t="shared" si="8"/>
        <v>25</v>
      </c>
      <c r="K53" s="13">
        <f t="shared" si="9"/>
        <v>16</v>
      </c>
      <c r="L53" s="13" t="s">
        <v>213</v>
      </c>
      <c r="M53" s="13" t="s">
        <v>214</v>
      </c>
      <c r="N53" s="13" t="s">
        <v>210</v>
      </c>
      <c r="O53" s="13" t="s">
        <v>215</v>
      </c>
      <c r="P53" s="13">
        <v>25</v>
      </c>
      <c r="Q53" s="131">
        <v>0</v>
      </c>
      <c r="R53" s="154"/>
      <c r="S53" s="156"/>
    </row>
    <row r="54" spans="1:19" ht="17.149999999999999" customHeight="1" x14ac:dyDescent="0.35">
      <c r="A54" s="153"/>
      <c r="B54" s="11">
        <v>50</v>
      </c>
      <c r="C54" s="12" t="s">
        <v>94</v>
      </c>
      <c r="D54" s="17" t="s">
        <v>95</v>
      </c>
      <c r="E54" s="18">
        <v>26</v>
      </c>
      <c r="F54" s="19" t="s">
        <v>197</v>
      </c>
      <c r="G54" s="18">
        <v>40</v>
      </c>
      <c r="H54" s="11" t="s">
        <v>24</v>
      </c>
      <c r="I54" s="13" t="s">
        <v>212</v>
      </c>
      <c r="J54" s="13">
        <f t="shared" si="8"/>
        <v>40</v>
      </c>
      <c r="K54" s="13">
        <f t="shared" si="9"/>
        <v>26</v>
      </c>
      <c r="L54" s="13" t="s">
        <v>213</v>
      </c>
      <c r="M54" s="13" t="s">
        <v>214</v>
      </c>
      <c r="N54" s="13" t="s">
        <v>210</v>
      </c>
      <c r="O54" s="13" t="s">
        <v>215</v>
      </c>
      <c r="P54" s="13">
        <v>40</v>
      </c>
      <c r="Q54" s="131">
        <v>1</v>
      </c>
      <c r="R54" s="154"/>
      <c r="S54" s="156"/>
    </row>
    <row r="55" spans="1:19" ht="17.149999999999999" customHeight="1" x14ac:dyDescent="0.35">
      <c r="A55" s="153"/>
      <c r="B55" s="11">
        <v>51</v>
      </c>
      <c r="C55" s="12" t="s">
        <v>96</v>
      </c>
      <c r="D55" s="17" t="s">
        <v>97</v>
      </c>
      <c r="E55" s="18">
        <v>16</v>
      </c>
      <c r="F55" s="19" t="s">
        <v>197</v>
      </c>
      <c r="G55" s="18">
        <v>25</v>
      </c>
      <c r="H55" s="11" t="s">
        <v>27</v>
      </c>
      <c r="I55" s="13" t="s">
        <v>212</v>
      </c>
      <c r="J55" s="13">
        <f t="shared" si="8"/>
        <v>25</v>
      </c>
      <c r="K55" s="13">
        <f t="shared" si="9"/>
        <v>16</v>
      </c>
      <c r="L55" s="13" t="s">
        <v>213</v>
      </c>
      <c r="M55" s="13" t="s">
        <v>214</v>
      </c>
      <c r="N55" s="13" t="s">
        <v>210</v>
      </c>
      <c r="O55" s="13" t="s">
        <v>215</v>
      </c>
      <c r="P55" s="13">
        <v>25</v>
      </c>
      <c r="Q55" s="131">
        <v>1</v>
      </c>
      <c r="R55" s="154"/>
      <c r="S55" s="156"/>
    </row>
    <row r="56" spans="1:19" ht="14.5" x14ac:dyDescent="0.35">
      <c r="A56" s="153"/>
      <c r="B56" s="11">
        <v>52</v>
      </c>
      <c r="C56" s="12" t="s">
        <v>98</v>
      </c>
      <c r="D56" s="17" t="s">
        <v>182</v>
      </c>
      <c r="E56" s="18">
        <v>16</v>
      </c>
      <c r="F56" s="19" t="s">
        <v>197</v>
      </c>
      <c r="G56" s="18">
        <v>25</v>
      </c>
      <c r="H56" s="11" t="s">
        <v>27</v>
      </c>
      <c r="I56" s="13" t="s">
        <v>212</v>
      </c>
      <c r="J56" s="13">
        <f t="shared" si="8"/>
        <v>25</v>
      </c>
      <c r="K56" s="13">
        <f t="shared" si="9"/>
        <v>16</v>
      </c>
      <c r="L56" s="13" t="s">
        <v>213</v>
      </c>
      <c r="M56" s="13" t="s">
        <v>214</v>
      </c>
      <c r="N56" s="13" t="s">
        <v>210</v>
      </c>
      <c r="O56" s="13" t="s">
        <v>215</v>
      </c>
      <c r="P56" s="13">
        <v>25</v>
      </c>
      <c r="Q56" s="131">
        <v>1</v>
      </c>
      <c r="R56" s="154"/>
      <c r="S56" s="156"/>
    </row>
    <row r="57" spans="1:19" ht="17.149999999999999" customHeight="1" x14ac:dyDescent="0.35">
      <c r="A57" s="153"/>
      <c r="B57" s="11">
        <v>53</v>
      </c>
      <c r="C57" s="12" t="s">
        <v>99</v>
      </c>
      <c r="D57" s="17" t="s">
        <v>100</v>
      </c>
      <c r="E57" s="18">
        <v>13</v>
      </c>
      <c r="F57" s="19" t="s">
        <v>197</v>
      </c>
      <c r="G57" s="18">
        <v>20</v>
      </c>
      <c r="H57" s="11" t="s">
        <v>101</v>
      </c>
      <c r="I57" s="13" t="s">
        <v>212</v>
      </c>
      <c r="J57" s="13">
        <f t="shared" si="8"/>
        <v>20</v>
      </c>
      <c r="K57" s="13">
        <f t="shared" si="9"/>
        <v>13</v>
      </c>
      <c r="L57" s="13" t="s">
        <v>213</v>
      </c>
      <c r="M57" s="13" t="s">
        <v>214</v>
      </c>
      <c r="N57" s="13" t="s">
        <v>210</v>
      </c>
      <c r="O57" s="13" t="s">
        <v>215</v>
      </c>
      <c r="P57" s="13">
        <v>20</v>
      </c>
      <c r="Q57" s="131">
        <v>5</v>
      </c>
      <c r="R57" s="154"/>
      <c r="S57" s="156"/>
    </row>
    <row r="58" spans="1:19" ht="14.5" x14ac:dyDescent="0.35">
      <c r="A58" s="153"/>
      <c r="B58" s="11">
        <v>54</v>
      </c>
      <c r="C58" s="12" t="s">
        <v>102</v>
      </c>
      <c r="D58" s="17" t="s">
        <v>103</v>
      </c>
      <c r="E58" s="18">
        <v>7</v>
      </c>
      <c r="F58" s="19" t="s">
        <v>197</v>
      </c>
      <c r="G58" s="18">
        <v>10</v>
      </c>
      <c r="H58" s="11" t="s">
        <v>104</v>
      </c>
      <c r="I58" s="13" t="s">
        <v>212</v>
      </c>
      <c r="J58" s="13">
        <f t="shared" si="8"/>
        <v>10</v>
      </c>
      <c r="K58" s="13">
        <f t="shared" si="9"/>
        <v>7</v>
      </c>
      <c r="L58" s="13" t="s">
        <v>213</v>
      </c>
      <c r="M58" s="13" t="s">
        <v>214</v>
      </c>
      <c r="N58" s="13" t="s">
        <v>210</v>
      </c>
      <c r="O58" s="13" t="s">
        <v>215</v>
      </c>
      <c r="P58" s="13">
        <v>10</v>
      </c>
      <c r="Q58" s="131">
        <v>2</v>
      </c>
      <c r="R58" s="154"/>
      <c r="S58" s="156"/>
    </row>
    <row r="59" spans="1:19" ht="17.149999999999999" customHeight="1" x14ac:dyDescent="0.35">
      <c r="A59" s="153"/>
      <c r="B59" s="11">
        <v>55</v>
      </c>
      <c r="C59" s="12" t="s">
        <v>105</v>
      </c>
      <c r="D59" s="17" t="s">
        <v>106</v>
      </c>
      <c r="E59" s="18">
        <v>16</v>
      </c>
      <c r="F59" s="19" t="s">
        <v>197</v>
      </c>
      <c r="G59" s="18">
        <v>25</v>
      </c>
      <c r="H59" s="11" t="s">
        <v>27</v>
      </c>
      <c r="I59" s="13" t="s">
        <v>212</v>
      </c>
      <c r="J59" s="13">
        <f t="shared" si="8"/>
        <v>25</v>
      </c>
      <c r="K59" s="13">
        <f t="shared" si="9"/>
        <v>16</v>
      </c>
      <c r="L59" s="13" t="s">
        <v>213</v>
      </c>
      <c r="M59" s="13" t="s">
        <v>214</v>
      </c>
      <c r="N59" s="13" t="s">
        <v>210</v>
      </c>
      <c r="O59" s="13" t="s">
        <v>215</v>
      </c>
      <c r="P59" s="13">
        <v>25</v>
      </c>
      <c r="Q59" s="131">
        <v>0</v>
      </c>
      <c r="R59" s="154"/>
      <c r="S59" s="156"/>
    </row>
    <row r="60" spans="1:19" ht="14.5" x14ac:dyDescent="0.35">
      <c r="A60" s="153"/>
      <c r="B60" s="11">
        <v>56</v>
      </c>
      <c r="C60" s="12" t="s">
        <v>107</v>
      </c>
      <c r="D60" s="17" t="s">
        <v>108</v>
      </c>
      <c r="E60" s="18">
        <v>16</v>
      </c>
      <c r="F60" s="19" t="s">
        <v>197</v>
      </c>
      <c r="G60" s="18">
        <v>25</v>
      </c>
      <c r="H60" s="11" t="s">
        <v>27</v>
      </c>
      <c r="I60" s="13" t="s">
        <v>212</v>
      </c>
      <c r="J60" s="13">
        <f t="shared" si="8"/>
        <v>25</v>
      </c>
      <c r="K60" s="13">
        <f t="shared" si="9"/>
        <v>16</v>
      </c>
      <c r="L60" s="13" t="s">
        <v>213</v>
      </c>
      <c r="M60" s="13" t="s">
        <v>214</v>
      </c>
      <c r="N60" s="13" t="s">
        <v>210</v>
      </c>
      <c r="O60" s="13" t="s">
        <v>215</v>
      </c>
      <c r="P60" s="13">
        <v>25</v>
      </c>
      <c r="Q60" s="131">
        <v>1</v>
      </c>
      <c r="R60" s="154"/>
      <c r="S60" s="156"/>
    </row>
    <row r="61" spans="1:19" ht="17.149999999999999" customHeight="1" x14ac:dyDescent="0.35">
      <c r="A61" s="153"/>
      <c r="B61" s="11">
        <v>57</v>
      </c>
      <c r="C61" s="12" t="s">
        <v>109</v>
      </c>
      <c r="D61" s="17" t="s">
        <v>110</v>
      </c>
      <c r="E61" s="18">
        <v>14</v>
      </c>
      <c r="F61" s="19" t="s">
        <v>197</v>
      </c>
      <c r="G61" s="18">
        <v>21</v>
      </c>
      <c r="H61" s="11" t="s">
        <v>111</v>
      </c>
      <c r="I61" s="13" t="s">
        <v>212</v>
      </c>
      <c r="J61" s="13">
        <f t="shared" si="8"/>
        <v>21</v>
      </c>
      <c r="K61" s="13">
        <f t="shared" si="9"/>
        <v>14</v>
      </c>
      <c r="L61" s="13" t="s">
        <v>213</v>
      </c>
      <c r="M61" s="13" t="s">
        <v>214</v>
      </c>
      <c r="N61" s="13" t="s">
        <v>210</v>
      </c>
      <c r="O61" s="13" t="s">
        <v>215</v>
      </c>
      <c r="P61" s="13">
        <v>21</v>
      </c>
      <c r="Q61" s="131">
        <v>0</v>
      </c>
      <c r="R61" s="154"/>
      <c r="S61" s="156"/>
    </row>
    <row r="62" spans="1:19" ht="17.149999999999999" customHeight="1" x14ac:dyDescent="0.35">
      <c r="A62" s="153"/>
      <c r="B62" s="11">
        <v>58</v>
      </c>
      <c r="C62" s="12" t="s">
        <v>112</v>
      </c>
      <c r="D62" s="17" t="s">
        <v>113</v>
      </c>
      <c r="E62" s="18">
        <v>10</v>
      </c>
      <c r="F62" s="19" t="s">
        <v>197</v>
      </c>
      <c r="G62" s="18">
        <v>15</v>
      </c>
      <c r="H62" s="11" t="s">
        <v>93</v>
      </c>
      <c r="I62" s="13" t="s">
        <v>212</v>
      </c>
      <c r="J62" s="13">
        <f t="shared" si="8"/>
        <v>15</v>
      </c>
      <c r="K62" s="13">
        <f t="shared" si="9"/>
        <v>10</v>
      </c>
      <c r="L62" s="13" t="s">
        <v>213</v>
      </c>
      <c r="M62" s="13" t="s">
        <v>214</v>
      </c>
      <c r="N62" s="13" t="s">
        <v>210</v>
      </c>
      <c r="O62" s="13" t="s">
        <v>215</v>
      </c>
      <c r="P62" s="13">
        <v>15</v>
      </c>
      <c r="Q62" s="131">
        <v>0</v>
      </c>
      <c r="R62" s="154"/>
      <c r="S62" s="156"/>
    </row>
    <row r="63" spans="1:19" ht="17.149999999999999" customHeight="1" x14ac:dyDescent="0.35">
      <c r="A63" s="153"/>
      <c r="B63" s="11">
        <v>59</v>
      </c>
      <c r="C63" s="12" t="s">
        <v>114</v>
      </c>
      <c r="D63" s="17" t="s">
        <v>115</v>
      </c>
      <c r="E63" s="18">
        <v>26</v>
      </c>
      <c r="F63" s="19" t="s">
        <v>197</v>
      </c>
      <c r="G63" s="18">
        <v>40</v>
      </c>
      <c r="H63" s="11" t="s">
        <v>24</v>
      </c>
      <c r="I63" s="13" t="s">
        <v>212</v>
      </c>
      <c r="J63" s="13">
        <f t="shared" si="8"/>
        <v>40</v>
      </c>
      <c r="K63" s="13">
        <f t="shared" si="9"/>
        <v>26</v>
      </c>
      <c r="L63" s="13" t="s">
        <v>213</v>
      </c>
      <c r="M63" s="13" t="s">
        <v>214</v>
      </c>
      <c r="N63" s="13" t="s">
        <v>210</v>
      </c>
      <c r="O63" s="13" t="s">
        <v>215</v>
      </c>
      <c r="P63" s="13">
        <v>40</v>
      </c>
      <c r="Q63" s="131">
        <v>0</v>
      </c>
      <c r="R63" s="154"/>
      <c r="S63" s="156"/>
    </row>
    <row r="64" spans="1:19" ht="17.149999999999999" customHeight="1" x14ac:dyDescent="0.35">
      <c r="A64" s="153"/>
      <c r="B64" s="11">
        <v>60</v>
      </c>
      <c r="C64" s="12" t="s">
        <v>116</v>
      </c>
      <c r="D64" s="17" t="s">
        <v>117</v>
      </c>
      <c r="E64" s="18">
        <v>26</v>
      </c>
      <c r="F64" s="19" t="s">
        <v>197</v>
      </c>
      <c r="G64" s="18">
        <v>40</v>
      </c>
      <c r="H64" s="11" t="s">
        <v>24</v>
      </c>
      <c r="I64" s="13" t="s">
        <v>212</v>
      </c>
      <c r="J64" s="13">
        <f t="shared" si="8"/>
        <v>40</v>
      </c>
      <c r="K64" s="13">
        <f t="shared" si="9"/>
        <v>26</v>
      </c>
      <c r="L64" s="13" t="s">
        <v>213</v>
      </c>
      <c r="M64" s="13" t="s">
        <v>214</v>
      </c>
      <c r="N64" s="13" t="s">
        <v>210</v>
      </c>
      <c r="O64" s="13" t="s">
        <v>215</v>
      </c>
      <c r="P64" s="13">
        <v>40</v>
      </c>
      <c r="Q64" s="131">
        <v>0</v>
      </c>
      <c r="R64" s="154"/>
      <c r="S64" s="156"/>
    </row>
    <row r="65" spans="1:19" ht="17.149999999999999" customHeight="1" x14ac:dyDescent="0.35">
      <c r="A65" s="153"/>
      <c r="B65" s="11">
        <v>61</v>
      </c>
      <c r="C65" s="12" t="s">
        <v>118</v>
      </c>
      <c r="D65" s="17" t="s">
        <v>119</v>
      </c>
      <c r="E65" s="18">
        <v>10</v>
      </c>
      <c r="F65" s="19" t="s">
        <v>197</v>
      </c>
      <c r="G65" s="18">
        <v>15</v>
      </c>
      <c r="H65" s="11" t="s">
        <v>93</v>
      </c>
      <c r="I65" s="13" t="s">
        <v>212</v>
      </c>
      <c r="J65" s="13">
        <f t="shared" si="8"/>
        <v>15</v>
      </c>
      <c r="K65" s="13">
        <f t="shared" si="9"/>
        <v>10</v>
      </c>
      <c r="L65" s="13" t="s">
        <v>213</v>
      </c>
      <c r="M65" s="13" t="s">
        <v>214</v>
      </c>
      <c r="N65" s="13" t="s">
        <v>210</v>
      </c>
      <c r="O65" s="13" t="s">
        <v>215</v>
      </c>
      <c r="P65" s="13">
        <v>15</v>
      </c>
      <c r="Q65" s="131">
        <v>0</v>
      </c>
      <c r="R65" s="154"/>
      <c r="S65" s="156"/>
    </row>
    <row r="66" spans="1:19" ht="17.149999999999999" customHeight="1" x14ac:dyDescent="0.35">
      <c r="A66" s="153"/>
      <c r="B66" s="11">
        <v>62</v>
      </c>
      <c r="C66" s="12" t="s">
        <v>120</v>
      </c>
      <c r="D66" s="17" t="s">
        <v>121</v>
      </c>
      <c r="E66" s="18">
        <v>9</v>
      </c>
      <c r="F66" s="19" t="s">
        <v>197</v>
      </c>
      <c r="G66" s="18">
        <v>40</v>
      </c>
      <c r="H66" s="11" t="s">
        <v>122</v>
      </c>
      <c r="I66" s="13" t="s">
        <v>216</v>
      </c>
      <c r="J66" s="13">
        <f t="shared" si="8"/>
        <v>40</v>
      </c>
      <c r="K66" s="13">
        <f t="shared" si="9"/>
        <v>9</v>
      </c>
      <c r="L66" s="13" t="s">
        <v>213</v>
      </c>
      <c r="M66" s="13" t="s">
        <v>214</v>
      </c>
      <c r="N66" s="13" t="s">
        <v>210</v>
      </c>
      <c r="O66" s="13" t="s">
        <v>215</v>
      </c>
      <c r="P66" s="13">
        <v>40</v>
      </c>
      <c r="Q66" s="131">
        <v>2</v>
      </c>
      <c r="R66" s="154"/>
      <c r="S66" s="156"/>
    </row>
    <row r="67" spans="1:19" ht="17.149999999999999" customHeight="1" x14ac:dyDescent="0.35">
      <c r="A67" s="153"/>
      <c r="B67" s="11">
        <v>63</v>
      </c>
      <c r="C67" s="12" t="s">
        <v>123</v>
      </c>
      <c r="D67" s="17" t="s">
        <v>124</v>
      </c>
      <c r="E67" s="18">
        <v>26</v>
      </c>
      <c r="F67" s="19" t="s">
        <v>197</v>
      </c>
      <c r="G67" s="18">
        <v>40</v>
      </c>
      <c r="H67" s="11" t="s">
        <v>24</v>
      </c>
      <c r="I67" s="13" t="s">
        <v>212</v>
      </c>
      <c r="J67" s="13">
        <f t="shared" si="8"/>
        <v>40</v>
      </c>
      <c r="K67" s="13">
        <f t="shared" si="9"/>
        <v>26</v>
      </c>
      <c r="L67" s="13" t="s">
        <v>213</v>
      </c>
      <c r="M67" s="13" t="s">
        <v>214</v>
      </c>
      <c r="N67" s="13" t="s">
        <v>210</v>
      </c>
      <c r="O67" s="13" t="s">
        <v>215</v>
      </c>
      <c r="P67" s="13">
        <v>40</v>
      </c>
      <c r="Q67" s="131">
        <v>0</v>
      </c>
      <c r="R67" s="154"/>
      <c r="S67" s="156"/>
    </row>
    <row r="68" spans="1:19" ht="17.149999999999999" customHeight="1" x14ac:dyDescent="0.35">
      <c r="A68" s="153"/>
      <c r="B68" s="11">
        <v>64</v>
      </c>
      <c r="C68" s="12" t="s">
        <v>125</v>
      </c>
      <c r="D68" s="17" t="s">
        <v>126</v>
      </c>
      <c r="E68" s="18">
        <v>11</v>
      </c>
      <c r="F68" s="19" t="s">
        <v>197</v>
      </c>
      <c r="G68" s="18">
        <v>16</v>
      </c>
      <c r="H68" s="11" t="s">
        <v>127</v>
      </c>
      <c r="I68" s="13" t="s">
        <v>212</v>
      </c>
      <c r="J68" s="13">
        <f t="shared" si="8"/>
        <v>16</v>
      </c>
      <c r="K68" s="13">
        <f t="shared" si="9"/>
        <v>11</v>
      </c>
      <c r="L68" s="13" t="s">
        <v>213</v>
      </c>
      <c r="M68" s="13" t="s">
        <v>214</v>
      </c>
      <c r="N68" s="13" t="s">
        <v>210</v>
      </c>
      <c r="O68" s="13" t="s">
        <v>215</v>
      </c>
      <c r="P68" s="13">
        <v>16</v>
      </c>
      <c r="Q68" s="131">
        <v>0</v>
      </c>
      <c r="R68" s="154"/>
      <c r="S68" s="156"/>
    </row>
    <row r="69" spans="1:19" ht="17.149999999999999" customHeight="1" x14ac:dyDescent="0.35">
      <c r="A69" s="153"/>
      <c r="B69" s="11">
        <v>65</v>
      </c>
      <c r="C69" s="35" t="s">
        <v>128</v>
      </c>
      <c r="D69" s="36" t="s">
        <v>129</v>
      </c>
      <c r="E69" s="37">
        <v>16</v>
      </c>
      <c r="F69" s="38" t="s">
        <v>197</v>
      </c>
      <c r="G69" s="37">
        <v>25</v>
      </c>
      <c r="H69" s="39" t="s">
        <v>27</v>
      </c>
      <c r="I69" s="13" t="s">
        <v>212</v>
      </c>
      <c r="J69" s="13">
        <f t="shared" si="8"/>
        <v>25</v>
      </c>
      <c r="K69" s="13">
        <f t="shared" si="9"/>
        <v>16</v>
      </c>
      <c r="L69" s="13" t="s">
        <v>213</v>
      </c>
      <c r="M69" s="13" t="s">
        <v>214</v>
      </c>
      <c r="N69" s="13" t="s">
        <v>210</v>
      </c>
      <c r="O69" s="13" t="s">
        <v>215</v>
      </c>
      <c r="P69" s="13">
        <v>25</v>
      </c>
      <c r="Q69" s="131">
        <v>7</v>
      </c>
      <c r="R69" s="154"/>
      <c r="S69" s="156"/>
    </row>
    <row r="70" spans="1:19" ht="14.5" x14ac:dyDescent="0.35">
      <c r="A70" s="153"/>
      <c r="B70" s="11">
        <v>66</v>
      </c>
      <c r="C70" s="12" t="s">
        <v>130</v>
      </c>
      <c r="D70" s="17" t="s">
        <v>131</v>
      </c>
      <c r="E70" s="18">
        <v>16</v>
      </c>
      <c r="F70" s="19" t="s">
        <v>197</v>
      </c>
      <c r="G70" s="18">
        <v>25</v>
      </c>
      <c r="H70" s="11" t="s">
        <v>27</v>
      </c>
      <c r="I70" s="13" t="s">
        <v>212</v>
      </c>
      <c r="J70" s="13">
        <f t="shared" si="8"/>
        <v>25</v>
      </c>
      <c r="K70" s="13">
        <f t="shared" si="9"/>
        <v>16</v>
      </c>
      <c r="L70" s="13" t="s">
        <v>213</v>
      </c>
      <c r="M70" s="13" t="s">
        <v>214</v>
      </c>
      <c r="N70" s="13" t="s">
        <v>210</v>
      </c>
      <c r="O70" s="13" t="s">
        <v>215</v>
      </c>
      <c r="P70" s="13">
        <v>25</v>
      </c>
      <c r="Q70" s="131">
        <v>3</v>
      </c>
      <c r="R70" s="154"/>
      <c r="S70" s="156"/>
    </row>
    <row r="71" spans="1:19" ht="14.5" x14ac:dyDescent="0.35">
      <c r="A71" s="153"/>
      <c r="B71" s="11">
        <v>67</v>
      </c>
      <c r="C71" s="12" t="s">
        <v>132</v>
      </c>
      <c r="D71" s="17" t="s">
        <v>49</v>
      </c>
      <c r="E71" s="18">
        <v>16</v>
      </c>
      <c r="F71" s="19" t="s">
        <v>197</v>
      </c>
      <c r="G71" s="18">
        <v>24</v>
      </c>
      <c r="H71" s="11" t="s">
        <v>60</v>
      </c>
      <c r="I71" s="13" t="s">
        <v>212</v>
      </c>
      <c r="J71" s="13">
        <f t="shared" ref="J71:J72" si="10">G71</f>
        <v>24</v>
      </c>
      <c r="K71" s="13">
        <f t="shared" ref="K71:K72" si="11">E71</f>
        <v>16</v>
      </c>
      <c r="L71" s="13" t="s">
        <v>213</v>
      </c>
      <c r="M71" s="13" t="s">
        <v>214</v>
      </c>
      <c r="N71" s="13" t="s">
        <v>210</v>
      </c>
      <c r="O71" s="13" t="s">
        <v>215</v>
      </c>
      <c r="P71" s="13">
        <v>24</v>
      </c>
      <c r="Q71" s="131">
        <v>20</v>
      </c>
      <c r="R71" s="154"/>
      <c r="S71" s="156"/>
    </row>
    <row r="72" spans="1:19" ht="14.5" x14ac:dyDescent="0.35">
      <c r="A72" s="153"/>
      <c r="B72" s="11">
        <v>68</v>
      </c>
      <c r="C72" s="12" t="s">
        <v>133</v>
      </c>
      <c r="D72" s="17" t="s">
        <v>49</v>
      </c>
      <c r="E72" s="18">
        <v>14</v>
      </c>
      <c r="F72" s="19" t="s">
        <v>197</v>
      </c>
      <c r="G72" s="18">
        <v>21</v>
      </c>
      <c r="H72" s="11" t="s">
        <v>111</v>
      </c>
      <c r="I72" s="13" t="s">
        <v>212</v>
      </c>
      <c r="J72" s="13">
        <f t="shared" si="10"/>
        <v>21</v>
      </c>
      <c r="K72" s="13">
        <f t="shared" si="11"/>
        <v>14</v>
      </c>
      <c r="L72" s="13" t="s">
        <v>213</v>
      </c>
      <c r="M72" s="13" t="s">
        <v>214</v>
      </c>
      <c r="N72" s="13" t="s">
        <v>210</v>
      </c>
      <c r="O72" s="13" t="s">
        <v>215</v>
      </c>
      <c r="P72" s="13">
        <v>21</v>
      </c>
      <c r="Q72" s="131">
        <v>9</v>
      </c>
      <c r="R72" s="154"/>
      <c r="S72" s="156"/>
    </row>
    <row r="73" spans="1:19" ht="17.149999999999999" customHeight="1" x14ac:dyDescent="0.35">
      <c r="A73" s="153"/>
      <c r="B73" s="11">
        <v>69</v>
      </c>
      <c r="C73" s="12" t="s">
        <v>134</v>
      </c>
      <c r="D73" s="17" t="s">
        <v>135</v>
      </c>
      <c r="E73" s="18">
        <v>26</v>
      </c>
      <c r="F73" s="19" t="s">
        <v>197</v>
      </c>
      <c r="G73" s="18">
        <v>40</v>
      </c>
      <c r="H73" s="11" t="s">
        <v>24</v>
      </c>
      <c r="I73" s="13" t="s">
        <v>212</v>
      </c>
      <c r="J73" s="13">
        <f>G73</f>
        <v>40</v>
      </c>
      <c r="K73" s="13">
        <f>E73</f>
        <v>26</v>
      </c>
      <c r="L73" s="13" t="s">
        <v>213</v>
      </c>
      <c r="M73" s="13" t="s">
        <v>214</v>
      </c>
      <c r="N73" s="13" t="s">
        <v>210</v>
      </c>
      <c r="O73" s="13" t="s">
        <v>215</v>
      </c>
      <c r="P73" s="13">
        <v>40</v>
      </c>
      <c r="Q73" s="131">
        <v>1</v>
      </c>
      <c r="R73" s="154"/>
      <c r="S73" s="156"/>
    </row>
    <row r="74" spans="1:19" ht="14.5" x14ac:dyDescent="0.35">
      <c r="A74" s="153"/>
      <c r="B74" s="11">
        <v>70</v>
      </c>
      <c r="C74" s="12" t="s">
        <v>136</v>
      </c>
      <c r="D74" s="17" t="s">
        <v>137</v>
      </c>
      <c r="E74" s="18">
        <v>16</v>
      </c>
      <c r="F74" s="19" t="s">
        <v>197</v>
      </c>
      <c r="G74" s="18">
        <v>25</v>
      </c>
      <c r="H74" s="11" t="s">
        <v>27</v>
      </c>
      <c r="I74" s="13" t="s">
        <v>212</v>
      </c>
      <c r="J74" s="13">
        <f t="shared" ref="J74:J77" si="12">G74</f>
        <v>25</v>
      </c>
      <c r="K74" s="13">
        <f t="shared" ref="K74:K77" si="13">E74</f>
        <v>16</v>
      </c>
      <c r="L74" s="13" t="s">
        <v>213</v>
      </c>
      <c r="M74" s="13" t="s">
        <v>214</v>
      </c>
      <c r="N74" s="13" t="s">
        <v>210</v>
      </c>
      <c r="O74" s="13" t="s">
        <v>215</v>
      </c>
      <c r="P74" s="13">
        <v>25</v>
      </c>
      <c r="Q74" s="131">
        <v>85</v>
      </c>
      <c r="R74" s="154"/>
      <c r="S74" s="156"/>
    </row>
    <row r="75" spans="1:19" ht="14.5" x14ac:dyDescent="0.35">
      <c r="A75" s="153"/>
      <c r="B75" s="11">
        <v>71</v>
      </c>
      <c r="C75" s="12" t="s">
        <v>138</v>
      </c>
      <c r="D75" s="17" t="s">
        <v>137</v>
      </c>
      <c r="E75" s="18">
        <v>16</v>
      </c>
      <c r="F75" s="19" t="s">
        <v>197</v>
      </c>
      <c r="G75" s="18">
        <v>25</v>
      </c>
      <c r="H75" s="11" t="s">
        <v>27</v>
      </c>
      <c r="I75" s="13" t="s">
        <v>212</v>
      </c>
      <c r="J75" s="13">
        <f t="shared" si="12"/>
        <v>25</v>
      </c>
      <c r="K75" s="13">
        <f t="shared" si="13"/>
        <v>16</v>
      </c>
      <c r="L75" s="13" t="s">
        <v>213</v>
      </c>
      <c r="M75" s="13" t="s">
        <v>214</v>
      </c>
      <c r="N75" s="13" t="s">
        <v>210</v>
      </c>
      <c r="O75" s="13" t="s">
        <v>215</v>
      </c>
      <c r="P75" s="13">
        <v>25</v>
      </c>
      <c r="Q75" s="131">
        <v>271</v>
      </c>
      <c r="R75" s="154"/>
      <c r="S75" s="156"/>
    </row>
    <row r="76" spans="1:19" ht="14.5" x14ac:dyDescent="0.35">
      <c r="A76" s="153"/>
      <c r="B76" s="11">
        <v>72</v>
      </c>
      <c r="C76" s="12" t="s">
        <v>139</v>
      </c>
      <c r="D76" s="17" t="s">
        <v>137</v>
      </c>
      <c r="E76" s="18">
        <v>16</v>
      </c>
      <c r="F76" s="19" t="s">
        <v>197</v>
      </c>
      <c r="G76" s="18">
        <v>25</v>
      </c>
      <c r="H76" s="11" t="s">
        <v>27</v>
      </c>
      <c r="I76" s="13" t="s">
        <v>212</v>
      </c>
      <c r="J76" s="13">
        <f t="shared" si="12"/>
        <v>25</v>
      </c>
      <c r="K76" s="13">
        <f t="shared" si="13"/>
        <v>16</v>
      </c>
      <c r="L76" s="13" t="s">
        <v>213</v>
      </c>
      <c r="M76" s="13" t="s">
        <v>214</v>
      </c>
      <c r="N76" s="13" t="s">
        <v>210</v>
      </c>
      <c r="O76" s="13" t="s">
        <v>215</v>
      </c>
      <c r="P76" s="13">
        <v>25</v>
      </c>
      <c r="Q76" s="131">
        <v>82</v>
      </c>
      <c r="R76" s="154"/>
      <c r="S76" s="156"/>
    </row>
    <row r="77" spans="1:19" ht="14.5" x14ac:dyDescent="0.35">
      <c r="A77" s="153"/>
      <c r="B77" s="11">
        <v>73</v>
      </c>
      <c r="C77" s="12" t="s">
        <v>140</v>
      </c>
      <c r="D77" s="17" t="s">
        <v>137</v>
      </c>
      <c r="E77" s="18">
        <v>16</v>
      </c>
      <c r="F77" s="19" t="s">
        <v>197</v>
      </c>
      <c r="G77" s="18">
        <v>25</v>
      </c>
      <c r="H77" s="11" t="s">
        <v>27</v>
      </c>
      <c r="I77" s="13" t="s">
        <v>212</v>
      </c>
      <c r="J77" s="13">
        <f t="shared" si="12"/>
        <v>25</v>
      </c>
      <c r="K77" s="13">
        <f t="shared" si="13"/>
        <v>16</v>
      </c>
      <c r="L77" s="13" t="s">
        <v>213</v>
      </c>
      <c r="M77" s="13" t="s">
        <v>214</v>
      </c>
      <c r="N77" s="13" t="s">
        <v>210</v>
      </c>
      <c r="O77" s="13" t="s">
        <v>215</v>
      </c>
      <c r="P77" s="13">
        <v>25</v>
      </c>
      <c r="Q77" s="131">
        <v>44</v>
      </c>
      <c r="R77" s="154"/>
      <c r="S77" s="156"/>
    </row>
    <row r="78" spans="1:19" ht="14.5" x14ac:dyDescent="0.35">
      <c r="A78" s="153"/>
      <c r="B78" s="11">
        <v>74</v>
      </c>
      <c r="C78" s="12" t="s">
        <v>141</v>
      </c>
      <c r="D78" s="17" t="s">
        <v>142</v>
      </c>
      <c r="E78" s="18">
        <v>16</v>
      </c>
      <c r="F78" s="19" t="s">
        <v>197</v>
      </c>
      <c r="G78" s="18">
        <v>24</v>
      </c>
      <c r="H78" s="11" t="s">
        <v>60</v>
      </c>
      <c r="I78" s="13" t="s">
        <v>212</v>
      </c>
      <c r="J78" s="13">
        <f t="shared" ref="J78" si="14">G78</f>
        <v>24</v>
      </c>
      <c r="K78" s="13">
        <f t="shared" ref="K78" si="15">E78</f>
        <v>16</v>
      </c>
      <c r="L78" s="13" t="s">
        <v>213</v>
      </c>
      <c r="M78" s="13" t="s">
        <v>214</v>
      </c>
      <c r="N78" s="13" t="s">
        <v>210</v>
      </c>
      <c r="O78" s="13" t="s">
        <v>215</v>
      </c>
      <c r="P78" s="13">
        <v>24</v>
      </c>
      <c r="Q78" s="131">
        <v>174</v>
      </c>
      <c r="R78" s="154"/>
      <c r="S78" s="156"/>
    </row>
    <row r="79" spans="1:19" ht="17.149999999999999" customHeight="1" x14ac:dyDescent="0.35">
      <c r="A79" s="153"/>
      <c r="B79" s="11">
        <v>75</v>
      </c>
      <c r="C79" s="12" t="s">
        <v>143</v>
      </c>
      <c r="D79" s="17" t="s">
        <v>144</v>
      </c>
      <c r="E79" s="18">
        <v>13</v>
      </c>
      <c r="F79" s="19" t="s">
        <v>197</v>
      </c>
      <c r="G79" s="18">
        <v>20</v>
      </c>
      <c r="H79" s="11" t="s">
        <v>101</v>
      </c>
      <c r="I79" s="13" t="s">
        <v>212</v>
      </c>
      <c r="J79" s="13">
        <f t="shared" ref="J79:J84" si="16">G79</f>
        <v>20</v>
      </c>
      <c r="K79" s="13">
        <f t="shared" ref="K79:K84" si="17">E79</f>
        <v>13</v>
      </c>
      <c r="L79" s="13" t="s">
        <v>213</v>
      </c>
      <c r="M79" s="13" t="s">
        <v>214</v>
      </c>
      <c r="N79" s="13" t="s">
        <v>210</v>
      </c>
      <c r="O79" s="13" t="s">
        <v>215</v>
      </c>
      <c r="P79" s="13">
        <v>20</v>
      </c>
      <c r="Q79" s="131">
        <v>1</v>
      </c>
      <c r="R79" s="154"/>
      <c r="S79" s="156"/>
    </row>
    <row r="80" spans="1:19" ht="14.5" x14ac:dyDescent="0.35">
      <c r="A80" s="153"/>
      <c r="B80" s="11">
        <v>76</v>
      </c>
      <c r="C80" s="12" t="s">
        <v>145</v>
      </c>
      <c r="D80" s="17" t="s">
        <v>146</v>
      </c>
      <c r="E80" s="18">
        <v>5</v>
      </c>
      <c r="F80" s="19" t="s">
        <v>197</v>
      </c>
      <c r="G80" s="18">
        <v>25</v>
      </c>
      <c r="H80" s="11" t="s">
        <v>147</v>
      </c>
      <c r="I80" s="13" t="s">
        <v>216</v>
      </c>
      <c r="J80" s="13">
        <f t="shared" si="16"/>
        <v>25</v>
      </c>
      <c r="K80" s="13">
        <f t="shared" si="17"/>
        <v>5</v>
      </c>
      <c r="L80" s="13" t="s">
        <v>213</v>
      </c>
      <c r="M80" s="13" t="s">
        <v>214</v>
      </c>
      <c r="N80" s="13" t="s">
        <v>210</v>
      </c>
      <c r="O80" s="13" t="s">
        <v>215</v>
      </c>
      <c r="P80" s="13">
        <v>25</v>
      </c>
      <c r="Q80" s="131">
        <v>0</v>
      </c>
      <c r="R80" s="154"/>
      <c r="S80" s="156"/>
    </row>
    <row r="81" spans="1:19" ht="14.5" x14ac:dyDescent="0.35">
      <c r="A81" s="153"/>
      <c r="B81" s="11">
        <v>77</v>
      </c>
      <c r="C81" s="12" t="s">
        <v>148</v>
      </c>
      <c r="D81" s="17" t="s">
        <v>149</v>
      </c>
      <c r="E81" s="18">
        <v>5</v>
      </c>
      <c r="F81" s="19" t="s">
        <v>197</v>
      </c>
      <c r="G81" s="18">
        <v>25</v>
      </c>
      <c r="H81" s="11" t="s">
        <v>147</v>
      </c>
      <c r="I81" s="13" t="s">
        <v>216</v>
      </c>
      <c r="J81" s="13">
        <f t="shared" si="16"/>
        <v>25</v>
      </c>
      <c r="K81" s="13">
        <f t="shared" si="17"/>
        <v>5</v>
      </c>
      <c r="L81" s="13" t="s">
        <v>213</v>
      </c>
      <c r="M81" s="13" t="s">
        <v>214</v>
      </c>
      <c r="N81" s="13" t="s">
        <v>210</v>
      </c>
      <c r="O81" s="13" t="s">
        <v>215</v>
      </c>
      <c r="P81" s="13">
        <v>25</v>
      </c>
      <c r="Q81" s="131">
        <v>0</v>
      </c>
      <c r="R81" s="154"/>
      <c r="S81" s="156"/>
    </row>
    <row r="82" spans="1:19" ht="14.5" x14ac:dyDescent="0.35">
      <c r="A82" s="153"/>
      <c r="B82" s="11">
        <v>78</v>
      </c>
      <c r="C82" s="12" t="s">
        <v>150</v>
      </c>
      <c r="D82" s="17" t="s">
        <v>151</v>
      </c>
      <c r="E82" s="18">
        <v>9</v>
      </c>
      <c r="F82" s="19" t="s">
        <v>197</v>
      </c>
      <c r="G82" s="18">
        <v>40</v>
      </c>
      <c r="H82" s="11" t="s">
        <v>122</v>
      </c>
      <c r="I82" s="13" t="s">
        <v>216</v>
      </c>
      <c r="J82" s="13">
        <f t="shared" si="16"/>
        <v>40</v>
      </c>
      <c r="K82" s="13">
        <f t="shared" si="17"/>
        <v>9</v>
      </c>
      <c r="L82" s="13" t="s">
        <v>213</v>
      </c>
      <c r="M82" s="13" t="s">
        <v>214</v>
      </c>
      <c r="N82" s="13" t="s">
        <v>210</v>
      </c>
      <c r="O82" s="13" t="s">
        <v>215</v>
      </c>
      <c r="P82" s="13">
        <v>40</v>
      </c>
      <c r="Q82" s="131">
        <v>0</v>
      </c>
      <c r="R82" s="154"/>
      <c r="S82" s="156"/>
    </row>
    <row r="83" spans="1:19" ht="14.5" x14ac:dyDescent="0.35">
      <c r="A83" s="153"/>
      <c r="B83" s="11">
        <v>79</v>
      </c>
      <c r="C83" s="12" t="s">
        <v>152</v>
      </c>
      <c r="D83" s="17" t="s">
        <v>153</v>
      </c>
      <c r="E83" s="18">
        <v>5</v>
      </c>
      <c r="F83" s="19" t="s">
        <v>197</v>
      </c>
      <c r="G83" s="18">
        <v>25</v>
      </c>
      <c r="H83" s="11" t="s">
        <v>147</v>
      </c>
      <c r="I83" s="13" t="s">
        <v>216</v>
      </c>
      <c r="J83" s="13">
        <f t="shared" si="16"/>
        <v>25</v>
      </c>
      <c r="K83" s="13">
        <f t="shared" si="17"/>
        <v>5</v>
      </c>
      <c r="L83" s="13" t="s">
        <v>213</v>
      </c>
      <c r="M83" s="13" t="s">
        <v>214</v>
      </c>
      <c r="N83" s="13" t="s">
        <v>210</v>
      </c>
      <c r="O83" s="13" t="s">
        <v>215</v>
      </c>
      <c r="P83" s="13">
        <v>25</v>
      </c>
      <c r="Q83" s="131">
        <v>0</v>
      </c>
      <c r="R83" s="154"/>
      <c r="S83" s="156"/>
    </row>
    <row r="84" spans="1:19" ht="14.5" x14ac:dyDescent="0.35">
      <c r="A84" s="153"/>
      <c r="B84" s="11">
        <v>80</v>
      </c>
      <c r="C84" s="12" t="s">
        <v>154</v>
      </c>
      <c r="D84" s="17" t="s">
        <v>155</v>
      </c>
      <c r="E84" s="18">
        <v>13</v>
      </c>
      <c r="F84" s="19" t="s">
        <v>197</v>
      </c>
      <c r="G84" s="18">
        <v>20</v>
      </c>
      <c r="H84" s="11" t="s">
        <v>101</v>
      </c>
      <c r="I84" s="13" t="s">
        <v>212</v>
      </c>
      <c r="J84" s="13">
        <f t="shared" si="16"/>
        <v>20</v>
      </c>
      <c r="K84" s="13">
        <f t="shared" si="17"/>
        <v>13</v>
      </c>
      <c r="L84" s="13" t="s">
        <v>213</v>
      </c>
      <c r="M84" s="13" t="s">
        <v>214</v>
      </c>
      <c r="N84" s="13" t="s">
        <v>210</v>
      </c>
      <c r="O84" s="13" t="s">
        <v>215</v>
      </c>
      <c r="P84" s="13">
        <v>20</v>
      </c>
      <c r="Q84" s="131">
        <v>1</v>
      </c>
      <c r="R84" s="154"/>
      <c r="S84" s="156"/>
    </row>
    <row r="85" spans="1:19" ht="17.149999999999999" customHeight="1" x14ac:dyDescent="0.35">
      <c r="A85" s="153"/>
      <c r="B85" s="11">
        <v>81</v>
      </c>
      <c r="C85" s="12" t="s">
        <v>156</v>
      </c>
      <c r="D85" s="17" t="s">
        <v>157</v>
      </c>
      <c r="E85" s="18">
        <v>3</v>
      </c>
      <c r="F85" s="19" t="s">
        <v>197</v>
      </c>
      <c r="G85" s="18">
        <v>16</v>
      </c>
      <c r="H85" s="11" t="s">
        <v>158</v>
      </c>
      <c r="I85" s="13" t="s">
        <v>216</v>
      </c>
      <c r="J85" s="13">
        <f t="shared" ref="J85" si="18">G85</f>
        <v>16</v>
      </c>
      <c r="K85" s="13">
        <f t="shared" ref="K85" si="19">E85</f>
        <v>3</v>
      </c>
      <c r="L85" s="13" t="s">
        <v>213</v>
      </c>
      <c r="M85" s="13" t="s">
        <v>214</v>
      </c>
      <c r="N85" s="13" t="s">
        <v>210</v>
      </c>
      <c r="O85" s="13" t="s">
        <v>215</v>
      </c>
      <c r="P85" s="13">
        <v>16</v>
      </c>
      <c r="Q85" s="131">
        <v>1</v>
      </c>
      <c r="R85" s="154"/>
      <c r="S85" s="156"/>
    </row>
    <row r="86" spans="1:19" ht="14.5" x14ac:dyDescent="0.35">
      <c r="A86" s="153"/>
      <c r="B86" s="11">
        <v>82</v>
      </c>
      <c r="C86" s="12" t="s">
        <v>159</v>
      </c>
      <c r="D86" s="12" t="s">
        <v>160</v>
      </c>
      <c r="E86" s="11">
        <v>16</v>
      </c>
      <c r="F86" s="11" t="s">
        <v>197</v>
      </c>
      <c r="G86" s="11">
        <v>25</v>
      </c>
      <c r="H86" s="11" t="s">
        <v>27</v>
      </c>
      <c r="I86" s="13" t="s">
        <v>212</v>
      </c>
      <c r="J86" s="13">
        <f>G86</f>
        <v>25</v>
      </c>
      <c r="K86" s="13">
        <f>E86</f>
        <v>16</v>
      </c>
      <c r="L86" s="13" t="s">
        <v>213</v>
      </c>
      <c r="M86" s="13" t="s">
        <v>214</v>
      </c>
      <c r="N86" s="13" t="s">
        <v>210</v>
      </c>
      <c r="O86" s="13" t="s">
        <v>215</v>
      </c>
      <c r="P86" s="13">
        <v>25</v>
      </c>
      <c r="Q86" s="131">
        <v>101</v>
      </c>
      <c r="R86" s="154"/>
      <c r="S86" s="156"/>
    </row>
    <row r="87" spans="1:19" ht="14.5" x14ac:dyDescent="0.35">
      <c r="A87" s="153"/>
      <c r="B87" s="11">
        <v>83</v>
      </c>
      <c r="C87" s="12" t="s">
        <v>174</v>
      </c>
      <c r="D87" s="12" t="s">
        <v>175</v>
      </c>
      <c r="E87" s="11">
        <v>16</v>
      </c>
      <c r="F87" s="11" t="s">
        <v>197</v>
      </c>
      <c r="G87" s="11">
        <v>25</v>
      </c>
      <c r="H87" s="11" t="s">
        <v>27</v>
      </c>
      <c r="I87" s="13" t="s">
        <v>212</v>
      </c>
      <c r="J87" s="13">
        <f t="shared" ref="J87:J88" si="20">G87</f>
        <v>25</v>
      </c>
      <c r="K87" s="13">
        <f t="shared" ref="K87:K88" si="21">E87</f>
        <v>16</v>
      </c>
      <c r="L87" s="13" t="s">
        <v>213</v>
      </c>
      <c r="M87" s="13" t="s">
        <v>214</v>
      </c>
      <c r="N87" s="13" t="s">
        <v>210</v>
      </c>
      <c r="O87" s="13" t="s">
        <v>215</v>
      </c>
      <c r="P87" s="13">
        <v>25</v>
      </c>
      <c r="Q87" s="131">
        <v>2502</v>
      </c>
      <c r="R87" s="154"/>
      <c r="S87" s="156"/>
    </row>
    <row r="88" spans="1:19" ht="14.5" x14ac:dyDescent="0.35">
      <c r="A88" s="153"/>
      <c r="B88" s="11">
        <v>84</v>
      </c>
      <c r="C88" s="12" t="s">
        <v>176</v>
      </c>
      <c r="D88" s="12" t="s">
        <v>177</v>
      </c>
      <c r="E88" s="11">
        <v>16</v>
      </c>
      <c r="F88" s="11" t="s">
        <v>197</v>
      </c>
      <c r="G88" s="11">
        <v>25</v>
      </c>
      <c r="H88" s="11" t="s">
        <v>178</v>
      </c>
      <c r="I88" s="13" t="s">
        <v>212</v>
      </c>
      <c r="J88" s="13">
        <f t="shared" si="20"/>
        <v>25</v>
      </c>
      <c r="K88" s="13">
        <f t="shared" si="21"/>
        <v>16</v>
      </c>
      <c r="L88" s="13" t="s">
        <v>213</v>
      </c>
      <c r="M88" s="13" t="s">
        <v>214</v>
      </c>
      <c r="N88" s="13" t="s">
        <v>210</v>
      </c>
      <c r="O88" s="13" t="s">
        <v>215</v>
      </c>
      <c r="P88" s="13">
        <v>25</v>
      </c>
      <c r="Q88" s="131">
        <v>3413</v>
      </c>
      <c r="R88" s="154"/>
      <c r="S88" s="156"/>
    </row>
    <row r="89" spans="1:19" ht="14.5" x14ac:dyDescent="0.35">
      <c r="A89" s="153"/>
      <c r="B89" s="11">
        <v>85</v>
      </c>
      <c r="C89" s="12" t="s">
        <v>183</v>
      </c>
      <c r="D89" s="12" t="s">
        <v>184</v>
      </c>
      <c r="E89" s="11">
        <v>13</v>
      </c>
      <c r="F89" s="11" t="s">
        <v>197</v>
      </c>
      <c r="G89" s="11">
        <v>20</v>
      </c>
      <c r="H89" s="11" t="s">
        <v>101</v>
      </c>
      <c r="I89" s="13" t="s">
        <v>212</v>
      </c>
      <c r="J89" s="13">
        <f>G89</f>
        <v>20</v>
      </c>
      <c r="K89" s="13">
        <f>E89</f>
        <v>13</v>
      </c>
      <c r="L89" s="13" t="s">
        <v>213</v>
      </c>
      <c r="M89" s="13" t="s">
        <v>214</v>
      </c>
      <c r="N89" s="13" t="s">
        <v>210</v>
      </c>
      <c r="O89" s="13" t="s">
        <v>215</v>
      </c>
      <c r="P89" s="13">
        <v>20</v>
      </c>
      <c r="Q89" s="131">
        <v>900</v>
      </c>
      <c r="R89" s="154"/>
      <c r="S89" s="156"/>
    </row>
    <row r="90" spans="1:19" ht="14.5" x14ac:dyDescent="0.35">
      <c r="A90" s="153"/>
      <c r="B90" s="11">
        <v>86</v>
      </c>
      <c r="C90" s="12" t="s">
        <v>187</v>
      </c>
      <c r="D90" s="12" t="s">
        <v>188</v>
      </c>
      <c r="E90" s="11">
        <v>13</v>
      </c>
      <c r="F90" s="11" t="s">
        <v>197</v>
      </c>
      <c r="G90" s="11">
        <v>20</v>
      </c>
      <c r="H90" s="11" t="s">
        <v>101</v>
      </c>
      <c r="I90" s="13" t="s">
        <v>212</v>
      </c>
      <c r="J90" s="13">
        <f t="shared" ref="J90" si="22">G90</f>
        <v>20</v>
      </c>
      <c r="K90" s="13">
        <f t="shared" ref="K90" si="23">E90</f>
        <v>13</v>
      </c>
      <c r="L90" s="13" t="s">
        <v>213</v>
      </c>
      <c r="M90" s="13" t="s">
        <v>218</v>
      </c>
      <c r="N90" s="13" t="s">
        <v>217</v>
      </c>
      <c r="O90" s="13" t="s">
        <v>215</v>
      </c>
      <c r="P90" s="13">
        <v>20</v>
      </c>
      <c r="Q90" s="131">
        <v>200</v>
      </c>
      <c r="R90" s="154"/>
      <c r="S90" s="156"/>
    </row>
    <row r="91" spans="1:19" ht="14.5" x14ac:dyDescent="0.35">
      <c r="A91" s="153"/>
      <c r="B91" s="11">
        <v>87</v>
      </c>
      <c r="C91" s="12" t="s">
        <v>189</v>
      </c>
      <c r="D91" s="12" t="s">
        <v>190</v>
      </c>
      <c r="E91" s="11">
        <v>16</v>
      </c>
      <c r="F91" s="11" t="s">
        <v>197</v>
      </c>
      <c r="G91" s="11">
        <v>25</v>
      </c>
      <c r="H91" s="11" t="s">
        <v>27</v>
      </c>
      <c r="I91" s="13">
        <v>3</v>
      </c>
      <c r="J91" s="13">
        <f>G91</f>
        <v>25</v>
      </c>
      <c r="K91" s="13">
        <f>E91</f>
        <v>16</v>
      </c>
      <c r="L91" s="13" t="s">
        <v>213</v>
      </c>
      <c r="M91" s="13" t="s">
        <v>218</v>
      </c>
      <c r="N91" s="13" t="s">
        <v>217</v>
      </c>
      <c r="O91" s="13" t="s">
        <v>215</v>
      </c>
      <c r="P91" s="13">
        <v>25</v>
      </c>
      <c r="Q91" s="131">
        <v>1100</v>
      </c>
      <c r="R91" s="154"/>
      <c r="S91" s="156"/>
    </row>
    <row r="92" spans="1:19" ht="14.5" x14ac:dyDescent="0.35">
      <c r="A92" s="153"/>
      <c r="B92" s="11">
        <v>88</v>
      </c>
      <c r="C92" s="12" t="s">
        <v>646</v>
      </c>
      <c r="D92" s="12" t="s">
        <v>647</v>
      </c>
      <c r="E92" s="11"/>
      <c r="F92" s="11" t="s">
        <v>197</v>
      </c>
      <c r="G92" s="11">
        <v>315</v>
      </c>
      <c r="H92" s="11" t="s">
        <v>471</v>
      </c>
      <c r="I92" s="13">
        <v>3</v>
      </c>
      <c r="J92" s="13">
        <f>G92</f>
        <v>315</v>
      </c>
      <c r="K92" s="13"/>
      <c r="L92" s="13"/>
      <c r="M92" s="13"/>
      <c r="N92" s="13" t="s">
        <v>217</v>
      </c>
      <c r="O92" s="13"/>
      <c r="P92" s="13"/>
      <c r="Q92" s="131">
        <v>16747</v>
      </c>
      <c r="R92" s="154"/>
      <c r="S92" s="156"/>
    </row>
    <row r="93" spans="1:19" ht="15" customHeight="1" x14ac:dyDescent="0.3">
      <c r="A93" s="155" t="s">
        <v>524</v>
      </c>
      <c r="B93" s="40">
        <v>1</v>
      </c>
      <c r="C93" s="41" t="s">
        <v>225</v>
      </c>
      <c r="D93" s="41" t="s">
        <v>226</v>
      </c>
      <c r="E93" s="42" t="s">
        <v>15</v>
      </c>
      <c r="F93" s="42" t="s">
        <v>197</v>
      </c>
      <c r="G93" s="42">
        <v>50</v>
      </c>
      <c r="H93" s="42" t="s">
        <v>15</v>
      </c>
      <c r="I93" s="42" t="s">
        <v>212</v>
      </c>
      <c r="J93" s="42">
        <v>10</v>
      </c>
      <c r="K93" s="42">
        <v>7</v>
      </c>
      <c r="L93" s="42" t="s">
        <v>208</v>
      </c>
      <c r="M93" s="42" t="s">
        <v>227</v>
      </c>
      <c r="N93" s="42" t="s">
        <v>210</v>
      </c>
      <c r="O93" s="42" t="s">
        <v>211</v>
      </c>
      <c r="P93" s="42" t="s">
        <v>15</v>
      </c>
      <c r="Q93" s="133">
        <v>8032</v>
      </c>
      <c r="R93" s="160">
        <f>SUM(Q93:Q248)</f>
        <v>4130687</v>
      </c>
      <c r="S93" s="157">
        <v>44926</v>
      </c>
    </row>
    <row r="94" spans="1:19" x14ac:dyDescent="0.3">
      <c r="A94" s="155"/>
      <c r="B94" s="40">
        <v>2</v>
      </c>
      <c r="C94" s="41" t="s">
        <v>228</v>
      </c>
      <c r="D94" s="41" t="s">
        <v>229</v>
      </c>
      <c r="E94" s="42" t="s">
        <v>15</v>
      </c>
      <c r="F94" s="42" t="s">
        <v>197</v>
      </c>
      <c r="G94" s="42">
        <v>50</v>
      </c>
      <c r="H94" s="42" t="s">
        <v>15</v>
      </c>
      <c r="I94" s="42" t="s">
        <v>212</v>
      </c>
      <c r="J94" s="42">
        <v>36</v>
      </c>
      <c r="K94" s="42">
        <v>25</v>
      </c>
      <c r="L94" s="42" t="s">
        <v>208</v>
      </c>
      <c r="M94" s="42" t="s">
        <v>227</v>
      </c>
      <c r="N94" s="42" t="s">
        <v>210</v>
      </c>
      <c r="O94" s="42" t="s">
        <v>211</v>
      </c>
      <c r="P94" s="42" t="s">
        <v>15</v>
      </c>
      <c r="Q94" s="133">
        <v>56404</v>
      </c>
      <c r="R94" s="161"/>
      <c r="S94" s="158"/>
    </row>
    <row r="95" spans="1:19" x14ac:dyDescent="0.3">
      <c r="A95" s="155"/>
      <c r="B95" s="40">
        <v>3</v>
      </c>
      <c r="C95" s="41" t="s">
        <v>230</v>
      </c>
      <c r="D95" s="41" t="s">
        <v>231</v>
      </c>
      <c r="E95" s="42" t="s">
        <v>15</v>
      </c>
      <c r="F95" s="42" t="s">
        <v>197</v>
      </c>
      <c r="G95" s="42">
        <v>50</v>
      </c>
      <c r="H95" s="42" t="s">
        <v>15</v>
      </c>
      <c r="I95" s="42" t="s">
        <v>212</v>
      </c>
      <c r="J95" s="42">
        <v>13</v>
      </c>
      <c r="K95" s="42">
        <v>10</v>
      </c>
      <c r="L95" s="42" t="s">
        <v>208</v>
      </c>
      <c r="M95" s="42" t="s">
        <v>227</v>
      </c>
      <c r="N95" s="42" t="s">
        <v>210</v>
      </c>
      <c r="O95" s="42" t="s">
        <v>211</v>
      </c>
      <c r="P95" s="42" t="s">
        <v>15</v>
      </c>
      <c r="Q95" s="133">
        <v>23898</v>
      </c>
      <c r="R95" s="161"/>
      <c r="S95" s="158"/>
    </row>
    <row r="96" spans="1:19" x14ac:dyDescent="0.3">
      <c r="A96" s="155"/>
      <c r="B96" s="40">
        <v>4</v>
      </c>
      <c r="C96" s="41" t="s">
        <v>232</v>
      </c>
      <c r="D96" s="41" t="s">
        <v>233</v>
      </c>
      <c r="E96" s="42" t="s">
        <v>29</v>
      </c>
      <c r="F96" s="42" t="s">
        <v>197</v>
      </c>
      <c r="G96" s="42">
        <v>63</v>
      </c>
      <c r="H96" s="42" t="s">
        <v>29</v>
      </c>
      <c r="I96" s="42" t="s">
        <v>212</v>
      </c>
      <c r="J96" s="42">
        <v>13</v>
      </c>
      <c r="K96" s="42">
        <v>10</v>
      </c>
      <c r="L96" s="42" t="s">
        <v>208</v>
      </c>
      <c r="M96" s="42" t="s">
        <v>227</v>
      </c>
      <c r="N96" s="42" t="s">
        <v>217</v>
      </c>
      <c r="O96" s="42" t="s">
        <v>211</v>
      </c>
      <c r="P96" s="42" t="s">
        <v>29</v>
      </c>
      <c r="Q96" s="133">
        <v>18861</v>
      </c>
      <c r="R96" s="161"/>
      <c r="S96" s="158"/>
    </row>
    <row r="97" spans="1:19" x14ac:dyDescent="0.3">
      <c r="A97" s="155"/>
      <c r="B97" s="40">
        <v>5</v>
      </c>
      <c r="C97" s="41" t="s">
        <v>234</v>
      </c>
      <c r="D97" s="41" t="s">
        <v>235</v>
      </c>
      <c r="E97" s="42" t="s">
        <v>15</v>
      </c>
      <c r="F97" s="42" t="s">
        <v>197</v>
      </c>
      <c r="G97" s="42">
        <v>50</v>
      </c>
      <c r="H97" s="42" t="s">
        <v>15</v>
      </c>
      <c r="I97" s="42" t="s">
        <v>212</v>
      </c>
      <c r="J97" s="42">
        <v>23</v>
      </c>
      <c r="K97" s="42">
        <v>16</v>
      </c>
      <c r="L97" s="42" t="s">
        <v>208</v>
      </c>
      <c r="M97" s="42" t="s">
        <v>227</v>
      </c>
      <c r="N97" s="42" t="s">
        <v>210</v>
      </c>
      <c r="O97" s="42" t="s">
        <v>211</v>
      </c>
      <c r="P97" s="42" t="s">
        <v>15</v>
      </c>
      <c r="Q97" s="133">
        <v>25721</v>
      </c>
      <c r="R97" s="161"/>
      <c r="S97" s="158"/>
    </row>
    <row r="98" spans="1:19" x14ac:dyDescent="0.3">
      <c r="A98" s="155"/>
      <c r="B98" s="40">
        <v>6</v>
      </c>
      <c r="C98" s="41" t="s">
        <v>236</v>
      </c>
      <c r="D98" s="41" t="s">
        <v>237</v>
      </c>
      <c r="E98" s="42" t="s">
        <v>15</v>
      </c>
      <c r="F98" s="42" t="s">
        <v>197</v>
      </c>
      <c r="G98" s="42">
        <v>50</v>
      </c>
      <c r="H98" s="42" t="s">
        <v>15</v>
      </c>
      <c r="I98" s="42" t="s">
        <v>212</v>
      </c>
      <c r="J98" s="42">
        <v>33</v>
      </c>
      <c r="K98" s="42">
        <v>23</v>
      </c>
      <c r="L98" s="42" t="s">
        <v>208</v>
      </c>
      <c r="M98" s="42" t="s">
        <v>227</v>
      </c>
      <c r="N98" s="42" t="s">
        <v>210</v>
      </c>
      <c r="O98" s="42" t="s">
        <v>211</v>
      </c>
      <c r="P98" s="42" t="s">
        <v>15</v>
      </c>
      <c r="Q98" s="133">
        <v>36540</v>
      </c>
      <c r="R98" s="161"/>
      <c r="S98" s="158"/>
    </row>
    <row r="99" spans="1:19" x14ac:dyDescent="0.3">
      <c r="A99" s="155"/>
      <c r="B99" s="40">
        <v>7</v>
      </c>
      <c r="C99" s="41" t="s">
        <v>238</v>
      </c>
      <c r="D99" s="41" t="s">
        <v>239</v>
      </c>
      <c r="E99" s="42" t="s">
        <v>24</v>
      </c>
      <c r="F99" s="42" t="s">
        <v>197</v>
      </c>
      <c r="G99" s="42">
        <v>40</v>
      </c>
      <c r="H99" s="42" t="s">
        <v>24</v>
      </c>
      <c r="I99" s="42" t="s">
        <v>212</v>
      </c>
      <c r="J99" s="42">
        <v>40</v>
      </c>
      <c r="K99" s="42">
        <v>28</v>
      </c>
      <c r="L99" s="42" t="s">
        <v>208</v>
      </c>
      <c r="M99" s="42" t="s">
        <v>227</v>
      </c>
      <c r="N99" s="42" t="s">
        <v>210</v>
      </c>
      <c r="O99" s="42" t="s">
        <v>211</v>
      </c>
      <c r="P99" s="42" t="s">
        <v>24</v>
      </c>
      <c r="Q99" s="133">
        <v>26286</v>
      </c>
      <c r="R99" s="161"/>
      <c r="S99" s="158"/>
    </row>
    <row r="100" spans="1:19" x14ac:dyDescent="0.3">
      <c r="A100" s="155"/>
      <c r="B100" s="40">
        <v>8</v>
      </c>
      <c r="C100" s="41" t="s">
        <v>240</v>
      </c>
      <c r="D100" s="41" t="s">
        <v>241</v>
      </c>
      <c r="E100" s="42" t="s">
        <v>15</v>
      </c>
      <c r="F100" s="42" t="s">
        <v>197</v>
      </c>
      <c r="G100" s="42">
        <v>50</v>
      </c>
      <c r="H100" s="42" t="s">
        <v>15</v>
      </c>
      <c r="I100" s="42" t="s">
        <v>212</v>
      </c>
      <c r="J100" s="42">
        <v>13</v>
      </c>
      <c r="K100" s="42">
        <v>10</v>
      </c>
      <c r="L100" s="42" t="s">
        <v>208</v>
      </c>
      <c r="M100" s="42" t="s">
        <v>227</v>
      </c>
      <c r="N100" s="42" t="s">
        <v>210</v>
      </c>
      <c r="O100" s="42" t="s">
        <v>211</v>
      </c>
      <c r="P100" s="42" t="s">
        <v>15</v>
      </c>
      <c r="Q100" s="133">
        <v>14322</v>
      </c>
      <c r="R100" s="161"/>
      <c r="S100" s="158"/>
    </row>
    <row r="101" spans="1:19" x14ac:dyDescent="0.3">
      <c r="A101" s="155"/>
      <c r="B101" s="40">
        <v>9</v>
      </c>
      <c r="C101" s="41" t="s">
        <v>242</v>
      </c>
      <c r="D101" s="41" t="s">
        <v>243</v>
      </c>
      <c r="E101" s="42" t="s">
        <v>29</v>
      </c>
      <c r="F101" s="42" t="s">
        <v>197</v>
      </c>
      <c r="G101" s="42">
        <v>63</v>
      </c>
      <c r="H101" s="42" t="s">
        <v>29</v>
      </c>
      <c r="I101" s="42" t="s">
        <v>212</v>
      </c>
      <c r="J101" s="42">
        <v>35</v>
      </c>
      <c r="K101" s="42">
        <v>25</v>
      </c>
      <c r="L101" s="42" t="s">
        <v>208</v>
      </c>
      <c r="M101" s="42" t="s">
        <v>227</v>
      </c>
      <c r="N101" s="42" t="s">
        <v>210</v>
      </c>
      <c r="O101" s="42" t="s">
        <v>211</v>
      </c>
      <c r="P101" s="42" t="s">
        <v>29</v>
      </c>
      <c r="Q101" s="133">
        <v>62360</v>
      </c>
      <c r="R101" s="161"/>
      <c r="S101" s="158"/>
    </row>
    <row r="102" spans="1:19" x14ac:dyDescent="0.3">
      <c r="A102" s="155"/>
      <c r="B102" s="40">
        <v>10</v>
      </c>
      <c r="C102" s="41" t="s">
        <v>244</v>
      </c>
      <c r="D102" s="41" t="s">
        <v>245</v>
      </c>
      <c r="E102" s="42" t="s">
        <v>29</v>
      </c>
      <c r="F102" s="42" t="s">
        <v>197</v>
      </c>
      <c r="G102" s="42">
        <v>63</v>
      </c>
      <c r="H102" s="42" t="s">
        <v>29</v>
      </c>
      <c r="I102" s="42" t="s">
        <v>212</v>
      </c>
      <c r="J102" s="42">
        <v>26</v>
      </c>
      <c r="K102" s="42">
        <v>19</v>
      </c>
      <c r="L102" s="42" t="s">
        <v>208</v>
      </c>
      <c r="M102" s="42" t="s">
        <v>227</v>
      </c>
      <c r="N102" s="42" t="s">
        <v>210</v>
      </c>
      <c r="O102" s="42" t="s">
        <v>211</v>
      </c>
      <c r="P102" s="42" t="s">
        <v>29</v>
      </c>
      <c r="Q102" s="133">
        <v>27632</v>
      </c>
      <c r="R102" s="161"/>
      <c r="S102" s="158"/>
    </row>
    <row r="103" spans="1:19" x14ac:dyDescent="0.3">
      <c r="A103" s="155"/>
      <c r="B103" s="40">
        <v>11</v>
      </c>
      <c r="C103" s="41" t="s">
        <v>246</v>
      </c>
      <c r="D103" s="41" t="s">
        <v>247</v>
      </c>
      <c r="E103" s="42" t="s">
        <v>29</v>
      </c>
      <c r="F103" s="42" t="s">
        <v>197</v>
      </c>
      <c r="G103" s="42">
        <v>63</v>
      </c>
      <c r="H103" s="42" t="s">
        <v>29</v>
      </c>
      <c r="I103" s="42" t="s">
        <v>212</v>
      </c>
      <c r="J103" s="42">
        <v>19</v>
      </c>
      <c r="K103" s="42">
        <v>14</v>
      </c>
      <c r="L103" s="42" t="s">
        <v>208</v>
      </c>
      <c r="M103" s="42" t="s">
        <v>227</v>
      </c>
      <c r="N103" s="42" t="s">
        <v>210</v>
      </c>
      <c r="O103" s="42" t="s">
        <v>211</v>
      </c>
      <c r="P103" s="42" t="s">
        <v>29</v>
      </c>
      <c r="Q103" s="133">
        <v>41830</v>
      </c>
      <c r="R103" s="161"/>
      <c r="S103" s="158"/>
    </row>
    <row r="104" spans="1:19" x14ac:dyDescent="0.3">
      <c r="A104" s="155"/>
      <c r="B104" s="40">
        <v>12</v>
      </c>
      <c r="C104" s="41" t="s">
        <v>248</v>
      </c>
      <c r="D104" s="41" t="s">
        <v>249</v>
      </c>
      <c r="E104" s="42" t="s">
        <v>29</v>
      </c>
      <c r="F104" s="42" t="s">
        <v>197</v>
      </c>
      <c r="G104" s="42">
        <v>63</v>
      </c>
      <c r="H104" s="42" t="s">
        <v>29</v>
      </c>
      <c r="I104" s="42" t="s">
        <v>212</v>
      </c>
      <c r="J104" s="42">
        <v>13</v>
      </c>
      <c r="K104" s="42">
        <v>10</v>
      </c>
      <c r="L104" s="42" t="s">
        <v>208</v>
      </c>
      <c r="M104" s="42" t="s">
        <v>227</v>
      </c>
      <c r="N104" s="42" t="s">
        <v>210</v>
      </c>
      <c r="O104" s="42" t="s">
        <v>211</v>
      </c>
      <c r="P104" s="42" t="s">
        <v>29</v>
      </c>
      <c r="Q104" s="133">
        <v>18279</v>
      </c>
      <c r="R104" s="161"/>
      <c r="S104" s="158"/>
    </row>
    <row r="105" spans="1:19" x14ac:dyDescent="0.3">
      <c r="A105" s="155"/>
      <c r="B105" s="40">
        <v>13</v>
      </c>
      <c r="C105" s="41" t="s">
        <v>250</v>
      </c>
      <c r="D105" s="41" t="s">
        <v>251</v>
      </c>
      <c r="E105" s="42" t="s">
        <v>252</v>
      </c>
      <c r="F105" s="42" t="s">
        <v>197</v>
      </c>
      <c r="G105" s="42">
        <v>70</v>
      </c>
      <c r="H105" s="42" t="s">
        <v>252</v>
      </c>
      <c r="I105" s="42" t="s">
        <v>212</v>
      </c>
      <c r="J105" s="42">
        <v>43</v>
      </c>
      <c r="K105" s="42">
        <v>30</v>
      </c>
      <c r="L105" s="42" t="s">
        <v>208</v>
      </c>
      <c r="M105" s="42" t="s">
        <v>227</v>
      </c>
      <c r="N105" s="42" t="s">
        <v>217</v>
      </c>
      <c r="O105" s="42" t="s">
        <v>211</v>
      </c>
      <c r="P105" s="42" t="s">
        <v>252</v>
      </c>
      <c r="Q105" s="133">
        <v>85475</v>
      </c>
      <c r="R105" s="161"/>
      <c r="S105" s="158"/>
    </row>
    <row r="106" spans="1:19" x14ac:dyDescent="0.3">
      <c r="A106" s="155"/>
      <c r="B106" s="40">
        <v>14</v>
      </c>
      <c r="C106" s="41" t="s">
        <v>253</v>
      </c>
      <c r="D106" s="41" t="s">
        <v>254</v>
      </c>
      <c r="E106" s="42" t="s">
        <v>29</v>
      </c>
      <c r="F106" s="42" t="s">
        <v>197</v>
      </c>
      <c r="G106" s="42">
        <v>63</v>
      </c>
      <c r="H106" s="42" t="s">
        <v>29</v>
      </c>
      <c r="I106" s="42" t="s">
        <v>212</v>
      </c>
      <c r="J106" s="42">
        <v>19</v>
      </c>
      <c r="K106" s="42">
        <v>14</v>
      </c>
      <c r="L106" s="42" t="s">
        <v>208</v>
      </c>
      <c r="M106" s="42" t="s">
        <v>227</v>
      </c>
      <c r="N106" s="42" t="s">
        <v>210</v>
      </c>
      <c r="O106" s="42" t="s">
        <v>211</v>
      </c>
      <c r="P106" s="42" t="s">
        <v>29</v>
      </c>
      <c r="Q106" s="132">
        <v>39649</v>
      </c>
      <c r="R106" s="161"/>
      <c r="S106" s="158"/>
    </row>
    <row r="107" spans="1:19" x14ac:dyDescent="0.3">
      <c r="A107" s="155"/>
      <c r="B107" s="40">
        <v>15</v>
      </c>
      <c r="C107" s="41" t="s">
        <v>255</v>
      </c>
      <c r="D107" s="41" t="s">
        <v>256</v>
      </c>
      <c r="E107" s="42" t="s">
        <v>27</v>
      </c>
      <c r="F107" s="42" t="s">
        <v>197</v>
      </c>
      <c r="G107" s="42">
        <v>25</v>
      </c>
      <c r="H107" s="42" t="s">
        <v>27</v>
      </c>
      <c r="I107" s="42" t="s">
        <v>212</v>
      </c>
      <c r="J107" s="42">
        <v>25</v>
      </c>
      <c r="K107" s="42">
        <v>18</v>
      </c>
      <c r="L107" s="42" t="s">
        <v>208</v>
      </c>
      <c r="M107" s="42" t="s">
        <v>227</v>
      </c>
      <c r="N107" s="42" t="s">
        <v>210</v>
      </c>
      <c r="O107" s="42" t="s">
        <v>211</v>
      </c>
      <c r="P107" s="42" t="s">
        <v>27</v>
      </c>
      <c r="Q107" s="132">
        <v>17195</v>
      </c>
      <c r="R107" s="161"/>
      <c r="S107" s="158"/>
    </row>
    <row r="108" spans="1:19" x14ac:dyDescent="0.3">
      <c r="A108" s="155"/>
      <c r="B108" s="40">
        <v>16</v>
      </c>
      <c r="C108" s="41" t="s">
        <v>257</v>
      </c>
      <c r="D108" s="41" t="s">
        <v>258</v>
      </c>
      <c r="E108" s="42" t="s">
        <v>24</v>
      </c>
      <c r="F108" s="42" t="s">
        <v>197</v>
      </c>
      <c r="G108" s="42">
        <v>40</v>
      </c>
      <c r="H108" s="42" t="s">
        <v>24</v>
      </c>
      <c r="I108" s="42" t="s">
        <v>212</v>
      </c>
      <c r="J108" s="42">
        <v>40</v>
      </c>
      <c r="K108" s="42">
        <v>28</v>
      </c>
      <c r="L108" s="42" t="s">
        <v>208</v>
      </c>
      <c r="M108" s="42" t="s">
        <v>227</v>
      </c>
      <c r="N108" s="42" t="s">
        <v>210</v>
      </c>
      <c r="O108" s="42" t="s">
        <v>211</v>
      </c>
      <c r="P108" s="42" t="s">
        <v>24</v>
      </c>
      <c r="Q108" s="132">
        <v>30378</v>
      </c>
      <c r="R108" s="161"/>
      <c r="S108" s="158"/>
    </row>
    <row r="109" spans="1:19" ht="12" customHeight="1" x14ac:dyDescent="0.3">
      <c r="A109" s="155"/>
      <c r="B109" s="40">
        <v>17</v>
      </c>
      <c r="C109" s="41" t="s">
        <v>259</v>
      </c>
      <c r="D109" s="41" t="s">
        <v>260</v>
      </c>
      <c r="E109" s="42" t="s">
        <v>15</v>
      </c>
      <c r="F109" s="42" t="s">
        <v>197</v>
      </c>
      <c r="G109" s="42">
        <v>50</v>
      </c>
      <c r="H109" s="42" t="s">
        <v>15</v>
      </c>
      <c r="I109" s="42" t="s">
        <v>212</v>
      </c>
      <c r="J109" s="42">
        <v>50</v>
      </c>
      <c r="K109" s="42">
        <v>35</v>
      </c>
      <c r="L109" s="42" t="s">
        <v>208</v>
      </c>
      <c r="M109" s="42" t="s">
        <v>227</v>
      </c>
      <c r="N109" s="42" t="s">
        <v>210</v>
      </c>
      <c r="O109" s="42" t="s">
        <v>215</v>
      </c>
      <c r="P109" s="42" t="s">
        <v>15</v>
      </c>
      <c r="Q109" s="132">
        <v>5409</v>
      </c>
      <c r="R109" s="161"/>
      <c r="S109" s="158"/>
    </row>
    <row r="110" spans="1:19" x14ac:dyDescent="0.3">
      <c r="A110" s="155"/>
      <c r="B110" s="40">
        <v>18</v>
      </c>
      <c r="C110" s="41" t="s">
        <v>261</v>
      </c>
      <c r="D110" s="41" t="s">
        <v>262</v>
      </c>
      <c r="E110" s="42" t="s">
        <v>29</v>
      </c>
      <c r="F110" s="42" t="s">
        <v>197</v>
      </c>
      <c r="G110" s="42">
        <v>63</v>
      </c>
      <c r="H110" s="42" t="s">
        <v>29</v>
      </c>
      <c r="I110" s="42" t="s">
        <v>212</v>
      </c>
      <c r="J110" s="42">
        <v>26</v>
      </c>
      <c r="K110" s="42">
        <v>19</v>
      </c>
      <c r="L110" s="42" t="s">
        <v>208</v>
      </c>
      <c r="M110" s="42" t="s">
        <v>227</v>
      </c>
      <c r="N110" s="42" t="s">
        <v>210</v>
      </c>
      <c r="O110" s="42" t="s">
        <v>211</v>
      </c>
      <c r="P110" s="42" t="s">
        <v>29</v>
      </c>
      <c r="Q110" s="132">
        <v>51767</v>
      </c>
      <c r="R110" s="161"/>
      <c r="S110" s="158"/>
    </row>
    <row r="111" spans="1:19" x14ac:dyDescent="0.3">
      <c r="A111" s="155"/>
      <c r="B111" s="40">
        <v>19</v>
      </c>
      <c r="C111" s="41" t="s">
        <v>263</v>
      </c>
      <c r="D111" s="41" t="s">
        <v>264</v>
      </c>
      <c r="E111" s="42" t="s">
        <v>32</v>
      </c>
      <c r="F111" s="42" t="s">
        <v>197</v>
      </c>
      <c r="G111" s="42">
        <v>100</v>
      </c>
      <c r="H111" s="42" t="s">
        <v>32</v>
      </c>
      <c r="I111" s="42" t="s">
        <v>212</v>
      </c>
      <c r="J111" s="42">
        <v>52</v>
      </c>
      <c r="K111" s="42">
        <v>37</v>
      </c>
      <c r="L111" s="42" t="s">
        <v>208</v>
      </c>
      <c r="M111" s="42" t="s">
        <v>227</v>
      </c>
      <c r="N111" s="42" t="s">
        <v>210</v>
      </c>
      <c r="O111" s="42" t="s">
        <v>211</v>
      </c>
      <c r="P111" s="42" t="s">
        <v>32</v>
      </c>
      <c r="Q111" s="132">
        <v>99412</v>
      </c>
      <c r="R111" s="161"/>
      <c r="S111" s="158"/>
    </row>
    <row r="112" spans="1:19" x14ac:dyDescent="0.3">
      <c r="A112" s="155"/>
      <c r="B112" s="40">
        <v>20</v>
      </c>
      <c r="C112" s="41" t="s">
        <v>265</v>
      </c>
      <c r="D112" s="41" t="s">
        <v>266</v>
      </c>
      <c r="E112" s="42" t="s">
        <v>267</v>
      </c>
      <c r="F112" s="42" t="s">
        <v>197</v>
      </c>
      <c r="G112" s="42">
        <v>50</v>
      </c>
      <c r="H112" s="42" t="s">
        <v>267</v>
      </c>
      <c r="I112" s="42" t="s">
        <v>216</v>
      </c>
      <c r="J112" s="42">
        <v>0</v>
      </c>
      <c r="K112" s="42">
        <v>0</v>
      </c>
      <c r="L112" s="42" t="s">
        <v>213</v>
      </c>
      <c r="M112" s="42" t="s">
        <v>268</v>
      </c>
      <c r="N112" s="42" t="s">
        <v>210</v>
      </c>
      <c r="O112" s="42" t="s">
        <v>215</v>
      </c>
      <c r="P112" s="42" t="s">
        <v>267</v>
      </c>
      <c r="Q112" s="132">
        <v>1973</v>
      </c>
      <c r="R112" s="161"/>
      <c r="S112" s="158"/>
    </row>
    <row r="113" spans="1:19" x14ac:dyDescent="0.3">
      <c r="A113" s="155"/>
      <c r="B113" s="40">
        <v>21</v>
      </c>
      <c r="C113" s="41" t="s">
        <v>269</v>
      </c>
      <c r="D113" s="41" t="s">
        <v>270</v>
      </c>
      <c r="E113" s="42" t="s">
        <v>15</v>
      </c>
      <c r="F113" s="42" t="s">
        <v>197</v>
      </c>
      <c r="G113" s="42">
        <v>50</v>
      </c>
      <c r="H113" s="42" t="s">
        <v>15</v>
      </c>
      <c r="I113" s="42" t="s">
        <v>212</v>
      </c>
      <c r="J113" s="42">
        <v>10</v>
      </c>
      <c r="K113" s="42">
        <v>7</v>
      </c>
      <c r="L113" s="42" t="s">
        <v>208</v>
      </c>
      <c r="M113" s="42" t="s">
        <v>227</v>
      </c>
      <c r="N113" s="42" t="s">
        <v>210</v>
      </c>
      <c r="O113" s="42" t="s">
        <v>211</v>
      </c>
      <c r="P113" s="42" t="s">
        <v>15</v>
      </c>
      <c r="Q113" s="132">
        <v>4235</v>
      </c>
      <c r="R113" s="161"/>
      <c r="S113" s="158"/>
    </row>
    <row r="114" spans="1:19" x14ac:dyDescent="0.3">
      <c r="A114" s="155"/>
      <c r="B114" s="40">
        <v>22</v>
      </c>
      <c r="C114" s="41" t="s">
        <v>271</v>
      </c>
      <c r="D114" s="41" t="s">
        <v>272</v>
      </c>
      <c r="E114" s="42" t="s">
        <v>267</v>
      </c>
      <c r="F114" s="42" t="s">
        <v>197</v>
      </c>
      <c r="G114" s="42">
        <v>50</v>
      </c>
      <c r="H114" s="42" t="s">
        <v>267</v>
      </c>
      <c r="I114" s="42" t="s">
        <v>216</v>
      </c>
      <c r="J114" s="42">
        <v>0</v>
      </c>
      <c r="K114" s="42">
        <v>0</v>
      </c>
      <c r="L114" s="42" t="s">
        <v>213</v>
      </c>
      <c r="M114" s="42" t="s">
        <v>268</v>
      </c>
      <c r="N114" s="42" t="s">
        <v>210</v>
      </c>
      <c r="O114" s="42" t="s">
        <v>215</v>
      </c>
      <c r="P114" s="42" t="s">
        <v>267</v>
      </c>
      <c r="Q114" s="132">
        <v>4235</v>
      </c>
      <c r="R114" s="161"/>
      <c r="S114" s="158"/>
    </row>
    <row r="115" spans="1:19" x14ac:dyDescent="0.3">
      <c r="A115" s="155"/>
      <c r="B115" s="40">
        <v>23</v>
      </c>
      <c r="C115" s="41" t="s">
        <v>273</v>
      </c>
      <c r="D115" s="41" t="s">
        <v>274</v>
      </c>
      <c r="E115" s="42" t="s">
        <v>29</v>
      </c>
      <c r="F115" s="42" t="s">
        <v>197</v>
      </c>
      <c r="G115" s="42">
        <v>63</v>
      </c>
      <c r="H115" s="42" t="s">
        <v>29</v>
      </c>
      <c r="I115" s="42" t="s">
        <v>212</v>
      </c>
      <c r="J115" s="42">
        <v>15</v>
      </c>
      <c r="K115" s="42">
        <v>11</v>
      </c>
      <c r="L115" s="42" t="s">
        <v>208</v>
      </c>
      <c r="M115" s="42" t="s">
        <v>227</v>
      </c>
      <c r="N115" s="42" t="s">
        <v>210</v>
      </c>
      <c r="O115" s="42" t="s">
        <v>211</v>
      </c>
      <c r="P115" s="42" t="s">
        <v>29</v>
      </c>
      <c r="Q115" s="132">
        <v>31136</v>
      </c>
      <c r="R115" s="161"/>
      <c r="S115" s="158"/>
    </row>
    <row r="116" spans="1:19" x14ac:dyDescent="0.3">
      <c r="A116" s="155"/>
      <c r="B116" s="40">
        <v>24</v>
      </c>
      <c r="C116" s="41" t="s">
        <v>275</v>
      </c>
      <c r="D116" s="41" t="s">
        <v>276</v>
      </c>
      <c r="E116" s="42" t="s">
        <v>15</v>
      </c>
      <c r="F116" s="42" t="s">
        <v>197</v>
      </c>
      <c r="G116" s="42">
        <v>50</v>
      </c>
      <c r="H116" s="42" t="s">
        <v>15</v>
      </c>
      <c r="I116" s="42" t="s">
        <v>212</v>
      </c>
      <c r="J116" s="42">
        <v>19</v>
      </c>
      <c r="K116" s="42">
        <v>14</v>
      </c>
      <c r="L116" s="42" t="s">
        <v>208</v>
      </c>
      <c r="M116" s="42" t="s">
        <v>227</v>
      </c>
      <c r="N116" s="42" t="s">
        <v>210</v>
      </c>
      <c r="O116" s="42" t="s">
        <v>211</v>
      </c>
      <c r="P116" s="42" t="s">
        <v>15</v>
      </c>
      <c r="Q116" s="132">
        <v>39767</v>
      </c>
      <c r="R116" s="161"/>
      <c r="S116" s="158"/>
    </row>
    <row r="117" spans="1:19" x14ac:dyDescent="0.3">
      <c r="A117" s="155"/>
      <c r="B117" s="40">
        <v>25</v>
      </c>
      <c r="C117" s="41" t="s">
        <v>277</v>
      </c>
      <c r="D117" s="41" t="s">
        <v>278</v>
      </c>
      <c r="E117" s="42" t="s">
        <v>15</v>
      </c>
      <c r="F117" s="42" t="s">
        <v>197</v>
      </c>
      <c r="G117" s="42">
        <v>50</v>
      </c>
      <c r="H117" s="42" t="s">
        <v>15</v>
      </c>
      <c r="I117" s="42" t="s">
        <v>212</v>
      </c>
      <c r="J117" s="42">
        <v>19</v>
      </c>
      <c r="K117" s="42">
        <v>14</v>
      </c>
      <c r="L117" s="42" t="s">
        <v>208</v>
      </c>
      <c r="M117" s="42" t="s">
        <v>227</v>
      </c>
      <c r="N117" s="42" t="s">
        <v>210</v>
      </c>
      <c r="O117" s="42" t="s">
        <v>211</v>
      </c>
      <c r="P117" s="42" t="s">
        <v>15</v>
      </c>
      <c r="Q117" s="132">
        <v>20225</v>
      </c>
      <c r="R117" s="161"/>
      <c r="S117" s="158"/>
    </row>
    <row r="118" spans="1:19" x14ac:dyDescent="0.3">
      <c r="A118" s="155"/>
      <c r="B118" s="40">
        <v>26</v>
      </c>
      <c r="C118" s="41" t="s">
        <v>279</v>
      </c>
      <c r="D118" s="41" t="s">
        <v>280</v>
      </c>
      <c r="E118" s="42" t="s">
        <v>41</v>
      </c>
      <c r="F118" s="42" t="s">
        <v>197</v>
      </c>
      <c r="G118" s="42">
        <v>200</v>
      </c>
      <c r="H118" s="42" t="s">
        <v>41</v>
      </c>
      <c r="I118" s="42" t="s">
        <v>212</v>
      </c>
      <c r="J118" s="42">
        <v>173</v>
      </c>
      <c r="K118" s="42">
        <v>120</v>
      </c>
      <c r="L118" s="42" t="s">
        <v>208</v>
      </c>
      <c r="M118" s="42" t="s">
        <v>227</v>
      </c>
      <c r="N118" s="42" t="s">
        <v>210</v>
      </c>
      <c r="O118" s="42" t="s">
        <v>215</v>
      </c>
      <c r="P118" s="42" t="s">
        <v>41</v>
      </c>
      <c r="Q118" s="132">
        <v>62526</v>
      </c>
      <c r="R118" s="161"/>
      <c r="S118" s="158"/>
    </row>
    <row r="119" spans="1:19" x14ac:dyDescent="0.3">
      <c r="A119" s="155"/>
      <c r="B119" s="40">
        <v>27</v>
      </c>
      <c r="C119" s="41" t="s">
        <v>281</v>
      </c>
      <c r="D119" s="41" t="s">
        <v>282</v>
      </c>
      <c r="E119" s="42" t="s">
        <v>29</v>
      </c>
      <c r="F119" s="42" t="s">
        <v>197</v>
      </c>
      <c r="G119" s="42">
        <v>63</v>
      </c>
      <c r="H119" s="42" t="s">
        <v>29</v>
      </c>
      <c r="I119" s="42" t="s">
        <v>212</v>
      </c>
      <c r="J119" s="42">
        <v>38</v>
      </c>
      <c r="K119" s="42">
        <v>27</v>
      </c>
      <c r="L119" s="42" t="s">
        <v>208</v>
      </c>
      <c r="M119" s="42" t="s">
        <v>227</v>
      </c>
      <c r="N119" s="42" t="s">
        <v>210</v>
      </c>
      <c r="O119" s="42" t="s">
        <v>211</v>
      </c>
      <c r="P119" s="42" t="s">
        <v>29</v>
      </c>
      <c r="Q119" s="132">
        <v>41317</v>
      </c>
      <c r="R119" s="161"/>
      <c r="S119" s="158"/>
    </row>
    <row r="120" spans="1:19" x14ac:dyDescent="0.3">
      <c r="A120" s="155"/>
      <c r="B120" s="40">
        <v>28</v>
      </c>
      <c r="C120" s="41" t="s">
        <v>283</v>
      </c>
      <c r="D120" s="41" t="s">
        <v>284</v>
      </c>
      <c r="E120" s="42" t="s">
        <v>29</v>
      </c>
      <c r="F120" s="42" t="s">
        <v>197</v>
      </c>
      <c r="G120" s="42">
        <v>63</v>
      </c>
      <c r="H120" s="42" t="s">
        <v>29</v>
      </c>
      <c r="I120" s="42" t="s">
        <v>212</v>
      </c>
      <c r="J120" s="42">
        <v>33</v>
      </c>
      <c r="K120" s="42">
        <v>23</v>
      </c>
      <c r="L120" s="42" t="s">
        <v>208</v>
      </c>
      <c r="M120" s="42" t="s">
        <v>227</v>
      </c>
      <c r="N120" s="42" t="s">
        <v>210</v>
      </c>
      <c r="O120" s="42" t="s">
        <v>211</v>
      </c>
      <c r="P120" s="42" t="s">
        <v>29</v>
      </c>
      <c r="Q120" s="132">
        <v>71143</v>
      </c>
      <c r="R120" s="161"/>
      <c r="S120" s="158"/>
    </row>
    <row r="121" spans="1:19" x14ac:dyDescent="0.3">
      <c r="A121" s="155"/>
      <c r="B121" s="40">
        <v>29</v>
      </c>
      <c r="C121" s="41" t="s">
        <v>285</v>
      </c>
      <c r="D121" s="41" t="s">
        <v>286</v>
      </c>
      <c r="E121" s="42" t="s">
        <v>29</v>
      </c>
      <c r="F121" s="42" t="s">
        <v>197</v>
      </c>
      <c r="G121" s="42">
        <v>63</v>
      </c>
      <c r="H121" s="42" t="s">
        <v>29</v>
      </c>
      <c r="I121" s="42" t="s">
        <v>212</v>
      </c>
      <c r="J121" s="42">
        <v>25</v>
      </c>
      <c r="K121" s="42">
        <v>18</v>
      </c>
      <c r="L121" s="42" t="s">
        <v>208</v>
      </c>
      <c r="M121" s="42" t="s">
        <v>227</v>
      </c>
      <c r="N121" s="42" t="s">
        <v>210</v>
      </c>
      <c r="O121" s="42" t="s">
        <v>211</v>
      </c>
      <c r="P121" s="42" t="s">
        <v>29</v>
      </c>
      <c r="Q121" s="132">
        <v>51572</v>
      </c>
      <c r="R121" s="161"/>
      <c r="S121" s="158"/>
    </row>
    <row r="122" spans="1:19" x14ac:dyDescent="0.3">
      <c r="A122" s="155"/>
      <c r="B122" s="40">
        <v>30</v>
      </c>
      <c r="C122" s="41" t="s">
        <v>287</v>
      </c>
      <c r="D122" s="41" t="s">
        <v>288</v>
      </c>
      <c r="E122" s="42" t="s">
        <v>15</v>
      </c>
      <c r="F122" s="42" t="s">
        <v>197</v>
      </c>
      <c r="G122" s="42">
        <v>50</v>
      </c>
      <c r="H122" s="42" t="s">
        <v>15</v>
      </c>
      <c r="I122" s="42" t="s">
        <v>212</v>
      </c>
      <c r="J122" s="42">
        <v>10</v>
      </c>
      <c r="K122" s="42">
        <v>7</v>
      </c>
      <c r="L122" s="42" t="s">
        <v>208</v>
      </c>
      <c r="M122" s="42" t="s">
        <v>227</v>
      </c>
      <c r="N122" s="42" t="s">
        <v>210</v>
      </c>
      <c r="O122" s="42" t="s">
        <v>211</v>
      </c>
      <c r="P122" s="42" t="s">
        <v>15</v>
      </c>
      <c r="Q122" s="132">
        <v>10239</v>
      </c>
      <c r="R122" s="161"/>
      <c r="S122" s="158"/>
    </row>
    <row r="123" spans="1:19" x14ac:dyDescent="0.3">
      <c r="A123" s="155"/>
      <c r="B123" s="40">
        <v>31</v>
      </c>
      <c r="C123" s="41" t="s">
        <v>289</v>
      </c>
      <c r="D123" s="41" t="s">
        <v>290</v>
      </c>
      <c r="E123" s="42" t="s">
        <v>29</v>
      </c>
      <c r="F123" s="42" t="s">
        <v>197</v>
      </c>
      <c r="G123" s="42">
        <v>63</v>
      </c>
      <c r="H123" s="42" t="s">
        <v>29</v>
      </c>
      <c r="I123" s="42" t="s">
        <v>212</v>
      </c>
      <c r="J123" s="42">
        <v>33</v>
      </c>
      <c r="K123" s="42">
        <v>23</v>
      </c>
      <c r="L123" s="42" t="s">
        <v>208</v>
      </c>
      <c r="M123" s="42" t="s">
        <v>227</v>
      </c>
      <c r="N123" s="42" t="s">
        <v>217</v>
      </c>
      <c r="O123" s="42" t="s">
        <v>211</v>
      </c>
      <c r="P123" s="42" t="s">
        <v>29</v>
      </c>
      <c r="Q123" s="132">
        <v>37139</v>
      </c>
      <c r="R123" s="161"/>
      <c r="S123" s="158"/>
    </row>
    <row r="124" spans="1:19" x14ac:dyDescent="0.3">
      <c r="A124" s="155"/>
      <c r="B124" s="40">
        <v>32</v>
      </c>
      <c r="C124" s="41" t="s">
        <v>291</v>
      </c>
      <c r="D124" s="41" t="s">
        <v>292</v>
      </c>
      <c r="E124" s="42" t="s">
        <v>15</v>
      </c>
      <c r="F124" s="42" t="s">
        <v>197</v>
      </c>
      <c r="G124" s="42">
        <v>50</v>
      </c>
      <c r="H124" s="42" t="s">
        <v>15</v>
      </c>
      <c r="I124" s="42" t="s">
        <v>212</v>
      </c>
      <c r="J124" s="42">
        <v>20</v>
      </c>
      <c r="K124" s="42">
        <v>14</v>
      </c>
      <c r="L124" s="42" t="s">
        <v>208</v>
      </c>
      <c r="M124" s="42" t="s">
        <v>227</v>
      </c>
      <c r="N124" s="42" t="s">
        <v>210</v>
      </c>
      <c r="O124" s="42" t="s">
        <v>211</v>
      </c>
      <c r="P124" s="42" t="s">
        <v>15</v>
      </c>
      <c r="Q124" s="132">
        <v>41601</v>
      </c>
      <c r="R124" s="161"/>
      <c r="S124" s="158"/>
    </row>
    <row r="125" spans="1:19" x14ac:dyDescent="0.3">
      <c r="A125" s="155"/>
      <c r="B125" s="40">
        <v>33</v>
      </c>
      <c r="C125" s="41" t="s">
        <v>293</v>
      </c>
      <c r="D125" s="41" t="s">
        <v>294</v>
      </c>
      <c r="E125" s="42" t="s">
        <v>29</v>
      </c>
      <c r="F125" s="42" t="s">
        <v>197</v>
      </c>
      <c r="G125" s="42">
        <v>63</v>
      </c>
      <c r="H125" s="42" t="s">
        <v>29</v>
      </c>
      <c r="I125" s="42" t="s">
        <v>212</v>
      </c>
      <c r="J125" s="42">
        <v>38</v>
      </c>
      <c r="K125" s="42">
        <v>27</v>
      </c>
      <c r="L125" s="42" t="s">
        <v>208</v>
      </c>
      <c r="M125" s="42" t="s">
        <v>227</v>
      </c>
      <c r="N125" s="42" t="s">
        <v>210</v>
      </c>
      <c r="O125" s="42" t="s">
        <v>211</v>
      </c>
      <c r="P125" s="42" t="s">
        <v>29</v>
      </c>
      <c r="Q125" s="132">
        <v>42921</v>
      </c>
      <c r="R125" s="161"/>
      <c r="S125" s="158"/>
    </row>
    <row r="126" spans="1:19" x14ac:dyDescent="0.3">
      <c r="A126" s="155"/>
      <c r="B126" s="40">
        <v>34</v>
      </c>
      <c r="C126" s="41" t="s">
        <v>295</v>
      </c>
      <c r="D126" s="41" t="s">
        <v>296</v>
      </c>
      <c r="E126" s="42" t="s">
        <v>29</v>
      </c>
      <c r="F126" s="42" t="s">
        <v>197</v>
      </c>
      <c r="G126" s="42">
        <v>63</v>
      </c>
      <c r="H126" s="42" t="s">
        <v>29</v>
      </c>
      <c r="I126" s="42" t="s">
        <v>212</v>
      </c>
      <c r="J126" s="42">
        <v>33</v>
      </c>
      <c r="K126" s="42">
        <v>23</v>
      </c>
      <c r="L126" s="42" t="s">
        <v>208</v>
      </c>
      <c r="M126" s="42" t="s">
        <v>227</v>
      </c>
      <c r="N126" s="42" t="s">
        <v>210</v>
      </c>
      <c r="O126" s="42" t="s">
        <v>211</v>
      </c>
      <c r="P126" s="42" t="s">
        <v>29</v>
      </c>
      <c r="Q126" s="132">
        <v>37297</v>
      </c>
      <c r="R126" s="161"/>
      <c r="S126" s="158"/>
    </row>
    <row r="127" spans="1:19" x14ac:dyDescent="0.3">
      <c r="A127" s="155"/>
      <c r="B127" s="40">
        <v>35</v>
      </c>
      <c r="C127" s="41" t="s">
        <v>297</v>
      </c>
      <c r="D127" s="41" t="s">
        <v>298</v>
      </c>
      <c r="E127" s="42" t="s">
        <v>15</v>
      </c>
      <c r="F127" s="42" t="s">
        <v>197</v>
      </c>
      <c r="G127" s="42">
        <v>50</v>
      </c>
      <c r="H127" s="42" t="s">
        <v>15</v>
      </c>
      <c r="I127" s="42" t="s">
        <v>212</v>
      </c>
      <c r="J127" s="42">
        <v>28</v>
      </c>
      <c r="K127" s="42">
        <v>20</v>
      </c>
      <c r="L127" s="42" t="s">
        <v>208</v>
      </c>
      <c r="M127" s="42" t="s">
        <v>227</v>
      </c>
      <c r="N127" s="42" t="s">
        <v>210</v>
      </c>
      <c r="O127" s="42" t="s">
        <v>211</v>
      </c>
      <c r="P127" s="42" t="s">
        <v>15</v>
      </c>
      <c r="Q127" s="132">
        <v>31506</v>
      </c>
      <c r="R127" s="161"/>
      <c r="S127" s="158"/>
    </row>
    <row r="128" spans="1:19" x14ac:dyDescent="0.3">
      <c r="A128" s="155"/>
      <c r="B128" s="40">
        <v>36</v>
      </c>
      <c r="C128" s="41" t="s">
        <v>299</v>
      </c>
      <c r="D128" s="41" t="s">
        <v>294</v>
      </c>
      <c r="E128" s="42" t="s">
        <v>15</v>
      </c>
      <c r="F128" s="42" t="s">
        <v>197</v>
      </c>
      <c r="G128" s="42">
        <v>50</v>
      </c>
      <c r="H128" s="42" t="s">
        <v>15</v>
      </c>
      <c r="I128" s="42" t="s">
        <v>212</v>
      </c>
      <c r="J128" s="42">
        <v>22</v>
      </c>
      <c r="K128" s="42">
        <v>16</v>
      </c>
      <c r="L128" s="42" t="s">
        <v>208</v>
      </c>
      <c r="M128" s="42" t="s">
        <v>227</v>
      </c>
      <c r="N128" s="42" t="s">
        <v>210</v>
      </c>
      <c r="O128" s="42" t="s">
        <v>211</v>
      </c>
      <c r="P128" s="42" t="s">
        <v>15</v>
      </c>
      <c r="Q128" s="132">
        <v>46951</v>
      </c>
      <c r="R128" s="161"/>
      <c r="S128" s="158"/>
    </row>
    <row r="129" spans="1:19" x14ac:dyDescent="0.3">
      <c r="A129" s="155"/>
      <c r="B129" s="40">
        <v>37</v>
      </c>
      <c r="C129" s="41" t="s">
        <v>300</v>
      </c>
      <c r="D129" s="41" t="s">
        <v>301</v>
      </c>
      <c r="E129" s="42" t="s">
        <v>15</v>
      </c>
      <c r="F129" s="42" t="s">
        <v>197</v>
      </c>
      <c r="G129" s="42">
        <v>50</v>
      </c>
      <c r="H129" s="42" t="s">
        <v>15</v>
      </c>
      <c r="I129" s="42" t="s">
        <v>212</v>
      </c>
      <c r="J129" s="42">
        <v>20</v>
      </c>
      <c r="K129" s="42">
        <v>14</v>
      </c>
      <c r="L129" s="42" t="s">
        <v>208</v>
      </c>
      <c r="M129" s="42" t="s">
        <v>227</v>
      </c>
      <c r="N129" s="42" t="s">
        <v>210</v>
      </c>
      <c r="O129" s="42" t="s">
        <v>211</v>
      </c>
      <c r="P129" s="42" t="s">
        <v>15</v>
      </c>
      <c r="Q129" s="132">
        <v>22841</v>
      </c>
      <c r="R129" s="161"/>
      <c r="S129" s="158"/>
    </row>
    <row r="130" spans="1:19" x14ac:dyDescent="0.3">
      <c r="A130" s="155"/>
      <c r="B130" s="40">
        <v>38</v>
      </c>
      <c r="C130" s="41" t="s">
        <v>302</v>
      </c>
      <c r="D130" s="41" t="s">
        <v>303</v>
      </c>
      <c r="E130" s="42" t="s">
        <v>15</v>
      </c>
      <c r="F130" s="42" t="s">
        <v>197</v>
      </c>
      <c r="G130" s="42">
        <v>50</v>
      </c>
      <c r="H130" s="42" t="s">
        <v>15</v>
      </c>
      <c r="I130" s="42" t="s">
        <v>212</v>
      </c>
      <c r="J130" s="42">
        <v>0</v>
      </c>
      <c r="K130" s="42">
        <v>0</v>
      </c>
      <c r="L130" s="42" t="s">
        <v>213</v>
      </c>
      <c r="M130" s="42" t="s">
        <v>268</v>
      </c>
      <c r="N130" s="42" t="s">
        <v>210</v>
      </c>
      <c r="O130" s="42" t="s">
        <v>215</v>
      </c>
      <c r="P130" s="42" t="s">
        <v>15</v>
      </c>
      <c r="Q130" s="132">
        <v>5369</v>
      </c>
      <c r="R130" s="161"/>
      <c r="S130" s="158"/>
    </row>
    <row r="131" spans="1:19" x14ac:dyDescent="0.3">
      <c r="A131" s="155"/>
      <c r="B131" s="40">
        <v>39</v>
      </c>
      <c r="C131" s="41" t="s">
        <v>304</v>
      </c>
      <c r="D131" s="41" t="s">
        <v>305</v>
      </c>
      <c r="E131" s="42" t="s">
        <v>15</v>
      </c>
      <c r="F131" s="42" t="s">
        <v>197</v>
      </c>
      <c r="G131" s="42">
        <v>50</v>
      </c>
      <c r="H131" s="42" t="s">
        <v>15</v>
      </c>
      <c r="I131" s="42" t="s">
        <v>212</v>
      </c>
      <c r="J131" s="42">
        <v>13</v>
      </c>
      <c r="K131" s="42">
        <v>10</v>
      </c>
      <c r="L131" s="42" t="s">
        <v>208</v>
      </c>
      <c r="M131" s="42" t="s">
        <v>227</v>
      </c>
      <c r="N131" s="42" t="s">
        <v>210</v>
      </c>
      <c r="O131" s="42" t="s">
        <v>211</v>
      </c>
      <c r="P131" s="42" t="s">
        <v>15</v>
      </c>
      <c r="Q131" s="132">
        <v>14113</v>
      </c>
      <c r="R131" s="161"/>
      <c r="S131" s="158"/>
    </row>
    <row r="132" spans="1:19" x14ac:dyDescent="0.3">
      <c r="A132" s="155"/>
      <c r="B132" s="40">
        <v>40</v>
      </c>
      <c r="C132" s="41" t="s">
        <v>306</v>
      </c>
      <c r="D132" s="41" t="s">
        <v>307</v>
      </c>
      <c r="E132" s="42" t="s">
        <v>15</v>
      </c>
      <c r="F132" s="42" t="s">
        <v>197</v>
      </c>
      <c r="G132" s="42">
        <v>50</v>
      </c>
      <c r="H132" s="42" t="s">
        <v>15</v>
      </c>
      <c r="I132" s="42" t="s">
        <v>212</v>
      </c>
      <c r="J132" s="42">
        <v>10</v>
      </c>
      <c r="K132" s="42">
        <v>7</v>
      </c>
      <c r="L132" s="42" t="s">
        <v>208</v>
      </c>
      <c r="M132" s="42" t="s">
        <v>227</v>
      </c>
      <c r="N132" s="42" t="s">
        <v>210</v>
      </c>
      <c r="O132" s="42" t="s">
        <v>211</v>
      </c>
      <c r="P132" s="42" t="s">
        <v>15</v>
      </c>
      <c r="Q132" s="132">
        <v>18580</v>
      </c>
      <c r="R132" s="161"/>
      <c r="S132" s="158"/>
    </row>
    <row r="133" spans="1:19" x14ac:dyDescent="0.3">
      <c r="A133" s="155"/>
      <c r="B133" s="40">
        <v>41</v>
      </c>
      <c r="C133" s="41" t="s">
        <v>308</v>
      </c>
      <c r="D133" s="41" t="s">
        <v>309</v>
      </c>
      <c r="E133" s="42" t="s">
        <v>15</v>
      </c>
      <c r="F133" s="42" t="s">
        <v>197</v>
      </c>
      <c r="G133" s="42">
        <v>50</v>
      </c>
      <c r="H133" s="42" t="s">
        <v>15</v>
      </c>
      <c r="I133" s="42" t="s">
        <v>212</v>
      </c>
      <c r="J133" s="42">
        <v>13</v>
      </c>
      <c r="K133" s="42">
        <v>10</v>
      </c>
      <c r="L133" s="42" t="s">
        <v>208</v>
      </c>
      <c r="M133" s="42" t="s">
        <v>227</v>
      </c>
      <c r="N133" s="42" t="s">
        <v>210</v>
      </c>
      <c r="O133" s="42" t="s">
        <v>211</v>
      </c>
      <c r="P133" s="42" t="s">
        <v>15</v>
      </c>
      <c r="Q133" s="132">
        <v>14681</v>
      </c>
      <c r="R133" s="161"/>
      <c r="S133" s="158"/>
    </row>
    <row r="134" spans="1:19" x14ac:dyDescent="0.3">
      <c r="A134" s="155"/>
      <c r="B134" s="40">
        <v>42</v>
      </c>
      <c r="C134" s="41" t="s">
        <v>310</v>
      </c>
      <c r="D134" s="41" t="s">
        <v>311</v>
      </c>
      <c r="E134" s="42" t="s">
        <v>29</v>
      </c>
      <c r="F134" s="42" t="s">
        <v>197</v>
      </c>
      <c r="G134" s="42">
        <v>63</v>
      </c>
      <c r="H134" s="42" t="s">
        <v>29</v>
      </c>
      <c r="I134" s="42" t="s">
        <v>212</v>
      </c>
      <c r="J134" s="42">
        <v>38</v>
      </c>
      <c r="K134" s="42">
        <v>27</v>
      </c>
      <c r="L134" s="42" t="s">
        <v>208</v>
      </c>
      <c r="M134" s="42" t="s">
        <v>227</v>
      </c>
      <c r="N134" s="42" t="s">
        <v>217</v>
      </c>
      <c r="O134" s="42" t="s">
        <v>211</v>
      </c>
      <c r="P134" s="42" t="s">
        <v>29</v>
      </c>
      <c r="Q134" s="132">
        <v>41448</v>
      </c>
      <c r="R134" s="161"/>
      <c r="S134" s="158"/>
    </row>
    <row r="135" spans="1:19" x14ac:dyDescent="0.3">
      <c r="A135" s="155"/>
      <c r="B135" s="40">
        <v>43</v>
      </c>
      <c r="C135" s="41" t="s">
        <v>312</v>
      </c>
      <c r="D135" s="41" t="s">
        <v>313</v>
      </c>
      <c r="E135" s="42" t="s">
        <v>15</v>
      </c>
      <c r="F135" s="42" t="s">
        <v>197</v>
      </c>
      <c r="G135" s="42">
        <v>50</v>
      </c>
      <c r="H135" s="42" t="s">
        <v>15</v>
      </c>
      <c r="I135" s="42" t="s">
        <v>212</v>
      </c>
      <c r="J135" s="42">
        <v>10</v>
      </c>
      <c r="K135" s="42">
        <v>7</v>
      </c>
      <c r="L135" s="42" t="s">
        <v>208</v>
      </c>
      <c r="M135" s="42" t="s">
        <v>227</v>
      </c>
      <c r="N135" s="42" t="s">
        <v>210</v>
      </c>
      <c r="O135" s="42" t="s">
        <v>211</v>
      </c>
      <c r="P135" s="42" t="s">
        <v>15</v>
      </c>
      <c r="Q135" s="132">
        <v>11604</v>
      </c>
      <c r="R135" s="161"/>
      <c r="S135" s="158"/>
    </row>
    <row r="136" spans="1:19" x14ac:dyDescent="0.3">
      <c r="A136" s="155"/>
      <c r="B136" s="40">
        <v>44</v>
      </c>
      <c r="C136" s="41" t="s">
        <v>314</v>
      </c>
      <c r="D136" s="41" t="s">
        <v>315</v>
      </c>
      <c r="E136" s="42" t="s">
        <v>15</v>
      </c>
      <c r="F136" s="42" t="s">
        <v>197</v>
      </c>
      <c r="G136" s="42">
        <v>50</v>
      </c>
      <c r="H136" s="42" t="s">
        <v>15</v>
      </c>
      <c r="I136" s="42" t="s">
        <v>212</v>
      </c>
      <c r="J136" s="42">
        <v>15</v>
      </c>
      <c r="K136" s="42">
        <v>11</v>
      </c>
      <c r="L136" s="42" t="s">
        <v>208</v>
      </c>
      <c r="M136" s="42" t="s">
        <v>227</v>
      </c>
      <c r="N136" s="42" t="s">
        <v>210</v>
      </c>
      <c r="O136" s="42" t="s">
        <v>211</v>
      </c>
      <c r="P136" s="42" t="s">
        <v>15</v>
      </c>
      <c r="Q136" s="132">
        <v>14951</v>
      </c>
      <c r="R136" s="161"/>
      <c r="S136" s="158"/>
    </row>
    <row r="137" spans="1:19" x14ac:dyDescent="0.3">
      <c r="A137" s="155"/>
      <c r="B137" s="40">
        <v>45</v>
      </c>
      <c r="C137" s="41" t="s">
        <v>316</v>
      </c>
      <c r="D137" s="41" t="s">
        <v>317</v>
      </c>
      <c r="E137" s="42" t="s">
        <v>15</v>
      </c>
      <c r="F137" s="42" t="s">
        <v>197</v>
      </c>
      <c r="G137" s="42">
        <v>50</v>
      </c>
      <c r="H137" s="42" t="s">
        <v>15</v>
      </c>
      <c r="I137" s="42" t="s">
        <v>212</v>
      </c>
      <c r="J137" s="42">
        <v>13</v>
      </c>
      <c r="K137" s="42">
        <v>10</v>
      </c>
      <c r="L137" s="42" t="s">
        <v>208</v>
      </c>
      <c r="M137" s="42" t="s">
        <v>227</v>
      </c>
      <c r="N137" s="42" t="s">
        <v>210</v>
      </c>
      <c r="O137" s="42" t="s">
        <v>211</v>
      </c>
      <c r="P137" s="42" t="s">
        <v>15</v>
      </c>
      <c r="Q137" s="132">
        <v>16692</v>
      </c>
      <c r="R137" s="161"/>
      <c r="S137" s="158"/>
    </row>
    <row r="138" spans="1:19" ht="13.5" customHeight="1" x14ac:dyDescent="0.3">
      <c r="A138" s="155"/>
      <c r="B138" s="40">
        <v>46</v>
      </c>
      <c r="C138" s="41" t="s">
        <v>318</v>
      </c>
      <c r="D138" s="41" t="s">
        <v>319</v>
      </c>
      <c r="E138" s="42" t="s">
        <v>15</v>
      </c>
      <c r="F138" s="42" t="s">
        <v>197</v>
      </c>
      <c r="G138" s="42">
        <v>50</v>
      </c>
      <c r="H138" s="42" t="s">
        <v>15</v>
      </c>
      <c r="I138" s="42" t="s">
        <v>212</v>
      </c>
      <c r="J138" s="42">
        <v>10</v>
      </c>
      <c r="K138" s="42">
        <v>7</v>
      </c>
      <c r="L138" s="42" t="s">
        <v>208</v>
      </c>
      <c r="M138" s="42" t="s">
        <v>227</v>
      </c>
      <c r="N138" s="42" t="s">
        <v>210</v>
      </c>
      <c r="O138" s="42" t="s">
        <v>211</v>
      </c>
      <c r="P138" s="42" t="s">
        <v>15</v>
      </c>
      <c r="Q138" s="132">
        <v>9256</v>
      </c>
      <c r="R138" s="161"/>
      <c r="S138" s="158"/>
    </row>
    <row r="139" spans="1:19" x14ac:dyDescent="0.3">
      <c r="A139" s="155"/>
      <c r="B139" s="40">
        <v>47</v>
      </c>
      <c r="C139" s="41" t="s">
        <v>320</v>
      </c>
      <c r="D139" s="41" t="s">
        <v>321</v>
      </c>
      <c r="E139" s="42" t="s">
        <v>15</v>
      </c>
      <c r="F139" s="42" t="s">
        <v>197</v>
      </c>
      <c r="G139" s="42">
        <v>50</v>
      </c>
      <c r="H139" s="42" t="s">
        <v>15</v>
      </c>
      <c r="I139" s="42" t="s">
        <v>212</v>
      </c>
      <c r="J139" s="42">
        <v>50</v>
      </c>
      <c r="K139" s="42">
        <v>35</v>
      </c>
      <c r="L139" s="42" t="s">
        <v>208</v>
      </c>
      <c r="M139" s="42" t="s">
        <v>227</v>
      </c>
      <c r="N139" s="42" t="s">
        <v>210</v>
      </c>
      <c r="O139" s="42" t="s">
        <v>211</v>
      </c>
      <c r="P139" s="42" t="s">
        <v>15</v>
      </c>
      <c r="Q139" s="132">
        <v>68809</v>
      </c>
      <c r="R139" s="161"/>
      <c r="S139" s="158"/>
    </row>
    <row r="140" spans="1:19" x14ac:dyDescent="0.3">
      <c r="A140" s="155"/>
      <c r="B140" s="40">
        <v>48</v>
      </c>
      <c r="C140" s="41" t="s">
        <v>322</v>
      </c>
      <c r="D140" s="41" t="s">
        <v>323</v>
      </c>
      <c r="E140" s="42" t="s">
        <v>29</v>
      </c>
      <c r="F140" s="42" t="s">
        <v>197</v>
      </c>
      <c r="G140" s="42">
        <v>63</v>
      </c>
      <c r="H140" s="42" t="s">
        <v>29</v>
      </c>
      <c r="I140" s="42" t="s">
        <v>212</v>
      </c>
      <c r="J140" s="42">
        <v>29</v>
      </c>
      <c r="K140" s="42">
        <v>21</v>
      </c>
      <c r="L140" s="42" t="s">
        <v>208</v>
      </c>
      <c r="M140" s="42" t="s">
        <v>227</v>
      </c>
      <c r="N140" s="42" t="s">
        <v>217</v>
      </c>
      <c r="O140" s="42" t="s">
        <v>211</v>
      </c>
      <c r="P140" s="42" t="s">
        <v>29</v>
      </c>
      <c r="Q140" s="132">
        <v>63778</v>
      </c>
      <c r="R140" s="161"/>
      <c r="S140" s="158"/>
    </row>
    <row r="141" spans="1:19" x14ac:dyDescent="0.3">
      <c r="A141" s="155"/>
      <c r="B141" s="40">
        <v>49</v>
      </c>
      <c r="C141" s="41" t="s">
        <v>324</v>
      </c>
      <c r="D141" s="41" t="s">
        <v>325</v>
      </c>
      <c r="E141" s="42" t="s">
        <v>15</v>
      </c>
      <c r="F141" s="42" t="s">
        <v>197</v>
      </c>
      <c r="G141" s="42">
        <v>50</v>
      </c>
      <c r="H141" s="42" t="s">
        <v>15</v>
      </c>
      <c r="I141" s="42" t="s">
        <v>212</v>
      </c>
      <c r="J141" s="42">
        <v>18</v>
      </c>
      <c r="K141" s="42">
        <v>13</v>
      </c>
      <c r="L141" s="42" t="s">
        <v>208</v>
      </c>
      <c r="M141" s="42" t="s">
        <v>227</v>
      </c>
      <c r="N141" s="42" t="s">
        <v>210</v>
      </c>
      <c r="O141" s="42" t="s">
        <v>211</v>
      </c>
      <c r="P141" s="42" t="s">
        <v>15</v>
      </c>
      <c r="Q141" s="132">
        <v>19554</v>
      </c>
      <c r="R141" s="161"/>
      <c r="S141" s="158"/>
    </row>
    <row r="142" spans="1:19" x14ac:dyDescent="0.3">
      <c r="A142" s="155"/>
      <c r="B142" s="40">
        <v>50</v>
      </c>
      <c r="C142" s="41" t="s">
        <v>326</v>
      </c>
      <c r="D142" s="41" t="s">
        <v>327</v>
      </c>
      <c r="E142" s="42" t="s">
        <v>27</v>
      </c>
      <c r="F142" s="42" t="s">
        <v>197</v>
      </c>
      <c r="G142" s="42">
        <v>25</v>
      </c>
      <c r="H142" s="42" t="s">
        <v>27</v>
      </c>
      <c r="I142" s="42" t="s">
        <v>212</v>
      </c>
      <c r="J142" s="42">
        <v>25</v>
      </c>
      <c r="K142" s="42">
        <v>18</v>
      </c>
      <c r="L142" s="42" t="s">
        <v>208</v>
      </c>
      <c r="M142" s="42" t="s">
        <v>227</v>
      </c>
      <c r="N142" s="42" t="s">
        <v>210</v>
      </c>
      <c r="O142" s="42" t="s">
        <v>211</v>
      </c>
      <c r="P142" s="42" t="s">
        <v>27</v>
      </c>
      <c r="Q142" s="132">
        <v>2643</v>
      </c>
      <c r="R142" s="161"/>
      <c r="S142" s="158"/>
    </row>
    <row r="143" spans="1:19" x14ac:dyDescent="0.3">
      <c r="A143" s="155"/>
      <c r="B143" s="40">
        <v>51</v>
      </c>
      <c r="C143" s="41" t="s">
        <v>328</v>
      </c>
      <c r="D143" s="41" t="s">
        <v>329</v>
      </c>
      <c r="E143" s="42" t="s">
        <v>15</v>
      </c>
      <c r="F143" s="42" t="s">
        <v>197</v>
      </c>
      <c r="G143" s="42">
        <v>50</v>
      </c>
      <c r="H143" s="42" t="s">
        <v>15</v>
      </c>
      <c r="I143" s="42" t="s">
        <v>212</v>
      </c>
      <c r="J143" s="42">
        <v>10</v>
      </c>
      <c r="K143" s="42">
        <v>7</v>
      </c>
      <c r="L143" s="42" t="s">
        <v>208</v>
      </c>
      <c r="M143" s="42" t="s">
        <v>227</v>
      </c>
      <c r="N143" s="42" t="s">
        <v>210</v>
      </c>
      <c r="O143" s="42" t="s">
        <v>211</v>
      </c>
      <c r="P143" s="42" t="s">
        <v>15</v>
      </c>
      <c r="Q143" s="132">
        <v>14593</v>
      </c>
      <c r="R143" s="161"/>
      <c r="S143" s="158"/>
    </row>
    <row r="144" spans="1:19" x14ac:dyDescent="0.3">
      <c r="A144" s="155"/>
      <c r="B144" s="40">
        <v>52</v>
      </c>
      <c r="C144" s="41" t="s">
        <v>330</v>
      </c>
      <c r="D144" s="41" t="s">
        <v>331</v>
      </c>
      <c r="E144" s="42" t="s">
        <v>29</v>
      </c>
      <c r="F144" s="42" t="s">
        <v>197</v>
      </c>
      <c r="G144" s="42">
        <v>63</v>
      </c>
      <c r="H144" s="42" t="s">
        <v>29</v>
      </c>
      <c r="I144" s="42" t="s">
        <v>212</v>
      </c>
      <c r="J144" s="42">
        <v>26</v>
      </c>
      <c r="K144" s="42">
        <v>19</v>
      </c>
      <c r="L144" s="42" t="s">
        <v>208</v>
      </c>
      <c r="M144" s="42" t="s">
        <v>227</v>
      </c>
      <c r="N144" s="42" t="s">
        <v>210</v>
      </c>
      <c r="O144" s="42" t="s">
        <v>211</v>
      </c>
      <c r="P144" s="42" t="s">
        <v>29</v>
      </c>
      <c r="Q144" s="132">
        <v>53711</v>
      </c>
      <c r="R144" s="161"/>
      <c r="S144" s="158"/>
    </row>
    <row r="145" spans="1:19" x14ac:dyDescent="0.3">
      <c r="A145" s="155"/>
      <c r="B145" s="40">
        <v>53</v>
      </c>
      <c r="C145" s="41" t="s">
        <v>332</v>
      </c>
      <c r="D145" s="41" t="s">
        <v>333</v>
      </c>
      <c r="E145" s="42" t="s">
        <v>41</v>
      </c>
      <c r="F145" s="42" t="s">
        <v>197</v>
      </c>
      <c r="G145" s="42">
        <v>200</v>
      </c>
      <c r="H145" s="42" t="s">
        <v>41</v>
      </c>
      <c r="I145" s="42" t="s">
        <v>212</v>
      </c>
      <c r="J145" s="42">
        <v>68</v>
      </c>
      <c r="K145" s="42">
        <v>48</v>
      </c>
      <c r="L145" s="42" t="s">
        <v>208</v>
      </c>
      <c r="M145" s="42" t="s">
        <v>227</v>
      </c>
      <c r="N145" s="42" t="s">
        <v>210</v>
      </c>
      <c r="O145" s="42" t="s">
        <v>211</v>
      </c>
      <c r="P145" s="42" t="s">
        <v>41</v>
      </c>
      <c r="Q145" s="132">
        <v>74227</v>
      </c>
      <c r="R145" s="161"/>
      <c r="S145" s="158"/>
    </row>
    <row r="146" spans="1:19" x14ac:dyDescent="0.3">
      <c r="A146" s="155"/>
      <c r="B146" s="40">
        <v>54</v>
      </c>
      <c r="C146" s="41" t="s">
        <v>334</v>
      </c>
      <c r="D146" s="41" t="s">
        <v>335</v>
      </c>
      <c r="E146" s="42" t="s">
        <v>122</v>
      </c>
      <c r="F146" s="42" t="s">
        <v>197</v>
      </c>
      <c r="G146" s="42">
        <v>40</v>
      </c>
      <c r="H146" s="42" t="s">
        <v>122</v>
      </c>
      <c r="I146" s="42" t="s">
        <v>216</v>
      </c>
      <c r="J146" s="42">
        <v>0</v>
      </c>
      <c r="K146" s="42">
        <v>0</v>
      </c>
      <c r="L146" s="42" t="s">
        <v>213</v>
      </c>
      <c r="M146" s="42" t="s">
        <v>268</v>
      </c>
      <c r="N146" s="42" t="s">
        <v>210</v>
      </c>
      <c r="O146" s="42" t="s">
        <v>215</v>
      </c>
      <c r="P146" s="42" t="s">
        <v>122</v>
      </c>
      <c r="Q146" s="132">
        <v>17314</v>
      </c>
      <c r="R146" s="161"/>
      <c r="S146" s="158"/>
    </row>
    <row r="147" spans="1:19" x14ac:dyDescent="0.3">
      <c r="A147" s="155"/>
      <c r="B147" s="40">
        <v>55</v>
      </c>
      <c r="C147" s="41" t="s">
        <v>336</v>
      </c>
      <c r="D147" s="41" t="s">
        <v>337</v>
      </c>
      <c r="E147" s="42" t="s">
        <v>15</v>
      </c>
      <c r="F147" s="42" t="s">
        <v>197</v>
      </c>
      <c r="G147" s="42">
        <v>50</v>
      </c>
      <c r="H147" s="42" t="s">
        <v>15</v>
      </c>
      <c r="I147" s="42" t="s">
        <v>212</v>
      </c>
      <c r="J147" s="42">
        <v>16</v>
      </c>
      <c r="K147" s="42">
        <v>12</v>
      </c>
      <c r="L147" s="42" t="s">
        <v>208</v>
      </c>
      <c r="M147" s="42" t="s">
        <v>227</v>
      </c>
      <c r="N147" s="42" t="s">
        <v>210</v>
      </c>
      <c r="O147" s="42" t="s">
        <v>211</v>
      </c>
      <c r="P147" s="42" t="s">
        <v>15</v>
      </c>
      <c r="Q147" s="132">
        <v>16425</v>
      </c>
      <c r="R147" s="161"/>
      <c r="S147" s="158"/>
    </row>
    <row r="148" spans="1:19" x14ac:dyDescent="0.3">
      <c r="A148" s="155"/>
      <c r="B148" s="40">
        <v>56</v>
      </c>
      <c r="C148" s="41" t="s">
        <v>338</v>
      </c>
      <c r="D148" s="41" t="s">
        <v>339</v>
      </c>
      <c r="E148" s="42" t="s">
        <v>24</v>
      </c>
      <c r="F148" s="42" t="s">
        <v>197</v>
      </c>
      <c r="G148" s="42">
        <v>40</v>
      </c>
      <c r="H148" s="42" t="s">
        <v>24</v>
      </c>
      <c r="I148" s="42" t="s">
        <v>212</v>
      </c>
      <c r="J148" s="42">
        <v>40</v>
      </c>
      <c r="K148" s="42">
        <v>28</v>
      </c>
      <c r="L148" s="42" t="s">
        <v>208</v>
      </c>
      <c r="M148" s="42" t="s">
        <v>227</v>
      </c>
      <c r="N148" s="42" t="s">
        <v>210</v>
      </c>
      <c r="O148" s="42" t="s">
        <v>211</v>
      </c>
      <c r="P148" s="42" t="s">
        <v>24</v>
      </c>
      <c r="Q148" s="132">
        <v>22222</v>
      </c>
      <c r="R148" s="161"/>
      <c r="S148" s="158"/>
    </row>
    <row r="149" spans="1:19" x14ac:dyDescent="0.3">
      <c r="A149" s="155"/>
      <c r="B149" s="40">
        <v>57</v>
      </c>
      <c r="C149" s="41" t="s">
        <v>340</v>
      </c>
      <c r="D149" s="41" t="s">
        <v>341</v>
      </c>
      <c r="E149" s="42" t="s">
        <v>21</v>
      </c>
      <c r="F149" s="42" t="s">
        <v>197</v>
      </c>
      <c r="G149" s="42">
        <v>32</v>
      </c>
      <c r="H149" s="42" t="s">
        <v>21</v>
      </c>
      <c r="I149" s="42" t="s">
        <v>212</v>
      </c>
      <c r="J149" s="42">
        <v>32</v>
      </c>
      <c r="K149" s="42">
        <v>23</v>
      </c>
      <c r="L149" s="42" t="s">
        <v>208</v>
      </c>
      <c r="M149" s="42" t="s">
        <v>227</v>
      </c>
      <c r="N149" s="42" t="s">
        <v>210</v>
      </c>
      <c r="O149" s="42" t="s">
        <v>211</v>
      </c>
      <c r="P149" s="42" t="s">
        <v>21</v>
      </c>
      <c r="Q149" s="132">
        <v>9844</v>
      </c>
      <c r="R149" s="161"/>
      <c r="S149" s="158"/>
    </row>
    <row r="150" spans="1:19" x14ac:dyDescent="0.3">
      <c r="A150" s="155"/>
      <c r="B150" s="40">
        <v>58</v>
      </c>
      <c r="C150" s="41" t="s">
        <v>342</v>
      </c>
      <c r="D150" s="41" t="s">
        <v>343</v>
      </c>
      <c r="E150" s="42" t="s">
        <v>15</v>
      </c>
      <c r="F150" s="42" t="s">
        <v>197</v>
      </c>
      <c r="G150" s="42">
        <v>50</v>
      </c>
      <c r="H150" s="42" t="s">
        <v>15</v>
      </c>
      <c r="I150" s="42" t="s">
        <v>212</v>
      </c>
      <c r="J150" s="42">
        <v>33</v>
      </c>
      <c r="K150" s="42">
        <v>23</v>
      </c>
      <c r="L150" s="42" t="s">
        <v>208</v>
      </c>
      <c r="M150" s="42" t="s">
        <v>227</v>
      </c>
      <c r="N150" s="42" t="s">
        <v>210</v>
      </c>
      <c r="O150" s="42" t="s">
        <v>211</v>
      </c>
      <c r="P150" s="42" t="s">
        <v>15</v>
      </c>
      <c r="Q150" s="132">
        <v>37646</v>
      </c>
      <c r="R150" s="161"/>
      <c r="S150" s="158"/>
    </row>
    <row r="151" spans="1:19" x14ac:dyDescent="0.3">
      <c r="A151" s="155"/>
      <c r="B151" s="40">
        <v>59</v>
      </c>
      <c r="C151" s="41" t="s">
        <v>344</v>
      </c>
      <c r="D151" s="41" t="s">
        <v>345</v>
      </c>
      <c r="E151" s="42" t="s">
        <v>24</v>
      </c>
      <c r="F151" s="42" t="s">
        <v>197</v>
      </c>
      <c r="G151" s="42">
        <v>40</v>
      </c>
      <c r="H151" s="42" t="s">
        <v>24</v>
      </c>
      <c r="I151" s="42" t="s">
        <v>212</v>
      </c>
      <c r="J151" s="42">
        <v>40</v>
      </c>
      <c r="K151" s="42">
        <v>28</v>
      </c>
      <c r="L151" s="42" t="s">
        <v>208</v>
      </c>
      <c r="M151" s="42" t="s">
        <v>227</v>
      </c>
      <c r="N151" s="42" t="s">
        <v>210</v>
      </c>
      <c r="O151" s="42" t="s">
        <v>211</v>
      </c>
      <c r="P151" s="42" t="s">
        <v>24</v>
      </c>
      <c r="Q151" s="132">
        <v>10036</v>
      </c>
      <c r="R151" s="161"/>
      <c r="S151" s="158"/>
    </row>
    <row r="152" spans="1:19" x14ac:dyDescent="0.3">
      <c r="A152" s="155"/>
      <c r="B152" s="40">
        <v>60</v>
      </c>
      <c r="C152" s="41" t="s">
        <v>346</v>
      </c>
      <c r="D152" s="41" t="s">
        <v>347</v>
      </c>
      <c r="E152" s="42" t="s">
        <v>127</v>
      </c>
      <c r="F152" s="42" t="s">
        <v>197</v>
      </c>
      <c r="G152" s="42">
        <v>16</v>
      </c>
      <c r="H152" s="42" t="s">
        <v>127</v>
      </c>
      <c r="I152" s="42" t="s">
        <v>212</v>
      </c>
      <c r="J152" s="42">
        <v>0</v>
      </c>
      <c r="K152" s="42">
        <v>0</v>
      </c>
      <c r="L152" s="42" t="s">
        <v>213</v>
      </c>
      <c r="M152" s="42" t="s">
        <v>214</v>
      </c>
      <c r="N152" s="42" t="s">
        <v>210</v>
      </c>
      <c r="O152" s="42" t="s">
        <v>215</v>
      </c>
      <c r="P152" s="42" t="s">
        <v>127</v>
      </c>
      <c r="Q152" s="132">
        <v>2184</v>
      </c>
      <c r="R152" s="161"/>
      <c r="S152" s="158"/>
    </row>
    <row r="153" spans="1:19" x14ac:dyDescent="0.3">
      <c r="A153" s="155"/>
      <c r="B153" s="40">
        <v>61</v>
      </c>
      <c r="C153" s="41" t="s">
        <v>348</v>
      </c>
      <c r="D153" s="41" t="s">
        <v>349</v>
      </c>
      <c r="E153" s="42" t="s">
        <v>29</v>
      </c>
      <c r="F153" s="42" t="s">
        <v>197</v>
      </c>
      <c r="G153" s="42">
        <v>63</v>
      </c>
      <c r="H153" s="42" t="s">
        <v>29</v>
      </c>
      <c r="I153" s="42" t="s">
        <v>212</v>
      </c>
      <c r="J153" s="42">
        <v>32</v>
      </c>
      <c r="K153" s="42">
        <v>23</v>
      </c>
      <c r="L153" s="42" t="s">
        <v>208</v>
      </c>
      <c r="M153" s="42" t="s">
        <v>227</v>
      </c>
      <c r="N153" s="42" t="s">
        <v>210</v>
      </c>
      <c r="O153" s="42" t="s">
        <v>211</v>
      </c>
      <c r="P153" s="42" t="s">
        <v>29</v>
      </c>
      <c r="Q153" s="132">
        <v>36479</v>
      </c>
      <c r="R153" s="161"/>
      <c r="S153" s="158"/>
    </row>
    <row r="154" spans="1:19" x14ac:dyDescent="0.3">
      <c r="A154" s="155"/>
      <c r="B154" s="40">
        <v>62</v>
      </c>
      <c r="C154" s="41" t="s">
        <v>350</v>
      </c>
      <c r="D154" s="41" t="s">
        <v>351</v>
      </c>
      <c r="E154" s="42" t="s">
        <v>15</v>
      </c>
      <c r="F154" s="42" t="s">
        <v>197</v>
      </c>
      <c r="G154" s="42">
        <v>50</v>
      </c>
      <c r="H154" s="42" t="s">
        <v>15</v>
      </c>
      <c r="I154" s="42" t="s">
        <v>212</v>
      </c>
      <c r="J154" s="42">
        <v>16</v>
      </c>
      <c r="K154" s="42">
        <v>12</v>
      </c>
      <c r="L154" s="42" t="s">
        <v>208</v>
      </c>
      <c r="M154" s="42" t="s">
        <v>227</v>
      </c>
      <c r="N154" s="42" t="s">
        <v>210</v>
      </c>
      <c r="O154" s="42" t="s">
        <v>211</v>
      </c>
      <c r="P154" s="42" t="s">
        <v>15</v>
      </c>
      <c r="Q154" s="132">
        <v>32935</v>
      </c>
      <c r="R154" s="161"/>
      <c r="S154" s="158"/>
    </row>
    <row r="155" spans="1:19" x14ac:dyDescent="0.3">
      <c r="A155" s="155"/>
      <c r="B155" s="40">
        <v>63</v>
      </c>
      <c r="C155" s="41" t="s">
        <v>352</v>
      </c>
      <c r="D155" s="41" t="s">
        <v>353</v>
      </c>
      <c r="E155" s="42" t="s">
        <v>27</v>
      </c>
      <c r="F155" s="42" t="s">
        <v>197</v>
      </c>
      <c r="G155" s="42">
        <v>25</v>
      </c>
      <c r="H155" s="42" t="s">
        <v>27</v>
      </c>
      <c r="I155" s="42" t="s">
        <v>212</v>
      </c>
      <c r="J155" s="42">
        <v>0</v>
      </c>
      <c r="K155" s="42">
        <v>0</v>
      </c>
      <c r="L155" s="42" t="s">
        <v>213</v>
      </c>
      <c r="M155" s="42" t="s">
        <v>268</v>
      </c>
      <c r="N155" s="42" t="s">
        <v>210</v>
      </c>
      <c r="O155" s="42" t="s">
        <v>215</v>
      </c>
      <c r="P155" s="42" t="s">
        <v>27</v>
      </c>
      <c r="Q155" s="132">
        <v>6660</v>
      </c>
      <c r="R155" s="161"/>
      <c r="S155" s="158"/>
    </row>
    <row r="156" spans="1:19" x14ac:dyDescent="0.3">
      <c r="A156" s="155"/>
      <c r="B156" s="40">
        <v>64</v>
      </c>
      <c r="C156" s="41" t="s">
        <v>354</v>
      </c>
      <c r="D156" s="41" t="s">
        <v>355</v>
      </c>
      <c r="E156" s="42" t="s">
        <v>15</v>
      </c>
      <c r="F156" s="42" t="s">
        <v>197</v>
      </c>
      <c r="G156" s="42">
        <v>50</v>
      </c>
      <c r="H156" s="42" t="s">
        <v>15</v>
      </c>
      <c r="I156" s="42" t="s">
        <v>212</v>
      </c>
      <c r="J156" s="42">
        <v>22</v>
      </c>
      <c r="K156" s="42">
        <v>16</v>
      </c>
      <c r="L156" s="42" t="s">
        <v>208</v>
      </c>
      <c r="M156" s="42" t="s">
        <v>227</v>
      </c>
      <c r="N156" s="42" t="s">
        <v>210</v>
      </c>
      <c r="O156" s="42" t="s">
        <v>211</v>
      </c>
      <c r="P156" s="42" t="s">
        <v>15</v>
      </c>
      <c r="Q156" s="132">
        <v>22476</v>
      </c>
      <c r="R156" s="161"/>
      <c r="S156" s="158"/>
    </row>
    <row r="157" spans="1:19" x14ac:dyDescent="0.3">
      <c r="A157" s="155"/>
      <c r="B157" s="40">
        <v>65</v>
      </c>
      <c r="C157" s="41" t="s">
        <v>356</v>
      </c>
      <c r="D157" s="41" t="s">
        <v>357</v>
      </c>
      <c r="E157" s="42" t="s">
        <v>29</v>
      </c>
      <c r="F157" s="42" t="s">
        <v>197</v>
      </c>
      <c r="G157" s="42">
        <v>63</v>
      </c>
      <c r="H157" s="42" t="s">
        <v>29</v>
      </c>
      <c r="I157" s="42" t="s">
        <v>212</v>
      </c>
      <c r="J157" s="42">
        <v>13</v>
      </c>
      <c r="K157" s="42">
        <v>10</v>
      </c>
      <c r="L157" s="42" t="s">
        <v>208</v>
      </c>
      <c r="M157" s="42" t="s">
        <v>227</v>
      </c>
      <c r="N157" s="42" t="s">
        <v>210</v>
      </c>
      <c r="O157" s="42" t="s">
        <v>211</v>
      </c>
      <c r="P157" s="42" t="s">
        <v>29</v>
      </c>
      <c r="Q157" s="132">
        <v>11021</v>
      </c>
      <c r="R157" s="161"/>
      <c r="S157" s="158"/>
    </row>
    <row r="158" spans="1:19" ht="13.5" customHeight="1" x14ac:dyDescent="0.3">
      <c r="A158" s="155"/>
      <c r="B158" s="40">
        <v>66</v>
      </c>
      <c r="C158" s="41" t="s">
        <v>358</v>
      </c>
      <c r="D158" s="41" t="s">
        <v>359</v>
      </c>
      <c r="E158" s="42" t="s">
        <v>41</v>
      </c>
      <c r="F158" s="42" t="s">
        <v>197</v>
      </c>
      <c r="G158" s="42">
        <v>200</v>
      </c>
      <c r="H158" s="42" t="s">
        <v>41</v>
      </c>
      <c r="I158" s="42" t="s">
        <v>212</v>
      </c>
      <c r="J158" s="42">
        <v>55</v>
      </c>
      <c r="K158" s="42">
        <v>39</v>
      </c>
      <c r="L158" s="42" t="s">
        <v>208</v>
      </c>
      <c r="M158" s="42" t="s">
        <v>227</v>
      </c>
      <c r="N158" s="42" t="s">
        <v>210</v>
      </c>
      <c r="O158" s="42" t="s">
        <v>211</v>
      </c>
      <c r="P158" s="42" t="s">
        <v>41</v>
      </c>
      <c r="Q158" s="132">
        <v>73542</v>
      </c>
      <c r="R158" s="161"/>
      <c r="S158" s="158"/>
    </row>
    <row r="159" spans="1:19" x14ac:dyDescent="0.3">
      <c r="A159" s="155"/>
      <c r="B159" s="40">
        <v>67</v>
      </c>
      <c r="C159" s="41" t="s">
        <v>360</v>
      </c>
      <c r="D159" s="41" t="s">
        <v>361</v>
      </c>
      <c r="E159" s="42" t="s">
        <v>15</v>
      </c>
      <c r="F159" s="42" t="s">
        <v>197</v>
      </c>
      <c r="G159" s="42">
        <v>50</v>
      </c>
      <c r="H159" s="42" t="s">
        <v>15</v>
      </c>
      <c r="I159" s="42" t="s">
        <v>212</v>
      </c>
      <c r="J159" s="42">
        <v>26</v>
      </c>
      <c r="K159" s="42">
        <v>19</v>
      </c>
      <c r="L159" s="42" t="s">
        <v>208</v>
      </c>
      <c r="M159" s="42" t="s">
        <v>227</v>
      </c>
      <c r="N159" s="42" t="s">
        <v>210</v>
      </c>
      <c r="O159" s="42" t="s">
        <v>211</v>
      </c>
      <c r="P159" s="42" t="s">
        <v>15</v>
      </c>
      <c r="Q159" s="132">
        <v>32015</v>
      </c>
      <c r="R159" s="161"/>
      <c r="S159" s="158"/>
    </row>
    <row r="160" spans="1:19" x14ac:dyDescent="0.3">
      <c r="A160" s="155"/>
      <c r="B160" s="40">
        <v>68</v>
      </c>
      <c r="C160" s="41" t="s">
        <v>362</v>
      </c>
      <c r="D160" s="41" t="s">
        <v>363</v>
      </c>
      <c r="E160" s="42" t="s">
        <v>21</v>
      </c>
      <c r="F160" s="42" t="s">
        <v>197</v>
      </c>
      <c r="G160" s="42">
        <v>32</v>
      </c>
      <c r="H160" s="42" t="s">
        <v>21</v>
      </c>
      <c r="I160" s="42" t="s">
        <v>212</v>
      </c>
      <c r="J160" s="42">
        <v>32</v>
      </c>
      <c r="K160" s="42">
        <v>23</v>
      </c>
      <c r="L160" s="42" t="s">
        <v>208</v>
      </c>
      <c r="M160" s="42" t="s">
        <v>227</v>
      </c>
      <c r="N160" s="42" t="s">
        <v>217</v>
      </c>
      <c r="O160" s="42" t="s">
        <v>211</v>
      </c>
      <c r="P160" s="42" t="s">
        <v>21</v>
      </c>
      <c r="Q160" s="132">
        <v>2811</v>
      </c>
      <c r="R160" s="161"/>
      <c r="S160" s="158"/>
    </row>
    <row r="161" spans="1:19" x14ac:dyDescent="0.3">
      <c r="A161" s="155"/>
      <c r="B161" s="40">
        <v>69</v>
      </c>
      <c r="C161" s="41" t="s">
        <v>364</v>
      </c>
      <c r="D161" s="41" t="s">
        <v>365</v>
      </c>
      <c r="E161" s="42" t="s">
        <v>15</v>
      </c>
      <c r="F161" s="42" t="s">
        <v>197</v>
      </c>
      <c r="G161" s="42">
        <v>50</v>
      </c>
      <c r="H161" s="42" t="s">
        <v>15</v>
      </c>
      <c r="I161" s="42" t="s">
        <v>212</v>
      </c>
      <c r="J161" s="42">
        <v>50</v>
      </c>
      <c r="K161" s="42">
        <v>35</v>
      </c>
      <c r="L161" s="42" t="s">
        <v>208</v>
      </c>
      <c r="M161" s="42" t="s">
        <v>227</v>
      </c>
      <c r="N161" s="42" t="s">
        <v>210</v>
      </c>
      <c r="O161" s="42" t="s">
        <v>211</v>
      </c>
      <c r="P161" s="42" t="s">
        <v>15</v>
      </c>
      <c r="Q161" s="132">
        <v>3345</v>
      </c>
      <c r="R161" s="161"/>
      <c r="S161" s="158"/>
    </row>
    <row r="162" spans="1:19" x14ac:dyDescent="0.3">
      <c r="A162" s="155"/>
      <c r="B162" s="40">
        <v>70</v>
      </c>
      <c r="C162" s="41" t="s">
        <v>366</v>
      </c>
      <c r="D162" s="41" t="s">
        <v>367</v>
      </c>
      <c r="E162" s="42" t="s">
        <v>29</v>
      </c>
      <c r="F162" s="42" t="s">
        <v>197</v>
      </c>
      <c r="G162" s="42">
        <v>63</v>
      </c>
      <c r="H162" s="42" t="s">
        <v>29</v>
      </c>
      <c r="I162" s="42" t="s">
        <v>212</v>
      </c>
      <c r="J162" s="42">
        <v>39</v>
      </c>
      <c r="K162" s="42">
        <v>28</v>
      </c>
      <c r="L162" s="42" t="s">
        <v>208</v>
      </c>
      <c r="M162" s="42" t="s">
        <v>227</v>
      </c>
      <c r="N162" s="42" t="s">
        <v>210</v>
      </c>
      <c r="O162" s="42" t="s">
        <v>211</v>
      </c>
      <c r="P162" s="42" t="s">
        <v>29</v>
      </c>
      <c r="Q162" s="132">
        <v>44490</v>
      </c>
      <c r="R162" s="161"/>
      <c r="S162" s="158"/>
    </row>
    <row r="163" spans="1:19" x14ac:dyDescent="0.3">
      <c r="A163" s="155"/>
      <c r="B163" s="40">
        <v>71</v>
      </c>
      <c r="C163" s="41" t="s">
        <v>368</v>
      </c>
      <c r="D163" s="41" t="s">
        <v>369</v>
      </c>
      <c r="E163" s="42" t="s">
        <v>122</v>
      </c>
      <c r="F163" s="42" t="s">
        <v>197</v>
      </c>
      <c r="G163" s="42">
        <v>40</v>
      </c>
      <c r="H163" s="42" t="s">
        <v>122</v>
      </c>
      <c r="I163" s="42" t="s">
        <v>216</v>
      </c>
      <c r="J163" s="42">
        <v>0</v>
      </c>
      <c r="K163" s="42">
        <v>0</v>
      </c>
      <c r="L163" s="42" t="s">
        <v>213</v>
      </c>
      <c r="M163" s="42" t="s">
        <v>268</v>
      </c>
      <c r="N163" s="42" t="s">
        <v>210</v>
      </c>
      <c r="O163" s="42" t="s">
        <v>215</v>
      </c>
      <c r="P163" s="42" t="s">
        <v>122</v>
      </c>
      <c r="Q163" s="132">
        <v>10</v>
      </c>
      <c r="R163" s="161"/>
      <c r="S163" s="158"/>
    </row>
    <row r="164" spans="1:19" x14ac:dyDescent="0.3">
      <c r="A164" s="155"/>
      <c r="B164" s="40">
        <v>72</v>
      </c>
      <c r="C164" s="41" t="s">
        <v>370</v>
      </c>
      <c r="D164" s="41" t="s">
        <v>371</v>
      </c>
      <c r="E164" s="42" t="s">
        <v>15</v>
      </c>
      <c r="F164" s="42" t="s">
        <v>197</v>
      </c>
      <c r="G164" s="42">
        <v>50</v>
      </c>
      <c r="H164" s="42" t="s">
        <v>15</v>
      </c>
      <c r="I164" s="42" t="s">
        <v>212</v>
      </c>
      <c r="J164" s="42">
        <v>0</v>
      </c>
      <c r="K164" s="42">
        <v>0</v>
      </c>
      <c r="L164" s="42" t="s">
        <v>213</v>
      </c>
      <c r="M164" s="42" t="s">
        <v>268</v>
      </c>
      <c r="N164" s="42" t="s">
        <v>210</v>
      </c>
      <c r="O164" s="42" t="s">
        <v>215</v>
      </c>
      <c r="P164" s="42" t="s">
        <v>15</v>
      </c>
      <c r="Q164" s="132">
        <v>2475</v>
      </c>
      <c r="R164" s="161"/>
      <c r="S164" s="158"/>
    </row>
    <row r="165" spans="1:19" x14ac:dyDescent="0.3">
      <c r="A165" s="155"/>
      <c r="B165" s="40">
        <v>73</v>
      </c>
      <c r="C165" s="41" t="s">
        <v>372</v>
      </c>
      <c r="D165" s="41" t="s">
        <v>373</v>
      </c>
      <c r="E165" s="42" t="s">
        <v>15</v>
      </c>
      <c r="F165" s="42" t="s">
        <v>197</v>
      </c>
      <c r="G165" s="42">
        <v>50</v>
      </c>
      <c r="H165" s="42" t="s">
        <v>15</v>
      </c>
      <c r="I165" s="42" t="s">
        <v>212</v>
      </c>
      <c r="J165" s="42">
        <v>10</v>
      </c>
      <c r="K165" s="42">
        <v>7</v>
      </c>
      <c r="L165" s="42" t="s">
        <v>208</v>
      </c>
      <c r="M165" s="42" t="s">
        <v>227</v>
      </c>
      <c r="N165" s="42" t="s">
        <v>210</v>
      </c>
      <c r="O165" s="42" t="s">
        <v>211</v>
      </c>
      <c r="P165" s="42" t="s">
        <v>15</v>
      </c>
      <c r="Q165" s="132">
        <v>20607</v>
      </c>
      <c r="R165" s="161"/>
      <c r="S165" s="158"/>
    </row>
    <row r="166" spans="1:19" x14ac:dyDescent="0.3">
      <c r="A166" s="155"/>
      <c r="B166" s="40">
        <v>74</v>
      </c>
      <c r="C166" s="41" t="s">
        <v>374</v>
      </c>
      <c r="D166" s="41" t="s">
        <v>375</v>
      </c>
      <c r="E166" s="42" t="s">
        <v>29</v>
      </c>
      <c r="F166" s="42" t="s">
        <v>197</v>
      </c>
      <c r="G166" s="42">
        <v>63</v>
      </c>
      <c r="H166" s="42" t="s">
        <v>29</v>
      </c>
      <c r="I166" s="42" t="s">
        <v>212</v>
      </c>
      <c r="J166" s="42">
        <v>13</v>
      </c>
      <c r="K166" s="42">
        <v>10</v>
      </c>
      <c r="L166" s="42" t="s">
        <v>208</v>
      </c>
      <c r="M166" s="42" t="s">
        <v>227</v>
      </c>
      <c r="N166" s="42" t="s">
        <v>210</v>
      </c>
      <c r="O166" s="42" t="s">
        <v>211</v>
      </c>
      <c r="P166" s="42" t="s">
        <v>29</v>
      </c>
      <c r="Q166" s="132">
        <v>11171</v>
      </c>
      <c r="R166" s="161"/>
      <c r="S166" s="158"/>
    </row>
    <row r="167" spans="1:19" x14ac:dyDescent="0.3">
      <c r="A167" s="155"/>
      <c r="B167" s="40">
        <v>75</v>
      </c>
      <c r="C167" s="41" t="s">
        <v>376</v>
      </c>
      <c r="D167" s="41" t="s">
        <v>333</v>
      </c>
      <c r="E167" s="42" t="s">
        <v>29</v>
      </c>
      <c r="F167" s="42" t="s">
        <v>197</v>
      </c>
      <c r="G167" s="42">
        <v>63</v>
      </c>
      <c r="H167" s="42" t="s">
        <v>29</v>
      </c>
      <c r="I167" s="42" t="s">
        <v>212</v>
      </c>
      <c r="J167" s="42">
        <v>23</v>
      </c>
      <c r="K167" s="42">
        <v>16</v>
      </c>
      <c r="L167" s="42" t="s">
        <v>208</v>
      </c>
      <c r="M167" s="42" t="s">
        <v>227</v>
      </c>
      <c r="N167" s="42" t="s">
        <v>210</v>
      </c>
      <c r="O167" s="42" t="s">
        <v>211</v>
      </c>
      <c r="P167" s="42" t="s">
        <v>29</v>
      </c>
      <c r="Q167" s="132">
        <v>21216</v>
      </c>
      <c r="R167" s="161"/>
      <c r="S167" s="158"/>
    </row>
    <row r="168" spans="1:19" x14ac:dyDescent="0.3">
      <c r="A168" s="155"/>
      <c r="B168" s="40">
        <v>76</v>
      </c>
      <c r="C168" s="41" t="s">
        <v>377</v>
      </c>
      <c r="D168" s="41" t="s">
        <v>378</v>
      </c>
      <c r="E168" s="42" t="s">
        <v>15</v>
      </c>
      <c r="F168" s="42" t="s">
        <v>197</v>
      </c>
      <c r="G168" s="42">
        <v>50</v>
      </c>
      <c r="H168" s="42" t="s">
        <v>15</v>
      </c>
      <c r="I168" s="42" t="s">
        <v>212</v>
      </c>
      <c r="J168" s="42">
        <v>10</v>
      </c>
      <c r="K168" s="42">
        <v>7</v>
      </c>
      <c r="L168" s="42" t="s">
        <v>208</v>
      </c>
      <c r="M168" s="42" t="s">
        <v>227</v>
      </c>
      <c r="N168" s="42" t="s">
        <v>210</v>
      </c>
      <c r="O168" s="42" t="s">
        <v>211</v>
      </c>
      <c r="P168" s="42" t="s">
        <v>15</v>
      </c>
      <c r="Q168" s="132">
        <v>8333</v>
      </c>
      <c r="R168" s="161"/>
      <c r="S168" s="158"/>
    </row>
    <row r="169" spans="1:19" x14ac:dyDescent="0.3">
      <c r="A169" s="155"/>
      <c r="B169" s="40">
        <v>77</v>
      </c>
      <c r="C169" s="41" t="s">
        <v>379</v>
      </c>
      <c r="D169" s="41" t="s">
        <v>380</v>
      </c>
      <c r="E169" s="42" t="s">
        <v>147</v>
      </c>
      <c r="F169" s="42" t="s">
        <v>197</v>
      </c>
      <c r="G169" s="42">
        <v>25</v>
      </c>
      <c r="H169" s="42" t="s">
        <v>147</v>
      </c>
      <c r="I169" s="42" t="s">
        <v>216</v>
      </c>
      <c r="J169" s="42">
        <v>25</v>
      </c>
      <c r="K169" s="42">
        <v>6</v>
      </c>
      <c r="L169" s="42" t="s">
        <v>208</v>
      </c>
      <c r="M169" s="42" t="s">
        <v>227</v>
      </c>
      <c r="N169" s="42" t="s">
        <v>210</v>
      </c>
      <c r="O169" s="42" t="s">
        <v>215</v>
      </c>
      <c r="P169" s="42" t="s">
        <v>147</v>
      </c>
      <c r="Q169" s="132">
        <v>4449</v>
      </c>
      <c r="R169" s="161"/>
      <c r="S169" s="158"/>
    </row>
    <row r="170" spans="1:19" x14ac:dyDescent="0.3">
      <c r="A170" s="155"/>
      <c r="B170" s="40">
        <v>78</v>
      </c>
      <c r="C170" s="41" t="s">
        <v>381</v>
      </c>
      <c r="D170" s="41" t="s">
        <v>254</v>
      </c>
      <c r="E170" s="42" t="s">
        <v>158</v>
      </c>
      <c r="F170" s="42" t="s">
        <v>197</v>
      </c>
      <c r="G170" s="42">
        <v>16</v>
      </c>
      <c r="H170" s="42" t="s">
        <v>158</v>
      </c>
      <c r="I170" s="42" t="s">
        <v>216</v>
      </c>
      <c r="J170" s="42">
        <v>0</v>
      </c>
      <c r="K170" s="42">
        <v>0</v>
      </c>
      <c r="L170" s="42" t="s">
        <v>213</v>
      </c>
      <c r="M170" s="42" t="s">
        <v>268</v>
      </c>
      <c r="N170" s="42" t="s">
        <v>210</v>
      </c>
      <c r="O170" s="42" t="s">
        <v>215</v>
      </c>
      <c r="P170" s="42" t="s">
        <v>158</v>
      </c>
      <c r="Q170" s="132">
        <v>3552</v>
      </c>
      <c r="R170" s="161"/>
      <c r="S170" s="158"/>
    </row>
    <row r="171" spans="1:19" x14ac:dyDescent="0.3">
      <c r="A171" s="155"/>
      <c r="B171" s="40">
        <v>79</v>
      </c>
      <c r="C171" s="41" t="s">
        <v>382</v>
      </c>
      <c r="D171" s="41" t="s">
        <v>383</v>
      </c>
      <c r="E171" s="42" t="s">
        <v>29</v>
      </c>
      <c r="F171" s="42" t="s">
        <v>197</v>
      </c>
      <c r="G171" s="42">
        <v>63</v>
      </c>
      <c r="H171" s="42" t="s">
        <v>29</v>
      </c>
      <c r="I171" s="42" t="s">
        <v>212</v>
      </c>
      <c r="J171" s="42">
        <v>33</v>
      </c>
      <c r="K171" s="42">
        <v>23</v>
      </c>
      <c r="L171" s="42" t="s">
        <v>208</v>
      </c>
      <c r="M171" s="42" t="s">
        <v>227</v>
      </c>
      <c r="N171" s="42" t="s">
        <v>210</v>
      </c>
      <c r="O171" s="42" t="s">
        <v>211</v>
      </c>
      <c r="P171" s="42" t="s">
        <v>29</v>
      </c>
      <c r="Q171" s="132">
        <v>36374</v>
      </c>
      <c r="R171" s="161"/>
      <c r="S171" s="158"/>
    </row>
    <row r="172" spans="1:19" x14ac:dyDescent="0.3">
      <c r="A172" s="155"/>
      <c r="B172" s="40">
        <v>80</v>
      </c>
      <c r="C172" s="41" t="s">
        <v>384</v>
      </c>
      <c r="D172" s="41" t="s">
        <v>385</v>
      </c>
      <c r="E172" s="42" t="s">
        <v>15</v>
      </c>
      <c r="F172" s="42" t="s">
        <v>197</v>
      </c>
      <c r="G172" s="42">
        <v>50</v>
      </c>
      <c r="H172" s="42" t="s">
        <v>15</v>
      </c>
      <c r="I172" s="42" t="s">
        <v>212</v>
      </c>
      <c r="J172" s="42">
        <v>18</v>
      </c>
      <c r="K172" s="42">
        <v>13</v>
      </c>
      <c r="L172" s="42" t="s">
        <v>208</v>
      </c>
      <c r="M172" s="42" t="s">
        <v>227</v>
      </c>
      <c r="N172" s="42" t="s">
        <v>210</v>
      </c>
      <c r="O172" s="42" t="s">
        <v>211</v>
      </c>
      <c r="P172" s="42" t="s">
        <v>15</v>
      </c>
      <c r="Q172" s="132">
        <v>18836</v>
      </c>
      <c r="R172" s="161"/>
      <c r="S172" s="158"/>
    </row>
    <row r="173" spans="1:19" x14ac:dyDescent="0.3">
      <c r="A173" s="155"/>
      <c r="B173" s="40">
        <v>81</v>
      </c>
      <c r="C173" s="41" t="s">
        <v>386</v>
      </c>
      <c r="D173" s="41" t="s">
        <v>387</v>
      </c>
      <c r="E173" s="42" t="s">
        <v>15</v>
      </c>
      <c r="F173" s="42" t="s">
        <v>197</v>
      </c>
      <c r="G173" s="42">
        <v>50</v>
      </c>
      <c r="H173" s="42" t="s">
        <v>15</v>
      </c>
      <c r="I173" s="42" t="s">
        <v>212</v>
      </c>
      <c r="J173" s="42">
        <v>22</v>
      </c>
      <c r="K173" s="42">
        <v>16</v>
      </c>
      <c r="L173" s="42" t="s">
        <v>208</v>
      </c>
      <c r="M173" s="42" t="s">
        <v>227</v>
      </c>
      <c r="N173" s="42" t="s">
        <v>210</v>
      </c>
      <c r="O173" s="42" t="s">
        <v>211</v>
      </c>
      <c r="P173" s="42" t="s">
        <v>15</v>
      </c>
      <c r="Q173" s="132">
        <v>44655</v>
      </c>
      <c r="R173" s="161"/>
      <c r="S173" s="158"/>
    </row>
    <row r="174" spans="1:19" x14ac:dyDescent="0.3">
      <c r="A174" s="155"/>
      <c r="B174" s="40">
        <v>82</v>
      </c>
      <c r="C174" s="41" t="s">
        <v>388</v>
      </c>
      <c r="D174" s="41" t="s">
        <v>347</v>
      </c>
      <c r="E174" s="42" t="s">
        <v>24</v>
      </c>
      <c r="F174" s="42" t="s">
        <v>197</v>
      </c>
      <c r="G174" s="42">
        <v>40</v>
      </c>
      <c r="H174" s="42" t="s">
        <v>24</v>
      </c>
      <c r="I174" s="42" t="s">
        <v>212</v>
      </c>
      <c r="J174" s="42">
        <v>0</v>
      </c>
      <c r="K174" s="42">
        <v>0</v>
      </c>
      <c r="L174" s="42" t="s">
        <v>213</v>
      </c>
      <c r="M174" s="42" t="s">
        <v>214</v>
      </c>
      <c r="N174" s="42" t="s">
        <v>210</v>
      </c>
      <c r="O174" s="42" t="s">
        <v>215</v>
      </c>
      <c r="P174" s="42" t="s">
        <v>24</v>
      </c>
      <c r="Q174" s="132">
        <v>2106</v>
      </c>
      <c r="R174" s="161"/>
      <c r="S174" s="158"/>
    </row>
    <row r="175" spans="1:19" x14ac:dyDescent="0.3">
      <c r="A175" s="155"/>
      <c r="B175" s="40">
        <v>83</v>
      </c>
      <c r="C175" s="41" t="s">
        <v>389</v>
      </c>
      <c r="D175" s="41" t="s">
        <v>383</v>
      </c>
      <c r="E175" s="42" t="s">
        <v>3</v>
      </c>
      <c r="F175" s="42" t="s">
        <v>197</v>
      </c>
      <c r="G175" s="42">
        <v>80</v>
      </c>
      <c r="H175" s="42" t="s">
        <v>3</v>
      </c>
      <c r="I175" s="42" t="s">
        <v>212</v>
      </c>
      <c r="J175" s="42">
        <v>26</v>
      </c>
      <c r="K175" s="42">
        <v>19</v>
      </c>
      <c r="L175" s="42" t="s">
        <v>208</v>
      </c>
      <c r="M175" s="42" t="s">
        <v>227</v>
      </c>
      <c r="N175" s="42" t="s">
        <v>210</v>
      </c>
      <c r="O175" s="42" t="s">
        <v>211</v>
      </c>
      <c r="P175" s="42" t="s">
        <v>3</v>
      </c>
      <c r="Q175" s="132">
        <v>1677</v>
      </c>
      <c r="R175" s="161"/>
      <c r="S175" s="158"/>
    </row>
    <row r="176" spans="1:19" ht="14.25" customHeight="1" x14ac:dyDescent="0.3">
      <c r="A176" s="155"/>
      <c r="B176" s="40">
        <v>84</v>
      </c>
      <c r="C176" s="41" t="s">
        <v>390</v>
      </c>
      <c r="D176" s="41" t="s">
        <v>391</v>
      </c>
      <c r="E176" s="42" t="s">
        <v>127</v>
      </c>
      <c r="F176" s="42" t="s">
        <v>197</v>
      </c>
      <c r="G176" s="42">
        <v>16</v>
      </c>
      <c r="H176" s="42" t="s">
        <v>127</v>
      </c>
      <c r="I176" s="42" t="s">
        <v>212</v>
      </c>
      <c r="J176" s="42">
        <v>16</v>
      </c>
      <c r="K176" s="42">
        <v>12</v>
      </c>
      <c r="L176" s="42" t="s">
        <v>208</v>
      </c>
      <c r="M176" s="42" t="s">
        <v>227</v>
      </c>
      <c r="N176" s="42" t="s">
        <v>210</v>
      </c>
      <c r="O176" s="42" t="s">
        <v>211</v>
      </c>
      <c r="P176" s="42" t="s">
        <v>127</v>
      </c>
      <c r="Q176" s="132">
        <v>2397</v>
      </c>
      <c r="R176" s="161"/>
      <c r="S176" s="158"/>
    </row>
    <row r="177" spans="1:19" x14ac:dyDescent="0.3">
      <c r="A177" s="155"/>
      <c r="B177" s="40">
        <v>85</v>
      </c>
      <c r="C177" s="41" t="s">
        <v>392</v>
      </c>
      <c r="D177" s="41" t="s">
        <v>393</v>
      </c>
      <c r="E177" s="42" t="s">
        <v>24</v>
      </c>
      <c r="F177" s="42" t="s">
        <v>197</v>
      </c>
      <c r="G177" s="42">
        <v>40</v>
      </c>
      <c r="H177" s="42" t="s">
        <v>24</v>
      </c>
      <c r="I177" s="42" t="s">
        <v>212</v>
      </c>
      <c r="J177" s="42">
        <v>40</v>
      </c>
      <c r="K177" s="42">
        <v>28</v>
      </c>
      <c r="L177" s="42" t="s">
        <v>208</v>
      </c>
      <c r="M177" s="42" t="s">
        <v>227</v>
      </c>
      <c r="N177" s="42" t="s">
        <v>210</v>
      </c>
      <c r="O177" s="42" t="s">
        <v>211</v>
      </c>
      <c r="P177" s="42" t="s">
        <v>24</v>
      </c>
      <c r="Q177" s="132">
        <v>4401</v>
      </c>
      <c r="R177" s="161"/>
      <c r="S177" s="158"/>
    </row>
    <row r="178" spans="1:19" x14ac:dyDescent="0.3">
      <c r="A178" s="155"/>
      <c r="B178" s="40">
        <v>86</v>
      </c>
      <c r="C178" s="41" t="s">
        <v>394</v>
      </c>
      <c r="D178" s="41" t="s">
        <v>395</v>
      </c>
      <c r="E178" s="42" t="s">
        <v>24</v>
      </c>
      <c r="F178" s="42" t="s">
        <v>197</v>
      </c>
      <c r="G178" s="42">
        <v>40</v>
      </c>
      <c r="H178" s="42" t="s">
        <v>24</v>
      </c>
      <c r="I178" s="42" t="s">
        <v>212</v>
      </c>
      <c r="J178" s="42">
        <v>40</v>
      </c>
      <c r="K178" s="42">
        <v>28</v>
      </c>
      <c r="L178" s="42" t="s">
        <v>208</v>
      </c>
      <c r="M178" s="42" t="s">
        <v>227</v>
      </c>
      <c r="N178" s="42" t="s">
        <v>210</v>
      </c>
      <c r="O178" s="42" t="s">
        <v>211</v>
      </c>
      <c r="P178" s="42" t="s">
        <v>24</v>
      </c>
      <c r="Q178" s="132">
        <v>18531</v>
      </c>
      <c r="R178" s="161"/>
      <c r="S178" s="158"/>
    </row>
    <row r="179" spans="1:19" x14ac:dyDescent="0.3">
      <c r="A179" s="155"/>
      <c r="B179" s="40">
        <v>87</v>
      </c>
      <c r="C179" s="41" t="s">
        <v>396</v>
      </c>
      <c r="D179" s="41" t="s">
        <v>397</v>
      </c>
      <c r="E179" s="42" t="s">
        <v>15</v>
      </c>
      <c r="F179" s="42" t="s">
        <v>197</v>
      </c>
      <c r="G179" s="42">
        <v>50</v>
      </c>
      <c r="H179" s="42" t="s">
        <v>15</v>
      </c>
      <c r="I179" s="42" t="s">
        <v>212</v>
      </c>
      <c r="J179" s="42">
        <v>18</v>
      </c>
      <c r="K179" s="42">
        <v>13</v>
      </c>
      <c r="L179" s="42" t="s">
        <v>208</v>
      </c>
      <c r="M179" s="42" t="s">
        <v>227</v>
      </c>
      <c r="N179" s="42" t="s">
        <v>210</v>
      </c>
      <c r="O179" s="42" t="s">
        <v>211</v>
      </c>
      <c r="P179" s="42" t="s">
        <v>15</v>
      </c>
      <c r="Q179" s="132">
        <v>18187</v>
      </c>
      <c r="R179" s="161"/>
      <c r="S179" s="158"/>
    </row>
    <row r="180" spans="1:19" x14ac:dyDescent="0.3">
      <c r="A180" s="155"/>
      <c r="B180" s="40">
        <v>88</v>
      </c>
      <c r="C180" s="41" t="s">
        <v>398</v>
      </c>
      <c r="D180" s="41" t="s">
        <v>399</v>
      </c>
      <c r="E180" s="42" t="s">
        <v>27</v>
      </c>
      <c r="F180" s="42" t="s">
        <v>197</v>
      </c>
      <c r="G180" s="42">
        <v>25</v>
      </c>
      <c r="H180" s="42" t="s">
        <v>27</v>
      </c>
      <c r="I180" s="42" t="s">
        <v>212</v>
      </c>
      <c r="J180" s="42">
        <v>25</v>
      </c>
      <c r="K180" s="42">
        <v>18</v>
      </c>
      <c r="L180" s="42" t="s">
        <v>208</v>
      </c>
      <c r="M180" s="42" t="s">
        <v>227</v>
      </c>
      <c r="N180" s="42" t="s">
        <v>210</v>
      </c>
      <c r="O180" s="42" t="s">
        <v>211</v>
      </c>
      <c r="P180" s="42" t="s">
        <v>27</v>
      </c>
      <c r="Q180" s="132">
        <v>24940</v>
      </c>
      <c r="R180" s="161"/>
      <c r="S180" s="158"/>
    </row>
    <row r="181" spans="1:19" ht="14.25" customHeight="1" x14ac:dyDescent="0.3">
      <c r="A181" s="155"/>
      <c r="B181" s="40">
        <v>89</v>
      </c>
      <c r="C181" s="41" t="s">
        <v>400</v>
      </c>
      <c r="D181" s="41" t="s">
        <v>401</v>
      </c>
      <c r="E181" s="42" t="s">
        <v>147</v>
      </c>
      <c r="F181" s="42" t="s">
        <v>197</v>
      </c>
      <c r="G181" s="42">
        <v>25</v>
      </c>
      <c r="H181" s="42" t="s">
        <v>147</v>
      </c>
      <c r="I181" s="42" t="s">
        <v>216</v>
      </c>
      <c r="J181" s="42">
        <v>0</v>
      </c>
      <c r="K181" s="42">
        <v>0</v>
      </c>
      <c r="L181" s="42" t="s">
        <v>213</v>
      </c>
      <c r="M181" s="42" t="s">
        <v>214</v>
      </c>
      <c r="N181" s="42" t="s">
        <v>210</v>
      </c>
      <c r="O181" s="42" t="s">
        <v>215</v>
      </c>
      <c r="P181" s="42" t="s">
        <v>147</v>
      </c>
      <c r="Q181" s="132">
        <v>2411</v>
      </c>
      <c r="R181" s="161"/>
      <c r="S181" s="158"/>
    </row>
    <row r="182" spans="1:19" x14ac:dyDescent="0.3">
      <c r="A182" s="155"/>
      <c r="B182" s="40">
        <v>90</v>
      </c>
      <c r="C182" s="41" t="s">
        <v>402</v>
      </c>
      <c r="D182" s="41" t="s">
        <v>403</v>
      </c>
      <c r="E182" s="42" t="s">
        <v>27</v>
      </c>
      <c r="F182" s="42" t="s">
        <v>197</v>
      </c>
      <c r="G182" s="42">
        <v>25</v>
      </c>
      <c r="H182" s="42" t="s">
        <v>27</v>
      </c>
      <c r="I182" s="42" t="s">
        <v>212</v>
      </c>
      <c r="J182" s="42">
        <v>0</v>
      </c>
      <c r="K182" s="42">
        <v>0</v>
      </c>
      <c r="L182" s="42" t="s">
        <v>213</v>
      </c>
      <c r="M182" s="42" t="s">
        <v>214</v>
      </c>
      <c r="N182" s="42" t="s">
        <v>210</v>
      </c>
      <c r="O182" s="42" t="s">
        <v>215</v>
      </c>
      <c r="P182" s="42" t="s">
        <v>27</v>
      </c>
      <c r="Q182" s="132">
        <v>3098</v>
      </c>
      <c r="R182" s="161"/>
      <c r="S182" s="158"/>
    </row>
    <row r="183" spans="1:19" x14ac:dyDescent="0.3">
      <c r="A183" s="155"/>
      <c r="B183" s="40">
        <v>91</v>
      </c>
      <c r="C183" s="41" t="s">
        <v>404</v>
      </c>
      <c r="D183" s="41" t="s">
        <v>405</v>
      </c>
      <c r="E183" s="42" t="s">
        <v>158</v>
      </c>
      <c r="F183" s="42" t="s">
        <v>197</v>
      </c>
      <c r="G183" s="42">
        <v>16</v>
      </c>
      <c r="H183" s="42" t="s">
        <v>158</v>
      </c>
      <c r="I183" s="42" t="s">
        <v>216</v>
      </c>
      <c r="J183" s="42">
        <v>0</v>
      </c>
      <c r="K183" s="42">
        <v>0</v>
      </c>
      <c r="L183" s="42" t="s">
        <v>213</v>
      </c>
      <c r="M183" s="42" t="s">
        <v>214</v>
      </c>
      <c r="N183" s="42" t="s">
        <v>210</v>
      </c>
      <c r="O183" s="42" t="s">
        <v>215</v>
      </c>
      <c r="P183" s="42" t="s">
        <v>158</v>
      </c>
      <c r="Q183" s="132">
        <v>7955</v>
      </c>
      <c r="R183" s="161"/>
      <c r="S183" s="158"/>
    </row>
    <row r="184" spans="1:19" x14ac:dyDescent="0.3">
      <c r="A184" s="155"/>
      <c r="B184" s="40">
        <v>92</v>
      </c>
      <c r="C184" s="41" t="s">
        <v>406</v>
      </c>
      <c r="D184" s="41" t="s">
        <v>407</v>
      </c>
      <c r="E184" s="42" t="s">
        <v>127</v>
      </c>
      <c r="F184" s="42" t="s">
        <v>197</v>
      </c>
      <c r="G184" s="42">
        <v>16</v>
      </c>
      <c r="H184" s="42" t="s">
        <v>127</v>
      </c>
      <c r="I184" s="42" t="s">
        <v>212</v>
      </c>
      <c r="J184" s="42">
        <v>0</v>
      </c>
      <c r="K184" s="42">
        <v>0</v>
      </c>
      <c r="L184" s="42" t="s">
        <v>213</v>
      </c>
      <c r="M184" s="42" t="s">
        <v>214</v>
      </c>
      <c r="N184" s="42" t="s">
        <v>210</v>
      </c>
      <c r="O184" s="42" t="s">
        <v>215</v>
      </c>
      <c r="P184" s="42" t="s">
        <v>127</v>
      </c>
      <c r="Q184" s="132">
        <v>1541</v>
      </c>
      <c r="R184" s="161"/>
      <c r="S184" s="158"/>
    </row>
    <row r="185" spans="1:19" x14ac:dyDescent="0.3">
      <c r="A185" s="155"/>
      <c r="B185" s="40">
        <v>93</v>
      </c>
      <c r="C185" s="41" t="s">
        <v>408</v>
      </c>
      <c r="D185" s="41" t="s">
        <v>409</v>
      </c>
      <c r="E185" s="42" t="s">
        <v>27</v>
      </c>
      <c r="F185" s="42" t="s">
        <v>197</v>
      </c>
      <c r="G185" s="42">
        <v>25</v>
      </c>
      <c r="H185" s="42" t="s">
        <v>27</v>
      </c>
      <c r="I185" s="42" t="s">
        <v>212</v>
      </c>
      <c r="J185" s="42">
        <v>0</v>
      </c>
      <c r="K185" s="42">
        <v>0</v>
      </c>
      <c r="L185" s="42" t="s">
        <v>213</v>
      </c>
      <c r="M185" s="42" t="s">
        <v>214</v>
      </c>
      <c r="N185" s="42" t="s">
        <v>210</v>
      </c>
      <c r="O185" s="42" t="s">
        <v>215</v>
      </c>
      <c r="P185" s="42" t="s">
        <v>27</v>
      </c>
      <c r="Q185" s="132">
        <v>774</v>
      </c>
      <c r="R185" s="161"/>
      <c r="S185" s="158"/>
    </row>
    <row r="186" spans="1:19" x14ac:dyDescent="0.3">
      <c r="A186" s="155"/>
      <c r="B186" s="40">
        <v>94</v>
      </c>
      <c r="C186" s="41" t="s">
        <v>410</v>
      </c>
      <c r="D186" s="41" t="s">
        <v>411</v>
      </c>
      <c r="E186" s="42" t="s">
        <v>27</v>
      </c>
      <c r="F186" s="42" t="s">
        <v>197</v>
      </c>
      <c r="G186" s="42">
        <v>25</v>
      </c>
      <c r="H186" s="42" t="s">
        <v>27</v>
      </c>
      <c r="I186" s="42" t="s">
        <v>212</v>
      </c>
      <c r="J186" s="42">
        <v>25</v>
      </c>
      <c r="K186" s="42">
        <v>18</v>
      </c>
      <c r="L186" s="42" t="s">
        <v>208</v>
      </c>
      <c r="M186" s="42" t="s">
        <v>227</v>
      </c>
      <c r="N186" s="42" t="s">
        <v>210</v>
      </c>
      <c r="O186" s="42" t="s">
        <v>211</v>
      </c>
      <c r="P186" s="42" t="s">
        <v>27</v>
      </c>
      <c r="Q186" s="132">
        <v>1925</v>
      </c>
      <c r="R186" s="161"/>
      <c r="S186" s="158"/>
    </row>
    <row r="187" spans="1:19" x14ac:dyDescent="0.3">
      <c r="A187" s="155"/>
      <c r="B187" s="40">
        <v>95</v>
      </c>
      <c r="C187" s="41" t="s">
        <v>412</v>
      </c>
      <c r="D187" s="41" t="s">
        <v>411</v>
      </c>
      <c r="E187" s="42" t="s">
        <v>127</v>
      </c>
      <c r="F187" s="42" t="s">
        <v>197</v>
      </c>
      <c r="G187" s="42">
        <v>16</v>
      </c>
      <c r="H187" s="42" t="s">
        <v>127</v>
      </c>
      <c r="I187" s="42" t="s">
        <v>212</v>
      </c>
      <c r="J187" s="42">
        <v>16</v>
      </c>
      <c r="K187" s="42">
        <v>12</v>
      </c>
      <c r="L187" s="42" t="s">
        <v>208</v>
      </c>
      <c r="M187" s="42" t="s">
        <v>227</v>
      </c>
      <c r="N187" s="42" t="s">
        <v>217</v>
      </c>
      <c r="O187" s="42" t="s">
        <v>211</v>
      </c>
      <c r="P187" s="42" t="s">
        <v>127</v>
      </c>
      <c r="Q187" s="132">
        <v>20710</v>
      </c>
      <c r="R187" s="161"/>
      <c r="S187" s="158"/>
    </row>
    <row r="188" spans="1:19" x14ac:dyDescent="0.3">
      <c r="A188" s="155"/>
      <c r="B188" s="40">
        <v>96</v>
      </c>
      <c r="C188" s="41" t="s">
        <v>413</v>
      </c>
      <c r="D188" s="41" t="s">
        <v>414</v>
      </c>
      <c r="E188" s="42" t="s">
        <v>101</v>
      </c>
      <c r="F188" s="42" t="s">
        <v>197</v>
      </c>
      <c r="G188" s="42">
        <v>20</v>
      </c>
      <c r="H188" s="42" t="s">
        <v>101</v>
      </c>
      <c r="I188" s="42" t="s">
        <v>212</v>
      </c>
      <c r="J188" s="42">
        <v>20</v>
      </c>
      <c r="K188" s="42">
        <v>14</v>
      </c>
      <c r="L188" s="42" t="s">
        <v>208</v>
      </c>
      <c r="M188" s="42" t="s">
        <v>227</v>
      </c>
      <c r="N188" s="42" t="s">
        <v>217</v>
      </c>
      <c r="O188" s="42" t="s">
        <v>211</v>
      </c>
      <c r="P188" s="42" t="s">
        <v>101</v>
      </c>
      <c r="Q188" s="132">
        <v>9565</v>
      </c>
      <c r="R188" s="161"/>
      <c r="S188" s="158"/>
    </row>
    <row r="189" spans="1:19" x14ac:dyDescent="0.3">
      <c r="A189" s="155"/>
      <c r="B189" s="40">
        <v>97</v>
      </c>
      <c r="C189" s="41" t="s">
        <v>415</v>
      </c>
      <c r="D189" s="41" t="s">
        <v>416</v>
      </c>
      <c r="E189" s="42" t="s">
        <v>29</v>
      </c>
      <c r="F189" s="42" t="s">
        <v>197</v>
      </c>
      <c r="G189" s="42">
        <v>63</v>
      </c>
      <c r="H189" s="42" t="s">
        <v>29</v>
      </c>
      <c r="I189" s="42" t="s">
        <v>212</v>
      </c>
      <c r="J189" s="42">
        <v>0</v>
      </c>
      <c r="K189" s="42">
        <v>0</v>
      </c>
      <c r="L189" s="42" t="s">
        <v>213</v>
      </c>
      <c r="M189" s="42" t="s">
        <v>214</v>
      </c>
      <c r="N189" s="42" t="s">
        <v>210</v>
      </c>
      <c r="O189" s="42" t="s">
        <v>215</v>
      </c>
      <c r="P189" s="42" t="s">
        <v>29</v>
      </c>
      <c r="Q189" s="132">
        <v>238</v>
      </c>
      <c r="R189" s="161"/>
      <c r="S189" s="158"/>
    </row>
    <row r="190" spans="1:19" x14ac:dyDescent="0.3">
      <c r="A190" s="155"/>
      <c r="B190" s="40">
        <v>98</v>
      </c>
      <c r="C190" s="41" t="s">
        <v>417</v>
      </c>
      <c r="D190" s="41" t="s">
        <v>418</v>
      </c>
      <c r="E190" s="42" t="s">
        <v>24</v>
      </c>
      <c r="F190" s="42" t="s">
        <v>197</v>
      </c>
      <c r="G190" s="42">
        <v>40</v>
      </c>
      <c r="H190" s="42" t="s">
        <v>24</v>
      </c>
      <c r="I190" s="42" t="s">
        <v>212</v>
      </c>
      <c r="J190" s="42">
        <v>40</v>
      </c>
      <c r="K190" s="42">
        <v>28</v>
      </c>
      <c r="L190" s="42" t="s">
        <v>208</v>
      </c>
      <c r="M190" s="42" t="s">
        <v>227</v>
      </c>
      <c r="N190" s="42" t="s">
        <v>210</v>
      </c>
      <c r="O190" s="42" t="s">
        <v>211</v>
      </c>
      <c r="P190" s="42" t="s">
        <v>24</v>
      </c>
      <c r="Q190" s="132">
        <v>37805</v>
      </c>
      <c r="R190" s="161"/>
      <c r="S190" s="158"/>
    </row>
    <row r="191" spans="1:19" x14ac:dyDescent="0.3">
      <c r="A191" s="155"/>
      <c r="B191" s="40">
        <v>99</v>
      </c>
      <c r="C191" s="41" t="s">
        <v>419</v>
      </c>
      <c r="D191" s="41" t="s">
        <v>420</v>
      </c>
      <c r="E191" s="42" t="s">
        <v>24</v>
      </c>
      <c r="F191" s="42" t="s">
        <v>197</v>
      </c>
      <c r="G191" s="42">
        <v>40</v>
      </c>
      <c r="H191" s="42" t="s">
        <v>24</v>
      </c>
      <c r="I191" s="42" t="s">
        <v>212</v>
      </c>
      <c r="J191" s="42">
        <v>40</v>
      </c>
      <c r="K191" s="42">
        <v>28</v>
      </c>
      <c r="L191" s="42" t="s">
        <v>208</v>
      </c>
      <c r="M191" s="42" t="s">
        <v>227</v>
      </c>
      <c r="N191" s="42" t="s">
        <v>210</v>
      </c>
      <c r="O191" s="42" t="s">
        <v>211</v>
      </c>
      <c r="P191" s="42" t="s">
        <v>24</v>
      </c>
      <c r="Q191" s="132">
        <v>20469</v>
      </c>
      <c r="R191" s="161"/>
      <c r="S191" s="158"/>
    </row>
    <row r="192" spans="1:19" x14ac:dyDescent="0.3">
      <c r="A192" s="155"/>
      <c r="B192" s="40">
        <v>100</v>
      </c>
      <c r="C192" s="41" t="s">
        <v>421</v>
      </c>
      <c r="D192" s="41" t="s">
        <v>422</v>
      </c>
      <c r="E192" s="42" t="s">
        <v>24</v>
      </c>
      <c r="F192" s="42" t="s">
        <v>197</v>
      </c>
      <c r="G192" s="42">
        <v>40</v>
      </c>
      <c r="H192" s="42" t="s">
        <v>24</v>
      </c>
      <c r="I192" s="42" t="s">
        <v>212</v>
      </c>
      <c r="J192" s="42">
        <v>40</v>
      </c>
      <c r="K192" s="42">
        <v>28</v>
      </c>
      <c r="L192" s="42" t="s">
        <v>208</v>
      </c>
      <c r="M192" s="42" t="s">
        <v>227</v>
      </c>
      <c r="N192" s="42" t="s">
        <v>210</v>
      </c>
      <c r="O192" s="42" t="s">
        <v>211</v>
      </c>
      <c r="P192" s="42" t="s">
        <v>24</v>
      </c>
      <c r="Q192" s="132">
        <v>38355</v>
      </c>
      <c r="R192" s="161"/>
      <c r="S192" s="158"/>
    </row>
    <row r="193" spans="1:19" x14ac:dyDescent="0.3">
      <c r="A193" s="155"/>
      <c r="B193" s="40">
        <v>101</v>
      </c>
      <c r="C193" s="41" t="s">
        <v>423</v>
      </c>
      <c r="D193" s="41" t="s">
        <v>424</v>
      </c>
      <c r="E193" s="42" t="s">
        <v>101</v>
      </c>
      <c r="F193" s="42" t="s">
        <v>197</v>
      </c>
      <c r="G193" s="42">
        <v>20</v>
      </c>
      <c r="H193" s="42" t="s">
        <v>101</v>
      </c>
      <c r="I193" s="42" t="s">
        <v>212</v>
      </c>
      <c r="J193" s="42">
        <v>20</v>
      </c>
      <c r="K193" s="42">
        <v>14</v>
      </c>
      <c r="L193" s="42" t="s">
        <v>208</v>
      </c>
      <c r="M193" s="42" t="s">
        <v>227</v>
      </c>
      <c r="N193" s="42" t="s">
        <v>210</v>
      </c>
      <c r="O193" s="42" t="s">
        <v>211</v>
      </c>
      <c r="P193" s="42" t="s">
        <v>101</v>
      </c>
      <c r="Q193" s="132">
        <v>4529</v>
      </c>
      <c r="R193" s="161"/>
      <c r="S193" s="158"/>
    </row>
    <row r="194" spans="1:19" x14ac:dyDescent="0.3">
      <c r="A194" s="155"/>
      <c r="B194" s="40">
        <v>102</v>
      </c>
      <c r="C194" s="41" t="s">
        <v>425</v>
      </c>
      <c r="D194" s="41" t="s">
        <v>426</v>
      </c>
      <c r="E194" s="42" t="s">
        <v>24</v>
      </c>
      <c r="F194" s="42" t="s">
        <v>197</v>
      </c>
      <c r="G194" s="42">
        <v>40</v>
      </c>
      <c r="H194" s="42" t="s">
        <v>24</v>
      </c>
      <c r="I194" s="42" t="s">
        <v>212</v>
      </c>
      <c r="J194" s="42">
        <v>40</v>
      </c>
      <c r="K194" s="42">
        <v>28</v>
      </c>
      <c r="L194" s="42" t="s">
        <v>208</v>
      </c>
      <c r="M194" s="42" t="s">
        <v>227</v>
      </c>
      <c r="N194" s="42" t="s">
        <v>210</v>
      </c>
      <c r="O194" s="42" t="s">
        <v>211</v>
      </c>
      <c r="P194" s="42" t="s">
        <v>24</v>
      </c>
      <c r="Q194" s="132">
        <v>21395</v>
      </c>
      <c r="R194" s="161"/>
      <c r="S194" s="158"/>
    </row>
    <row r="195" spans="1:19" x14ac:dyDescent="0.3">
      <c r="A195" s="155"/>
      <c r="B195" s="40">
        <v>103</v>
      </c>
      <c r="C195" s="41" t="s">
        <v>427</v>
      </c>
      <c r="D195" s="41" t="s">
        <v>428</v>
      </c>
      <c r="E195" s="42" t="s">
        <v>127</v>
      </c>
      <c r="F195" s="42" t="s">
        <v>197</v>
      </c>
      <c r="G195" s="42">
        <v>16</v>
      </c>
      <c r="H195" s="42" t="s">
        <v>127</v>
      </c>
      <c r="I195" s="42" t="s">
        <v>212</v>
      </c>
      <c r="J195" s="42">
        <v>0</v>
      </c>
      <c r="K195" s="42">
        <v>0</v>
      </c>
      <c r="L195" s="42" t="s">
        <v>213</v>
      </c>
      <c r="M195" s="42" t="s">
        <v>214</v>
      </c>
      <c r="N195" s="42" t="s">
        <v>210</v>
      </c>
      <c r="O195" s="42" t="s">
        <v>215</v>
      </c>
      <c r="P195" s="42" t="s">
        <v>127</v>
      </c>
      <c r="Q195" s="132">
        <v>696</v>
      </c>
      <c r="R195" s="161"/>
      <c r="S195" s="158"/>
    </row>
    <row r="196" spans="1:19" x14ac:dyDescent="0.3">
      <c r="A196" s="155"/>
      <c r="B196" s="40">
        <v>104</v>
      </c>
      <c r="C196" s="41" t="s">
        <v>429</v>
      </c>
      <c r="D196" s="41" t="s">
        <v>430</v>
      </c>
      <c r="E196" s="42" t="s">
        <v>101</v>
      </c>
      <c r="F196" s="42" t="s">
        <v>197</v>
      </c>
      <c r="G196" s="42">
        <v>20</v>
      </c>
      <c r="H196" s="42" t="s">
        <v>101</v>
      </c>
      <c r="I196" s="42" t="s">
        <v>212</v>
      </c>
      <c r="J196" s="42">
        <v>0</v>
      </c>
      <c r="K196" s="42">
        <v>0</v>
      </c>
      <c r="L196" s="42" t="s">
        <v>213</v>
      </c>
      <c r="M196" s="42" t="s">
        <v>214</v>
      </c>
      <c r="N196" s="42" t="s">
        <v>210</v>
      </c>
      <c r="O196" s="42" t="s">
        <v>215</v>
      </c>
      <c r="P196" s="42" t="s">
        <v>101</v>
      </c>
      <c r="Q196" s="132">
        <v>46</v>
      </c>
      <c r="R196" s="161"/>
      <c r="S196" s="158"/>
    </row>
    <row r="197" spans="1:19" x14ac:dyDescent="0.3">
      <c r="A197" s="155"/>
      <c r="B197" s="40">
        <v>105</v>
      </c>
      <c r="C197" s="41" t="s">
        <v>431</v>
      </c>
      <c r="D197" s="41" t="s">
        <v>432</v>
      </c>
      <c r="E197" s="42" t="s">
        <v>101</v>
      </c>
      <c r="F197" s="42" t="s">
        <v>197</v>
      </c>
      <c r="G197" s="42">
        <v>20</v>
      </c>
      <c r="H197" s="42" t="s">
        <v>101</v>
      </c>
      <c r="I197" s="42" t="s">
        <v>212</v>
      </c>
      <c r="J197" s="42">
        <v>0</v>
      </c>
      <c r="K197" s="42">
        <v>0</v>
      </c>
      <c r="L197" s="42" t="s">
        <v>213</v>
      </c>
      <c r="M197" s="42" t="s">
        <v>214</v>
      </c>
      <c r="N197" s="42" t="s">
        <v>210</v>
      </c>
      <c r="O197" s="42" t="s">
        <v>215</v>
      </c>
      <c r="P197" s="42" t="s">
        <v>101</v>
      </c>
      <c r="Q197" s="132">
        <v>743</v>
      </c>
      <c r="R197" s="161"/>
      <c r="S197" s="158"/>
    </row>
    <row r="198" spans="1:19" x14ac:dyDescent="0.3">
      <c r="A198" s="155"/>
      <c r="B198" s="40">
        <v>106</v>
      </c>
      <c r="C198" s="41" t="s">
        <v>433</v>
      </c>
      <c r="D198" s="41" t="s">
        <v>430</v>
      </c>
      <c r="E198" s="42" t="s">
        <v>21</v>
      </c>
      <c r="F198" s="42" t="s">
        <v>197</v>
      </c>
      <c r="G198" s="42">
        <v>32</v>
      </c>
      <c r="H198" s="42" t="s">
        <v>21</v>
      </c>
      <c r="I198" s="42" t="s">
        <v>212</v>
      </c>
      <c r="J198" s="42">
        <v>32</v>
      </c>
      <c r="K198" s="42">
        <v>23</v>
      </c>
      <c r="L198" s="42" t="s">
        <v>208</v>
      </c>
      <c r="M198" s="42" t="s">
        <v>227</v>
      </c>
      <c r="N198" s="42" t="s">
        <v>210</v>
      </c>
      <c r="O198" s="42" t="s">
        <v>211</v>
      </c>
      <c r="P198" s="42" t="s">
        <v>21</v>
      </c>
      <c r="Q198" s="132">
        <v>3802</v>
      </c>
      <c r="R198" s="161"/>
      <c r="S198" s="158"/>
    </row>
    <row r="199" spans="1:19" x14ac:dyDescent="0.3">
      <c r="A199" s="155"/>
      <c r="B199" s="40">
        <v>107</v>
      </c>
      <c r="C199" s="41" t="s">
        <v>434</v>
      </c>
      <c r="D199" s="41" t="s">
        <v>428</v>
      </c>
      <c r="E199" s="42" t="s">
        <v>27</v>
      </c>
      <c r="F199" s="42" t="s">
        <v>197</v>
      </c>
      <c r="G199" s="42">
        <v>25</v>
      </c>
      <c r="H199" s="42" t="s">
        <v>27</v>
      </c>
      <c r="I199" s="42" t="s">
        <v>212</v>
      </c>
      <c r="J199" s="42">
        <v>25</v>
      </c>
      <c r="K199" s="42">
        <v>18</v>
      </c>
      <c r="L199" s="42" t="s">
        <v>208</v>
      </c>
      <c r="M199" s="42" t="s">
        <v>227</v>
      </c>
      <c r="N199" s="42" t="s">
        <v>210</v>
      </c>
      <c r="O199" s="42" t="s">
        <v>211</v>
      </c>
      <c r="P199" s="42" t="s">
        <v>27</v>
      </c>
      <c r="Q199" s="132">
        <v>3308</v>
      </c>
      <c r="R199" s="161"/>
      <c r="S199" s="158"/>
    </row>
    <row r="200" spans="1:19" x14ac:dyDescent="0.3">
      <c r="A200" s="155"/>
      <c r="B200" s="40">
        <v>108</v>
      </c>
      <c r="C200" s="41" t="s">
        <v>435</v>
      </c>
      <c r="D200" s="41" t="s">
        <v>436</v>
      </c>
      <c r="E200" s="42" t="s">
        <v>437</v>
      </c>
      <c r="F200" s="42" t="s">
        <v>197</v>
      </c>
      <c r="G200" s="42">
        <v>400</v>
      </c>
      <c r="H200" s="42" t="s">
        <v>437</v>
      </c>
      <c r="I200" s="42" t="s">
        <v>212</v>
      </c>
      <c r="J200" s="42">
        <v>400</v>
      </c>
      <c r="K200" s="42">
        <v>278</v>
      </c>
      <c r="L200" s="42" t="s">
        <v>208</v>
      </c>
      <c r="M200" s="42" t="s">
        <v>227</v>
      </c>
      <c r="N200" s="42" t="s">
        <v>217</v>
      </c>
      <c r="O200" s="42" t="s">
        <v>215</v>
      </c>
      <c r="P200" s="42" t="s">
        <v>437</v>
      </c>
      <c r="Q200" s="132">
        <v>152968</v>
      </c>
      <c r="R200" s="161"/>
      <c r="S200" s="158"/>
    </row>
    <row r="201" spans="1:19" x14ac:dyDescent="0.3">
      <c r="A201" s="155"/>
      <c r="B201" s="40">
        <v>109</v>
      </c>
      <c r="C201" s="41" t="s">
        <v>438</v>
      </c>
      <c r="D201" s="41" t="s">
        <v>436</v>
      </c>
      <c r="E201" s="42" t="s">
        <v>29</v>
      </c>
      <c r="F201" s="42" t="s">
        <v>197</v>
      </c>
      <c r="G201" s="42">
        <v>63</v>
      </c>
      <c r="H201" s="42" t="s">
        <v>29</v>
      </c>
      <c r="I201" s="42" t="s">
        <v>212</v>
      </c>
      <c r="J201" s="42">
        <v>63</v>
      </c>
      <c r="K201" s="42">
        <v>44</v>
      </c>
      <c r="L201" s="42" t="s">
        <v>208</v>
      </c>
      <c r="M201" s="42" t="s">
        <v>227</v>
      </c>
      <c r="N201" s="42" t="s">
        <v>217</v>
      </c>
      <c r="O201" s="42" t="s">
        <v>211</v>
      </c>
      <c r="P201" s="42" t="s">
        <v>29</v>
      </c>
      <c r="Q201" s="132">
        <v>995</v>
      </c>
      <c r="R201" s="161"/>
      <c r="S201" s="158"/>
    </row>
    <row r="202" spans="1:19" ht="12" customHeight="1" x14ac:dyDescent="0.3">
      <c r="A202" s="155"/>
      <c r="B202" s="40">
        <v>110</v>
      </c>
      <c r="C202" s="41" t="s">
        <v>439</v>
      </c>
      <c r="D202" s="41" t="s">
        <v>440</v>
      </c>
      <c r="E202" s="42" t="s">
        <v>21</v>
      </c>
      <c r="F202" s="42" t="s">
        <v>197</v>
      </c>
      <c r="G202" s="42">
        <v>32</v>
      </c>
      <c r="H202" s="42" t="s">
        <v>21</v>
      </c>
      <c r="I202" s="42" t="s">
        <v>212</v>
      </c>
      <c r="J202" s="42">
        <v>32</v>
      </c>
      <c r="K202" s="42">
        <v>23</v>
      </c>
      <c r="L202" s="42" t="s">
        <v>208</v>
      </c>
      <c r="M202" s="42" t="s">
        <v>227</v>
      </c>
      <c r="N202" s="42" t="s">
        <v>217</v>
      </c>
      <c r="O202" s="42" t="s">
        <v>211</v>
      </c>
      <c r="P202" s="42" t="s">
        <v>21</v>
      </c>
      <c r="Q202" s="132">
        <v>6260</v>
      </c>
      <c r="R202" s="161"/>
      <c r="S202" s="158"/>
    </row>
    <row r="203" spans="1:19" x14ac:dyDescent="0.3">
      <c r="A203" s="155"/>
      <c r="B203" s="40">
        <v>111</v>
      </c>
      <c r="C203" s="41" t="s">
        <v>441</v>
      </c>
      <c r="D203" s="41" t="s">
        <v>440</v>
      </c>
      <c r="E203" s="42" t="s">
        <v>101</v>
      </c>
      <c r="F203" s="42" t="s">
        <v>197</v>
      </c>
      <c r="G203" s="42">
        <v>20</v>
      </c>
      <c r="H203" s="42" t="s">
        <v>101</v>
      </c>
      <c r="I203" s="42" t="s">
        <v>212</v>
      </c>
      <c r="J203" s="42">
        <v>0</v>
      </c>
      <c r="K203" s="42">
        <v>0</v>
      </c>
      <c r="L203" s="42" t="s">
        <v>213</v>
      </c>
      <c r="M203" s="42" t="s">
        <v>214</v>
      </c>
      <c r="N203" s="42" t="s">
        <v>210</v>
      </c>
      <c r="O203" s="42" t="s">
        <v>215</v>
      </c>
      <c r="P203" s="42" t="s">
        <v>101</v>
      </c>
      <c r="Q203" s="132">
        <v>14</v>
      </c>
      <c r="R203" s="161"/>
      <c r="S203" s="158"/>
    </row>
    <row r="204" spans="1:19" x14ac:dyDescent="0.3">
      <c r="A204" s="155"/>
      <c r="B204" s="40">
        <v>112</v>
      </c>
      <c r="C204" s="41" t="s">
        <v>442</v>
      </c>
      <c r="D204" s="41" t="s">
        <v>443</v>
      </c>
      <c r="E204" s="42" t="s">
        <v>3</v>
      </c>
      <c r="F204" s="42" t="s">
        <v>197</v>
      </c>
      <c r="G204" s="42">
        <v>80</v>
      </c>
      <c r="H204" s="42" t="s">
        <v>3</v>
      </c>
      <c r="I204" s="42" t="s">
        <v>212</v>
      </c>
      <c r="J204" s="42">
        <v>80</v>
      </c>
      <c r="K204" s="42">
        <v>56</v>
      </c>
      <c r="L204" s="42" t="s">
        <v>208</v>
      </c>
      <c r="M204" s="42" t="s">
        <v>227</v>
      </c>
      <c r="N204" s="42" t="s">
        <v>210</v>
      </c>
      <c r="O204" s="42" t="s">
        <v>211</v>
      </c>
      <c r="P204" s="42" t="s">
        <v>3</v>
      </c>
      <c r="Q204" s="132">
        <v>1975</v>
      </c>
      <c r="R204" s="161"/>
      <c r="S204" s="158"/>
    </row>
    <row r="205" spans="1:19" x14ac:dyDescent="0.3">
      <c r="A205" s="155"/>
      <c r="B205" s="40">
        <v>113</v>
      </c>
      <c r="C205" s="41" t="s">
        <v>444</v>
      </c>
      <c r="D205" s="41" t="s">
        <v>383</v>
      </c>
      <c r="E205" s="42" t="s">
        <v>3</v>
      </c>
      <c r="F205" s="42" t="s">
        <v>197</v>
      </c>
      <c r="G205" s="42">
        <v>80</v>
      </c>
      <c r="H205" s="42" t="s">
        <v>3</v>
      </c>
      <c r="I205" s="42" t="s">
        <v>212</v>
      </c>
      <c r="J205" s="42">
        <v>0</v>
      </c>
      <c r="K205" s="42">
        <v>0</v>
      </c>
      <c r="L205" s="42" t="s">
        <v>213</v>
      </c>
      <c r="M205" s="42" t="s">
        <v>214</v>
      </c>
      <c r="N205" s="42" t="s">
        <v>210</v>
      </c>
      <c r="O205" s="42" t="s">
        <v>215</v>
      </c>
      <c r="P205" s="42" t="s">
        <v>3</v>
      </c>
      <c r="Q205" s="132">
        <v>32</v>
      </c>
      <c r="R205" s="161"/>
      <c r="S205" s="158"/>
    </row>
    <row r="206" spans="1:19" x14ac:dyDescent="0.3">
      <c r="A206" s="155"/>
      <c r="B206" s="40">
        <v>114</v>
      </c>
      <c r="C206" s="41" t="s">
        <v>445</v>
      </c>
      <c r="D206" s="41" t="s">
        <v>446</v>
      </c>
      <c r="E206" s="42" t="s">
        <v>158</v>
      </c>
      <c r="F206" s="42" t="s">
        <v>197</v>
      </c>
      <c r="G206" s="42">
        <v>16</v>
      </c>
      <c r="H206" s="42" t="s">
        <v>158</v>
      </c>
      <c r="I206" s="42" t="s">
        <v>216</v>
      </c>
      <c r="J206" s="42">
        <v>0</v>
      </c>
      <c r="K206" s="42">
        <v>0</v>
      </c>
      <c r="L206" s="42" t="s">
        <v>213</v>
      </c>
      <c r="M206" s="42" t="s">
        <v>214</v>
      </c>
      <c r="N206" s="42" t="s">
        <v>210</v>
      </c>
      <c r="O206" s="42" t="s">
        <v>215</v>
      </c>
      <c r="P206" s="42" t="s">
        <v>158</v>
      </c>
      <c r="Q206" s="132">
        <v>655</v>
      </c>
      <c r="R206" s="161"/>
      <c r="S206" s="158"/>
    </row>
    <row r="207" spans="1:19" x14ac:dyDescent="0.3">
      <c r="A207" s="155"/>
      <c r="B207" s="40">
        <v>115</v>
      </c>
      <c r="C207" s="41" t="s">
        <v>447</v>
      </c>
      <c r="D207" s="41" t="s">
        <v>448</v>
      </c>
      <c r="E207" s="42" t="s">
        <v>27</v>
      </c>
      <c r="F207" s="42" t="s">
        <v>197</v>
      </c>
      <c r="G207" s="42">
        <v>25</v>
      </c>
      <c r="H207" s="42" t="s">
        <v>27</v>
      </c>
      <c r="I207" s="42" t="s">
        <v>212</v>
      </c>
      <c r="J207" s="42">
        <v>25</v>
      </c>
      <c r="K207" s="42">
        <v>18</v>
      </c>
      <c r="L207" s="42" t="s">
        <v>208</v>
      </c>
      <c r="M207" s="42" t="s">
        <v>227</v>
      </c>
      <c r="N207" s="42" t="s">
        <v>210</v>
      </c>
      <c r="O207" s="42" t="s">
        <v>211</v>
      </c>
      <c r="P207" s="42" t="s">
        <v>27</v>
      </c>
      <c r="Q207" s="132">
        <v>6482</v>
      </c>
      <c r="R207" s="161"/>
      <c r="S207" s="158"/>
    </row>
    <row r="208" spans="1:19" x14ac:dyDescent="0.3">
      <c r="A208" s="155"/>
      <c r="B208" s="40">
        <v>116</v>
      </c>
      <c r="C208" s="41" t="s">
        <v>449</v>
      </c>
      <c r="D208" s="41" t="s">
        <v>450</v>
      </c>
      <c r="E208" s="42" t="s">
        <v>27</v>
      </c>
      <c r="F208" s="42" t="s">
        <v>197</v>
      </c>
      <c r="G208" s="42">
        <v>25</v>
      </c>
      <c r="H208" s="42" t="s">
        <v>27</v>
      </c>
      <c r="I208" s="42" t="s">
        <v>212</v>
      </c>
      <c r="J208" s="42">
        <v>0</v>
      </c>
      <c r="K208" s="42">
        <v>0</v>
      </c>
      <c r="L208" s="42" t="s">
        <v>213</v>
      </c>
      <c r="M208" s="42" t="s">
        <v>214</v>
      </c>
      <c r="N208" s="42" t="s">
        <v>210</v>
      </c>
      <c r="O208" s="42" t="s">
        <v>215</v>
      </c>
      <c r="P208" s="42" t="s">
        <v>27</v>
      </c>
      <c r="Q208" s="132">
        <v>418</v>
      </c>
      <c r="R208" s="161"/>
      <c r="S208" s="158"/>
    </row>
    <row r="209" spans="1:19" x14ac:dyDescent="0.3">
      <c r="A209" s="155"/>
      <c r="B209" s="40">
        <v>117</v>
      </c>
      <c r="C209" s="41" t="s">
        <v>451</v>
      </c>
      <c r="D209" s="41" t="s">
        <v>452</v>
      </c>
      <c r="E209" s="42" t="s">
        <v>21</v>
      </c>
      <c r="F209" s="42" t="s">
        <v>197</v>
      </c>
      <c r="G209" s="42">
        <v>32</v>
      </c>
      <c r="H209" s="42" t="s">
        <v>21</v>
      </c>
      <c r="I209" s="42" t="s">
        <v>212</v>
      </c>
      <c r="J209" s="42">
        <v>0</v>
      </c>
      <c r="K209" s="42">
        <v>0</v>
      </c>
      <c r="L209" s="42" t="s">
        <v>213</v>
      </c>
      <c r="M209" s="42" t="s">
        <v>214</v>
      </c>
      <c r="N209" s="42" t="s">
        <v>210</v>
      </c>
      <c r="O209" s="42" t="s">
        <v>215</v>
      </c>
      <c r="P209" s="42" t="s">
        <v>21</v>
      </c>
      <c r="Q209" s="132">
        <v>10342</v>
      </c>
      <c r="R209" s="161"/>
      <c r="S209" s="158"/>
    </row>
    <row r="210" spans="1:19" ht="13.5" customHeight="1" x14ac:dyDescent="0.3">
      <c r="A210" s="155"/>
      <c r="B210" s="40">
        <v>118</v>
      </c>
      <c r="C210" s="41" t="s">
        <v>453</v>
      </c>
      <c r="D210" s="41" t="s">
        <v>454</v>
      </c>
      <c r="E210" s="42" t="s">
        <v>27</v>
      </c>
      <c r="F210" s="42" t="s">
        <v>197</v>
      </c>
      <c r="G210" s="42">
        <v>25</v>
      </c>
      <c r="H210" s="42" t="s">
        <v>27</v>
      </c>
      <c r="I210" s="42" t="s">
        <v>212</v>
      </c>
      <c r="J210" s="42">
        <v>0</v>
      </c>
      <c r="K210" s="42">
        <v>0</v>
      </c>
      <c r="L210" s="42" t="s">
        <v>213</v>
      </c>
      <c r="M210" s="42" t="s">
        <v>214</v>
      </c>
      <c r="N210" s="42" t="s">
        <v>210</v>
      </c>
      <c r="O210" s="42" t="s">
        <v>215</v>
      </c>
      <c r="P210" s="42" t="s">
        <v>27</v>
      </c>
      <c r="Q210" s="132">
        <v>1731</v>
      </c>
      <c r="R210" s="161"/>
      <c r="S210" s="158"/>
    </row>
    <row r="211" spans="1:19" x14ac:dyDescent="0.3">
      <c r="A211" s="155"/>
      <c r="B211" s="40">
        <v>119</v>
      </c>
      <c r="C211" s="41" t="s">
        <v>455</v>
      </c>
      <c r="D211" s="41" t="s">
        <v>456</v>
      </c>
      <c r="E211" s="42" t="s">
        <v>27</v>
      </c>
      <c r="F211" s="42" t="s">
        <v>197</v>
      </c>
      <c r="G211" s="42">
        <v>25</v>
      </c>
      <c r="H211" s="42" t="s">
        <v>27</v>
      </c>
      <c r="I211" s="42" t="s">
        <v>212</v>
      </c>
      <c r="J211" s="42">
        <v>0</v>
      </c>
      <c r="K211" s="42">
        <v>0</v>
      </c>
      <c r="L211" s="42" t="s">
        <v>213</v>
      </c>
      <c r="M211" s="42" t="s">
        <v>214</v>
      </c>
      <c r="N211" s="42" t="s">
        <v>210</v>
      </c>
      <c r="O211" s="42" t="s">
        <v>215</v>
      </c>
      <c r="P211" s="42" t="s">
        <v>27</v>
      </c>
      <c r="Q211" s="132">
        <v>1587</v>
      </c>
      <c r="R211" s="161"/>
      <c r="S211" s="158"/>
    </row>
    <row r="212" spans="1:19" x14ac:dyDescent="0.3">
      <c r="A212" s="155"/>
      <c r="B212" s="40">
        <v>120</v>
      </c>
      <c r="C212" s="41" t="s">
        <v>457</v>
      </c>
      <c r="D212" s="41" t="s">
        <v>458</v>
      </c>
      <c r="E212" s="42" t="s">
        <v>15</v>
      </c>
      <c r="F212" s="42" t="s">
        <v>197</v>
      </c>
      <c r="G212" s="42">
        <v>50</v>
      </c>
      <c r="H212" s="42" t="s">
        <v>15</v>
      </c>
      <c r="I212" s="42" t="s">
        <v>212</v>
      </c>
      <c r="J212" s="42">
        <v>10</v>
      </c>
      <c r="K212" s="42">
        <v>7</v>
      </c>
      <c r="L212" s="42" t="s">
        <v>208</v>
      </c>
      <c r="M212" s="42" t="s">
        <v>227</v>
      </c>
      <c r="N212" s="42" t="s">
        <v>210</v>
      </c>
      <c r="O212" s="42" t="s">
        <v>211</v>
      </c>
      <c r="P212" s="42" t="s">
        <v>15</v>
      </c>
      <c r="Q212" s="132">
        <v>10265</v>
      </c>
      <c r="R212" s="161"/>
      <c r="S212" s="158"/>
    </row>
    <row r="213" spans="1:19" x14ac:dyDescent="0.3">
      <c r="A213" s="155"/>
      <c r="B213" s="40">
        <v>121</v>
      </c>
      <c r="C213" s="41" t="s">
        <v>459</v>
      </c>
      <c r="D213" s="41" t="s">
        <v>460</v>
      </c>
      <c r="E213" s="42" t="s">
        <v>29</v>
      </c>
      <c r="F213" s="42" t="s">
        <v>197</v>
      </c>
      <c r="G213" s="42">
        <v>63</v>
      </c>
      <c r="H213" s="42" t="s">
        <v>29</v>
      </c>
      <c r="I213" s="42" t="s">
        <v>212</v>
      </c>
      <c r="J213" s="42">
        <v>13</v>
      </c>
      <c r="K213" s="42">
        <v>10</v>
      </c>
      <c r="L213" s="42" t="s">
        <v>208</v>
      </c>
      <c r="M213" s="42" t="s">
        <v>227</v>
      </c>
      <c r="N213" s="42" t="s">
        <v>217</v>
      </c>
      <c r="O213" s="42" t="s">
        <v>211</v>
      </c>
      <c r="P213" s="42" t="s">
        <v>29</v>
      </c>
      <c r="Q213" s="132">
        <v>12244</v>
      </c>
      <c r="R213" s="161"/>
      <c r="S213" s="158"/>
    </row>
    <row r="214" spans="1:19" x14ac:dyDescent="0.3">
      <c r="A214" s="155"/>
      <c r="B214" s="40">
        <v>122</v>
      </c>
      <c r="C214" s="41" t="s">
        <v>461</v>
      </c>
      <c r="D214" s="41" t="s">
        <v>462</v>
      </c>
      <c r="E214" s="42" t="s">
        <v>29</v>
      </c>
      <c r="F214" s="42" t="s">
        <v>197</v>
      </c>
      <c r="G214" s="42">
        <v>63</v>
      </c>
      <c r="H214" s="42" t="s">
        <v>29</v>
      </c>
      <c r="I214" s="42" t="s">
        <v>212</v>
      </c>
      <c r="J214" s="42">
        <v>13</v>
      </c>
      <c r="K214" s="42">
        <v>10</v>
      </c>
      <c r="L214" s="42" t="s">
        <v>208</v>
      </c>
      <c r="M214" s="42" t="s">
        <v>227</v>
      </c>
      <c r="N214" s="42" t="s">
        <v>210</v>
      </c>
      <c r="O214" s="42" t="s">
        <v>211</v>
      </c>
      <c r="P214" s="42" t="s">
        <v>29</v>
      </c>
      <c r="Q214" s="132">
        <v>18513</v>
      </c>
      <c r="R214" s="161"/>
      <c r="S214" s="158"/>
    </row>
    <row r="215" spans="1:19" x14ac:dyDescent="0.3">
      <c r="A215" s="155"/>
      <c r="B215" s="40">
        <v>123</v>
      </c>
      <c r="C215" s="41" t="s">
        <v>463</v>
      </c>
      <c r="D215" s="41" t="s">
        <v>464</v>
      </c>
      <c r="E215" s="42" t="s">
        <v>15</v>
      </c>
      <c r="F215" s="42" t="s">
        <v>197</v>
      </c>
      <c r="G215" s="42">
        <v>50</v>
      </c>
      <c r="H215" s="42" t="s">
        <v>15</v>
      </c>
      <c r="I215" s="42" t="s">
        <v>212</v>
      </c>
      <c r="J215" s="42">
        <v>10</v>
      </c>
      <c r="K215" s="42">
        <v>7</v>
      </c>
      <c r="L215" s="42" t="s">
        <v>208</v>
      </c>
      <c r="M215" s="42" t="s">
        <v>227</v>
      </c>
      <c r="N215" s="42" t="s">
        <v>210</v>
      </c>
      <c r="O215" s="42" t="s">
        <v>211</v>
      </c>
      <c r="P215" s="42" t="s">
        <v>15</v>
      </c>
      <c r="Q215" s="132">
        <v>16111</v>
      </c>
      <c r="R215" s="161"/>
      <c r="S215" s="158"/>
    </row>
    <row r="216" spans="1:19" x14ac:dyDescent="0.3">
      <c r="A216" s="155"/>
      <c r="B216" s="40">
        <v>124</v>
      </c>
      <c r="C216" s="41" t="s">
        <v>465</v>
      </c>
      <c r="D216" s="41" t="s">
        <v>466</v>
      </c>
      <c r="E216" s="42" t="s">
        <v>147</v>
      </c>
      <c r="F216" s="42" t="s">
        <v>197</v>
      </c>
      <c r="G216" s="42">
        <v>25</v>
      </c>
      <c r="H216" s="42" t="s">
        <v>147</v>
      </c>
      <c r="I216" s="42" t="s">
        <v>216</v>
      </c>
      <c r="J216" s="42">
        <v>25</v>
      </c>
      <c r="K216" s="42">
        <v>6</v>
      </c>
      <c r="L216" s="42" t="s">
        <v>208</v>
      </c>
      <c r="M216" s="42" t="s">
        <v>227</v>
      </c>
      <c r="N216" s="42" t="s">
        <v>210</v>
      </c>
      <c r="O216" s="42" t="s">
        <v>215</v>
      </c>
      <c r="P216" s="42" t="s">
        <v>147</v>
      </c>
      <c r="Q216" s="132">
        <v>17531</v>
      </c>
      <c r="R216" s="161"/>
      <c r="S216" s="158"/>
    </row>
    <row r="217" spans="1:19" x14ac:dyDescent="0.3">
      <c r="A217" s="155"/>
      <c r="B217" s="40">
        <v>125</v>
      </c>
      <c r="C217" s="41" t="s">
        <v>467</v>
      </c>
      <c r="D217" s="41" t="s">
        <v>468</v>
      </c>
      <c r="E217" s="42" t="s">
        <v>15</v>
      </c>
      <c r="F217" s="42" t="s">
        <v>197</v>
      </c>
      <c r="G217" s="42">
        <v>50</v>
      </c>
      <c r="H217" s="42" t="s">
        <v>15</v>
      </c>
      <c r="I217" s="42" t="s">
        <v>212</v>
      </c>
      <c r="J217" s="42">
        <v>15</v>
      </c>
      <c r="K217" s="42">
        <v>11</v>
      </c>
      <c r="L217" s="42" t="s">
        <v>208</v>
      </c>
      <c r="M217" s="42" t="s">
        <v>227</v>
      </c>
      <c r="N217" s="42" t="s">
        <v>210</v>
      </c>
      <c r="O217" s="42" t="s">
        <v>211</v>
      </c>
      <c r="P217" s="42" t="s">
        <v>15</v>
      </c>
      <c r="Q217" s="132">
        <v>29651</v>
      </c>
      <c r="R217" s="161"/>
      <c r="S217" s="158"/>
    </row>
    <row r="218" spans="1:19" x14ac:dyDescent="0.3">
      <c r="A218" s="155"/>
      <c r="B218" s="40">
        <v>126</v>
      </c>
      <c r="C218" s="41" t="s">
        <v>469</v>
      </c>
      <c r="D218" s="41" t="s">
        <v>470</v>
      </c>
      <c r="E218" s="42" t="s">
        <v>471</v>
      </c>
      <c r="F218" s="42" t="s">
        <v>197</v>
      </c>
      <c r="G218" s="42">
        <v>315</v>
      </c>
      <c r="H218" s="42" t="s">
        <v>471</v>
      </c>
      <c r="I218" s="42" t="s">
        <v>212</v>
      </c>
      <c r="J218" s="42">
        <v>142</v>
      </c>
      <c r="K218" s="42">
        <v>99</v>
      </c>
      <c r="L218" s="42" t="s">
        <v>208</v>
      </c>
      <c r="M218" s="42" t="s">
        <v>227</v>
      </c>
      <c r="N218" s="42" t="s">
        <v>217</v>
      </c>
      <c r="O218" s="42" t="s">
        <v>215</v>
      </c>
      <c r="P218" s="42" t="s">
        <v>471</v>
      </c>
      <c r="Q218" s="132">
        <v>324813</v>
      </c>
      <c r="R218" s="161"/>
      <c r="S218" s="158"/>
    </row>
    <row r="219" spans="1:19" x14ac:dyDescent="0.3">
      <c r="A219" s="155"/>
      <c r="B219" s="40">
        <v>127</v>
      </c>
      <c r="C219" s="41" t="s">
        <v>472</v>
      </c>
      <c r="D219" s="41" t="s">
        <v>473</v>
      </c>
      <c r="E219" s="42" t="s">
        <v>29</v>
      </c>
      <c r="F219" s="42" t="s">
        <v>197</v>
      </c>
      <c r="G219" s="42">
        <v>63</v>
      </c>
      <c r="H219" s="42" t="s">
        <v>29</v>
      </c>
      <c r="I219" s="42" t="s">
        <v>212</v>
      </c>
      <c r="J219" s="42">
        <v>0</v>
      </c>
      <c r="K219" s="42">
        <v>0</v>
      </c>
      <c r="L219" s="42" t="s">
        <v>213</v>
      </c>
      <c r="M219" s="42" t="s">
        <v>214</v>
      </c>
      <c r="N219" s="42" t="s">
        <v>210</v>
      </c>
      <c r="O219" s="42" t="s">
        <v>215</v>
      </c>
      <c r="P219" s="42" t="s">
        <v>29</v>
      </c>
      <c r="Q219" s="132">
        <v>3387</v>
      </c>
      <c r="R219" s="161"/>
      <c r="S219" s="158"/>
    </row>
    <row r="220" spans="1:19" x14ac:dyDescent="0.3">
      <c r="A220" s="155"/>
      <c r="B220" s="40">
        <v>128</v>
      </c>
      <c r="C220" s="41" t="s">
        <v>474</v>
      </c>
      <c r="D220" s="41" t="s">
        <v>475</v>
      </c>
      <c r="E220" s="42" t="s">
        <v>15</v>
      </c>
      <c r="F220" s="42" t="s">
        <v>197</v>
      </c>
      <c r="G220" s="42">
        <v>50</v>
      </c>
      <c r="H220" s="42" t="s">
        <v>15</v>
      </c>
      <c r="I220" s="42" t="s">
        <v>212</v>
      </c>
      <c r="J220" s="42">
        <v>10</v>
      </c>
      <c r="K220" s="42">
        <v>7</v>
      </c>
      <c r="L220" s="42" t="s">
        <v>208</v>
      </c>
      <c r="M220" s="42" t="s">
        <v>227</v>
      </c>
      <c r="N220" s="42" t="s">
        <v>210</v>
      </c>
      <c r="O220" s="42" t="s">
        <v>211</v>
      </c>
      <c r="P220" s="42" t="s">
        <v>15</v>
      </c>
      <c r="Q220" s="132">
        <v>9606</v>
      </c>
      <c r="R220" s="161"/>
      <c r="S220" s="158"/>
    </row>
    <row r="221" spans="1:19" x14ac:dyDescent="0.3">
      <c r="A221" s="155"/>
      <c r="B221" s="40">
        <v>129</v>
      </c>
      <c r="C221" s="41" t="s">
        <v>476</v>
      </c>
      <c r="D221" s="41" t="s">
        <v>409</v>
      </c>
      <c r="E221" s="42" t="s">
        <v>127</v>
      </c>
      <c r="F221" s="42" t="s">
        <v>197</v>
      </c>
      <c r="G221" s="42">
        <v>16</v>
      </c>
      <c r="H221" s="42" t="s">
        <v>127</v>
      </c>
      <c r="I221" s="42" t="s">
        <v>212</v>
      </c>
      <c r="J221" s="42">
        <v>0</v>
      </c>
      <c r="K221" s="42">
        <v>0</v>
      </c>
      <c r="L221" s="42" t="s">
        <v>213</v>
      </c>
      <c r="M221" s="42" t="s">
        <v>214</v>
      </c>
      <c r="N221" s="42" t="s">
        <v>210</v>
      </c>
      <c r="O221" s="42" t="s">
        <v>215</v>
      </c>
      <c r="P221" s="42" t="s">
        <v>127</v>
      </c>
      <c r="Q221" s="132">
        <v>2105</v>
      </c>
      <c r="R221" s="161"/>
      <c r="S221" s="158"/>
    </row>
    <row r="222" spans="1:19" ht="15.75" customHeight="1" x14ac:dyDescent="0.3">
      <c r="A222" s="155"/>
      <c r="B222" s="40">
        <v>130</v>
      </c>
      <c r="C222" s="41" t="s">
        <v>477</v>
      </c>
      <c r="D222" s="41" t="s">
        <v>251</v>
      </c>
      <c r="E222" s="42" t="s">
        <v>15</v>
      </c>
      <c r="F222" s="42" t="s">
        <v>197</v>
      </c>
      <c r="G222" s="42">
        <v>50</v>
      </c>
      <c r="H222" s="42" t="s">
        <v>15</v>
      </c>
      <c r="I222" s="42" t="s">
        <v>212</v>
      </c>
      <c r="J222" s="42">
        <v>50</v>
      </c>
      <c r="K222" s="42">
        <v>35</v>
      </c>
      <c r="L222" s="42" t="s">
        <v>208</v>
      </c>
      <c r="M222" s="42" t="s">
        <v>227</v>
      </c>
      <c r="N222" s="42" t="s">
        <v>210</v>
      </c>
      <c r="O222" s="42" t="s">
        <v>211</v>
      </c>
      <c r="P222" s="42" t="s">
        <v>15</v>
      </c>
      <c r="Q222" s="132">
        <v>3345</v>
      </c>
      <c r="R222" s="161"/>
      <c r="S222" s="158"/>
    </row>
    <row r="223" spans="1:19" ht="15.75" customHeight="1" x14ac:dyDescent="0.3">
      <c r="A223" s="155"/>
      <c r="B223" s="40">
        <v>131</v>
      </c>
      <c r="C223" s="41" t="s">
        <v>478</v>
      </c>
      <c r="D223" s="41" t="s">
        <v>479</v>
      </c>
      <c r="E223" s="42" t="s">
        <v>27</v>
      </c>
      <c r="F223" s="42" t="s">
        <v>197</v>
      </c>
      <c r="G223" s="42">
        <v>25</v>
      </c>
      <c r="H223" s="42" t="s">
        <v>27</v>
      </c>
      <c r="I223" s="42" t="s">
        <v>212</v>
      </c>
      <c r="J223" s="42">
        <v>0</v>
      </c>
      <c r="K223" s="42">
        <v>0</v>
      </c>
      <c r="L223" s="42" t="s">
        <v>213</v>
      </c>
      <c r="M223" s="42" t="s">
        <v>214</v>
      </c>
      <c r="N223" s="42" t="s">
        <v>210</v>
      </c>
      <c r="O223" s="42" t="s">
        <v>215</v>
      </c>
      <c r="P223" s="42" t="s">
        <v>27</v>
      </c>
      <c r="Q223" s="132">
        <v>1</v>
      </c>
      <c r="R223" s="161"/>
      <c r="S223" s="158"/>
    </row>
    <row r="224" spans="1:19" x14ac:dyDescent="0.3">
      <c r="A224" s="155"/>
      <c r="B224" s="40">
        <v>132</v>
      </c>
      <c r="C224" s="41" t="s">
        <v>480</v>
      </c>
      <c r="D224" s="41" t="s">
        <v>481</v>
      </c>
      <c r="E224" s="42" t="s">
        <v>24</v>
      </c>
      <c r="F224" s="42" t="s">
        <v>197</v>
      </c>
      <c r="G224" s="42">
        <v>40</v>
      </c>
      <c r="H224" s="42" t="s">
        <v>24</v>
      </c>
      <c r="I224" s="42" t="s">
        <v>212</v>
      </c>
      <c r="J224" s="42">
        <v>0</v>
      </c>
      <c r="K224" s="42">
        <v>0</v>
      </c>
      <c r="L224" s="42" t="s">
        <v>213</v>
      </c>
      <c r="M224" s="42" t="s">
        <v>218</v>
      </c>
      <c r="N224" s="42" t="s">
        <v>217</v>
      </c>
      <c r="O224" s="42" t="s">
        <v>215</v>
      </c>
      <c r="P224" s="42" t="s">
        <v>24</v>
      </c>
      <c r="Q224" s="132">
        <v>216</v>
      </c>
      <c r="R224" s="161"/>
      <c r="S224" s="158"/>
    </row>
    <row r="225" spans="1:19" ht="14.25" customHeight="1" x14ac:dyDescent="0.3">
      <c r="A225" s="155"/>
      <c r="B225" s="40">
        <v>133</v>
      </c>
      <c r="C225" s="41" t="s">
        <v>482</v>
      </c>
      <c r="D225" s="41" t="s">
        <v>483</v>
      </c>
      <c r="E225" s="42" t="s">
        <v>27</v>
      </c>
      <c r="F225" s="42" t="s">
        <v>197</v>
      </c>
      <c r="G225" s="42">
        <v>25</v>
      </c>
      <c r="H225" s="42" t="s">
        <v>27</v>
      </c>
      <c r="I225" s="42" t="s">
        <v>212</v>
      </c>
      <c r="J225" s="42">
        <v>25</v>
      </c>
      <c r="K225" s="42">
        <v>18</v>
      </c>
      <c r="L225" s="42" t="s">
        <v>208</v>
      </c>
      <c r="M225" s="42" t="s">
        <v>227</v>
      </c>
      <c r="N225" s="42" t="s">
        <v>210</v>
      </c>
      <c r="O225" s="42" t="s">
        <v>211</v>
      </c>
      <c r="P225" s="42" t="s">
        <v>27</v>
      </c>
      <c r="Q225" s="132">
        <v>4397</v>
      </c>
      <c r="R225" s="161"/>
      <c r="S225" s="158"/>
    </row>
    <row r="226" spans="1:19" x14ac:dyDescent="0.3">
      <c r="A226" s="155"/>
      <c r="B226" s="40">
        <v>134</v>
      </c>
      <c r="C226" s="41" t="s">
        <v>484</v>
      </c>
      <c r="D226" s="41" t="s">
        <v>485</v>
      </c>
      <c r="E226" s="42" t="s">
        <v>27</v>
      </c>
      <c r="F226" s="42" t="s">
        <v>197</v>
      </c>
      <c r="G226" s="42">
        <v>25</v>
      </c>
      <c r="H226" s="42" t="s">
        <v>27</v>
      </c>
      <c r="I226" s="42" t="s">
        <v>212</v>
      </c>
      <c r="J226" s="42">
        <v>25</v>
      </c>
      <c r="K226" s="42">
        <v>18</v>
      </c>
      <c r="L226" s="42" t="s">
        <v>208</v>
      </c>
      <c r="M226" s="42" t="s">
        <v>227</v>
      </c>
      <c r="N226" s="42" t="s">
        <v>210</v>
      </c>
      <c r="O226" s="42" t="s">
        <v>211</v>
      </c>
      <c r="P226" s="42" t="s">
        <v>27</v>
      </c>
      <c r="Q226" s="132">
        <v>11032</v>
      </c>
      <c r="R226" s="161"/>
      <c r="S226" s="158"/>
    </row>
    <row r="227" spans="1:19" x14ac:dyDescent="0.3">
      <c r="A227" s="155"/>
      <c r="B227" s="40">
        <v>135</v>
      </c>
      <c r="C227" s="41" t="s">
        <v>486</v>
      </c>
      <c r="D227" s="41" t="s">
        <v>487</v>
      </c>
      <c r="E227" s="42" t="s">
        <v>27</v>
      </c>
      <c r="F227" s="42" t="s">
        <v>197</v>
      </c>
      <c r="G227" s="42">
        <v>25</v>
      </c>
      <c r="H227" s="42" t="s">
        <v>27</v>
      </c>
      <c r="I227" s="42" t="s">
        <v>212</v>
      </c>
      <c r="J227" s="42">
        <v>0</v>
      </c>
      <c r="K227" s="42">
        <v>0</v>
      </c>
      <c r="L227" s="42" t="s">
        <v>213</v>
      </c>
      <c r="M227" s="42" t="s">
        <v>268</v>
      </c>
      <c r="N227" s="42" t="s">
        <v>210</v>
      </c>
      <c r="O227" s="42" t="s">
        <v>215</v>
      </c>
      <c r="P227" s="42" t="s">
        <v>27</v>
      </c>
      <c r="Q227" s="132">
        <v>1628</v>
      </c>
      <c r="R227" s="161"/>
      <c r="S227" s="158"/>
    </row>
    <row r="228" spans="1:19" x14ac:dyDescent="0.3">
      <c r="A228" s="155"/>
      <c r="B228" s="40">
        <v>136</v>
      </c>
      <c r="C228" s="41" t="s">
        <v>488</v>
      </c>
      <c r="D228" s="41" t="s">
        <v>489</v>
      </c>
      <c r="E228" s="42" t="s">
        <v>15</v>
      </c>
      <c r="F228" s="42" t="s">
        <v>197</v>
      </c>
      <c r="G228" s="42">
        <v>50</v>
      </c>
      <c r="H228" s="42" t="s">
        <v>15</v>
      </c>
      <c r="I228" s="42" t="s">
        <v>212</v>
      </c>
      <c r="J228" s="42">
        <v>10</v>
      </c>
      <c r="K228" s="42">
        <v>7</v>
      </c>
      <c r="L228" s="42" t="s">
        <v>208</v>
      </c>
      <c r="M228" s="42" t="s">
        <v>227</v>
      </c>
      <c r="N228" s="42" t="s">
        <v>210</v>
      </c>
      <c r="O228" s="42" t="s">
        <v>211</v>
      </c>
      <c r="P228" s="42" t="s">
        <v>15</v>
      </c>
      <c r="Q228" s="132">
        <v>6833</v>
      </c>
      <c r="R228" s="161"/>
      <c r="S228" s="158"/>
    </row>
    <row r="229" spans="1:19" ht="12.75" customHeight="1" x14ac:dyDescent="0.3">
      <c r="A229" s="155"/>
      <c r="B229" s="40">
        <v>137</v>
      </c>
      <c r="C229" s="41" t="s">
        <v>490</v>
      </c>
      <c r="D229" s="41" t="s">
        <v>491</v>
      </c>
      <c r="E229" s="42" t="s">
        <v>29</v>
      </c>
      <c r="F229" s="42" t="s">
        <v>197</v>
      </c>
      <c r="G229" s="42">
        <v>63</v>
      </c>
      <c r="H229" s="42" t="s">
        <v>29</v>
      </c>
      <c r="I229" s="42" t="s">
        <v>212</v>
      </c>
      <c r="J229" s="42">
        <v>13</v>
      </c>
      <c r="K229" s="42">
        <v>10</v>
      </c>
      <c r="L229" s="42" t="s">
        <v>208</v>
      </c>
      <c r="M229" s="42" t="s">
        <v>227</v>
      </c>
      <c r="N229" s="42" t="s">
        <v>210</v>
      </c>
      <c r="O229" s="42" t="s">
        <v>211</v>
      </c>
      <c r="P229" s="42" t="s">
        <v>29</v>
      </c>
      <c r="Q229" s="132">
        <v>17656</v>
      </c>
      <c r="R229" s="161"/>
      <c r="S229" s="158"/>
    </row>
    <row r="230" spans="1:19" x14ac:dyDescent="0.3">
      <c r="A230" s="155"/>
      <c r="B230" s="40">
        <v>138</v>
      </c>
      <c r="C230" s="41" t="s">
        <v>492</v>
      </c>
      <c r="D230" s="41" t="s">
        <v>493</v>
      </c>
      <c r="E230" s="42" t="s">
        <v>24</v>
      </c>
      <c r="F230" s="42" t="s">
        <v>197</v>
      </c>
      <c r="G230" s="42">
        <v>40</v>
      </c>
      <c r="H230" s="42" t="s">
        <v>24</v>
      </c>
      <c r="I230" s="42" t="s">
        <v>212</v>
      </c>
      <c r="J230" s="42">
        <v>40</v>
      </c>
      <c r="K230" s="42">
        <v>28</v>
      </c>
      <c r="L230" s="42" t="s">
        <v>208</v>
      </c>
      <c r="M230" s="42" t="s">
        <v>227</v>
      </c>
      <c r="N230" s="42" t="s">
        <v>210</v>
      </c>
      <c r="O230" s="42" t="s">
        <v>211</v>
      </c>
      <c r="P230" s="42" t="s">
        <v>24</v>
      </c>
      <c r="Q230" s="132">
        <v>17367</v>
      </c>
      <c r="R230" s="161"/>
      <c r="S230" s="158"/>
    </row>
    <row r="231" spans="1:19" x14ac:dyDescent="0.3">
      <c r="A231" s="155"/>
      <c r="B231" s="40">
        <v>139</v>
      </c>
      <c r="C231" s="41" t="s">
        <v>494</v>
      </c>
      <c r="D231" s="41" t="s">
        <v>495</v>
      </c>
      <c r="E231" s="42" t="s">
        <v>3</v>
      </c>
      <c r="F231" s="42" t="s">
        <v>197</v>
      </c>
      <c r="G231" s="42">
        <v>80</v>
      </c>
      <c r="H231" s="42" t="s">
        <v>3</v>
      </c>
      <c r="I231" s="42" t="s">
        <v>212</v>
      </c>
      <c r="J231" s="42">
        <v>80</v>
      </c>
      <c r="K231" s="42">
        <v>56</v>
      </c>
      <c r="L231" s="42" t="s">
        <v>208</v>
      </c>
      <c r="M231" s="42" t="s">
        <v>227</v>
      </c>
      <c r="N231" s="42" t="s">
        <v>217</v>
      </c>
      <c r="O231" s="42" t="s">
        <v>211</v>
      </c>
      <c r="P231" s="42" t="s">
        <v>3</v>
      </c>
      <c r="Q231" s="132">
        <v>10</v>
      </c>
      <c r="R231" s="161"/>
      <c r="S231" s="158"/>
    </row>
    <row r="232" spans="1:19" x14ac:dyDescent="0.3">
      <c r="A232" s="155"/>
      <c r="B232" s="40">
        <v>140</v>
      </c>
      <c r="C232" s="41" t="s">
        <v>496</v>
      </c>
      <c r="D232" s="41" t="s">
        <v>497</v>
      </c>
      <c r="E232" s="42" t="s">
        <v>29</v>
      </c>
      <c r="F232" s="42" t="s">
        <v>197</v>
      </c>
      <c r="G232" s="42">
        <v>63</v>
      </c>
      <c r="H232" s="42" t="s">
        <v>29</v>
      </c>
      <c r="I232" s="42" t="s">
        <v>212</v>
      </c>
      <c r="J232" s="42">
        <v>63</v>
      </c>
      <c r="K232" s="42">
        <v>44</v>
      </c>
      <c r="L232" s="42" t="s">
        <v>208</v>
      </c>
      <c r="M232" s="42" t="s">
        <v>227</v>
      </c>
      <c r="N232" s="42" t="s">
        <v>217</v>
      </c>
      <c r="O232" s="42" t="s">
        <v>211</v>
      </c>
      <c r="P232" s="42" t="s">
        <v>29</v>
      </c>
      <c r="Q232" s="132">
        <v>25114</v>
      </c>
      <c r="R232" s="161"/>
      <c r="S232" s="158"/>
    </row>
    <row r="233" spans="1:19" x14ac:dyDescent="0.3">
      <c r="A233" s="155"/>
      <c r="B233" s="40">
        <v>141</v>
      </c>
      <c r="C233" s="41" t="s">
        <v>498</v>
      </c>
      <c r="D233" s="41" t="s">
        <v>499</v>
      </c>
      <c r="E233" s="42" t="s">
        <v>27</v>
      </c>
      <c r="F233" s="42" t="s">
        <v>197</v>
      </c>
      <c r="G233" s="42">
        <v>25</v>
      </c>
      <c r="H233" s="42" t="s">
        <v>27</v>
      </c>
      <c r="I233" s="42" t="s">
        <v>212</v>
      </c>
      <c r="J233" s="42">
        <v>25</v>
      </c>
      <c r="K233" s="42">
        <v>18</v>
      </c>
      <c r="L233" s="42" t="s">
        <v>208</v>
      </c>
      <c r="M233" s="42" t="s">
        <v>227</v>
      </c>
      <c r="N233" s="42" t="s">
        <v>210</v>
      </c>
      <c r="O233" s="42" t="s">
        <v>211</v>
      </c>
      <c r="P233" s="42" t="s">
        <v>27</v>
      </c>
      <c r="Q233" s="132">
        <v>11050</v>
      </c>
      <c r="R233" s="161"/>
      <c r="S233" s="158"/>
    </row>
    <row r="234" spans="1:19" x14ac:dyDescent="0.3">
      <c r="A234" s="155"/>
      <c r="B234" s="40">
        <v>142</v>
      </c>
      <c r="C234" s="41" t="s">
        <v>500</v>
      </c>
      <c r="D234" s="41" t="s">
        <v>383</v>
      </c>
      <c r="E234" s="42" t="s">
        <v>29</v>
      </c>
      <c r="F234" s="42" t="s">
        <v>197</v>
      </c>
      <c r="G234" s="42">
        <v>63</v>
      </c>
      <c r="H234" s="42" t="s">
        <v>29</v>
      </c>
      <c r="I234" s="42" t="s">
        <v>212</v>
      </c>
      <c r="J234" s="42">
        <v>0</v>
      </c>
      <c r="K234" s="42">
        <v>0</v>
      </c>
      <c r="L234" s="42" t="s">
        <v>213</v>
      </c>
      <c r="M234" s="42" t="s">
        <v>214</v>
      </c>
      <c r="N234" s="42" t="s">
        <v>210</v>
      </c>
      <c r="O234" s="42" t="s">
        <v>215</v>
      </c>
      <c r="P234" s="42" t="s">
        <v>29</v>
      </c>
      <c r="Q234" s="132">
        <v>2256</v>
      </c>
      <c r="R234" s="161"/>
      <c r="S234" s="158"/>
    </row>
    <row r="235" spans="1:19" x14ac:dyDescent="0.3">
      <c r="A235" s="155"/>
      <c r="B235" s="40">
        <v>143</v>
      </c>
      <c r="C235" s="41" t="s">
        <v>501</v>
      </c>
      <c r="D235" s="41" t="s">
        <v>502</v>
      </c>
      <c r="E235" s="42" t="s">
        <v>147</v>
      </c>
      <c r="F235" s="42" t="s">
        <v>197</v>
      </c>
      <c r="G235" s="42">
        <v>25</v>
      </c>
      <c r="H235" s="42" t="s">
        <v>147</v>
      </c>
      <c r="I235" s="42" t="s">
        <v>216</v>
      </c>
      <c r="J235" s="42">
        <v>0</v>
      </c>
      <c r="K235" s="42">
        <v>0</v>
      </c>
      <c r="L235" s="42" t="s">
        <v>213</v>
      </c>
      <c r="M235" s="42" t="s">
        <v>268</v>
      </c>
      <c r="N235" s="42" t="s">
        <v>210</v>
      </c>
      <c r="O235" s="42" t="s">
        <v>215</v>
      </c>
      <c r="P235" s="42" t="s">
        <v>147</v>
      </c>
      <c r="Q235" s="132">
        <v>7862</v>
      </c>
      <c r="R235" s="161"/>
      <c r="S235" s="158"/>
    </row>
    <row r="236" spans="1:19" ht="14.25" customHeight="1" x14ac:dyDescent="0.3">
      <c r="A236" s="155"/>
      <c r="B236" s="40">
        <v>144</v>
      </c>
      <c r="C236" s="41" t="s">
        <v>503</v>
      </c>
      <c r="D236" s="41" t="s">
        <v>504</v>
      </c>
      <c r="E236" s="42" t="s">
        <v>101</v>
      </c>
      <c r="F236" s="42" t="s">
        <v>197</v>
      </c>
      <c r="G236" s="42">
        <v>20</v>
      </c>
      <c r="H236" s="42" t="s">
        <v>101</v>
      </c>
      <c r="I236" s="42" t="s">
        <v>212</v>
      </c>
      <c r="J236" s="42">
        <v>20</v>
      </c>
      <c r="K236" s="42">
        <v>14</v>
      </c>
      <c r="L236" s="42" t="s">
        <v>208</v>
      </c>
      <c r="M236" s="42" t="s">
        <v>227</v>
      </c>
      <c r="N236" s="42" t="s">
        <v>210</v>
      </c>
      <c r="O236" s="42" t="s">
        <v>211</v>
      </c>
      <c r="P236" s="42" t="s">
        <v>101</v>
      </c>
      <c r="Q236" s="132">
        <v>6788</v>
      </c>
      <c r="R236" s="161"/>
      <c r="S236" s="158"/>
    </row>
    <row r="237" spans="1:19" x14ac:dyDescent="0.3">
      <c r="A237" s="155"/>
      <c r="B237" s="40">
        <v>145</v>
      </c>
      <c r="C237" s="41" t="s">
        <v>505</v>
      </c>
      <c r="D237" s="41" t="s">
        <v>506</v>
      </c>
      <c r="E237" s="42" t="s">
        <v>15</v>
      </c>
      <c r="F237" s="42" t="s">
        <v>197</v>
      </c>
      <c r="G237" s="42">
        <v>50</v>
      </c>
      <c r="H237" s="42" t="s">
        <v>15</v>
      </c>
      <c r="I237" s="42" t="s">
        <v>212</v>
      </c>
      <c r="J237" s="42">
        <v>10</v>
      </c>
      <c r="K237" s="42">
        <v>7</v>
      </c>
      <c r="L237" s="42" t="s">
        <v>208</v>
      </c>
      <c r="M237" s="42" t="s">
        <v>227</v>
      </c>
      <c r="N237" s="42" t="s">
        <v>210</v>
      </c>
      <c r="O237" s="42" t="s">
        <v>211</v>
      </c>
      <c r="P237" s="42" t="s">
        <v>15</v>
      </c>
      <c r="Q237" s="132">
        <v>8763</v>
      </c>
      <c r="R237" s="161"/>
      <c r="S237" s="158"/>
    </row>
    <row r="238" spans="1:19" x14ac:dyDescent="0.3">
      <c r="A238" s="155"/>
      <c r="B238" s="40">
        <v>146</v>
      </c>
      <c r="C238" s="41" t="s">
        <v>507</v>
      </c>
      <c r="D238" s="41" t="s">
        <v>508</v>
      </c>
      <c r="E238" s="42" t="s">
        <v>15</v>
      </c>
      <c r="F238" s="42" t="s">
        <v>197</v>
      </c>
      <c r="G238" s="42">
        <v>50</v>
      </c>
      <c r="H238" s="42" t="s">
        <v>15</v>
      </c>
      <c r="I238" s="42" t="s">
        <v>212</v>
      </c>
      <c r="J238" s="42">
        <v>10</v>
      </c>
      <c r="K238" s="42">
        <v>7</v>
      </c>
      <c r="L238" s="42" t="s">
        <v>208</v>
      </c>
      <c r="M238" s="42" t="s">
        <v>227</v>
      </c>
      <c r="N238" s="42" t="s">
        <v>210</v>
      </c>
      <c r="O238" s="42" t="s">
        <v>211</v>
      </c>
      <c r="P238" s="42" t="s">
        <v>15</v>
      </c>
      <c r="Q238" s="132">
        <v>11794</v>
      </c>
      <c r="R238" s="161"/>
      <c r="S238" s="158"/>
    </row>
    <row r="239" spans="1:19" x14ac:dyDescent="0.3">
      <c r="A239" s="155"/>
      <c r="B239" s="40">
        <v>147</v>
      </c>
      <c r="C239" s="41" t="s">
        <v>509</v>
      </c>
      <c r="D239" s="41" t="s">
        <v>510</v>
      </c>
      <c r="E239" s="42" t="s">
        <v>24</v>
      </c>
      <c r="F239" s="42" t="s">
        <v>197</v>
      </c>
      <c r="G239" s="42">
        <v>40</v>
      </c>
      <c r="H239" s="42" t="s">
        <v>24</v>
      </c>
      <c r="I239" s="42" t="s">
        <v>212</v>
      </c>
      <c r="J239" s="42">
        <v>40</v>
      </c>
      <c r="K239" s="42">
        <v>28</v>
      </c>
      <c r="L239" s="42" t="s">
        <v>208</v>
      </c>
      <c r="M239" s="42" t="s">
        <v>227</v>
      </c>
      <c r="N239" s="42" t="s">
        <v>210</v>
      </c>
      <c r="O239" s="42" t="s">
        <v>211</v>
      </c>
      <c r="P239" s="42" t="s">
        <v>24</v>
      </c>
      <c r="Q239" s="132">
        <v>20637</v>
      </c>
      <c r="R239" s="161"/>
      <c r="S239" s="158"/>
    </row>
    <row r="240" spans="1:19" x14ac:dyDescent="0.3">
      <c r="A240" s="155"/>
      <c r="B240" s="40">
        <v>148</v>
      </c>
      <c r="C240" s="41" t="s">
        <v>511</v>
      </c>
      <c r="D240" s="41" t="s">
        <v>347</v>
      </c>
      <c r="E240" s="42" t="s">
        <v>24</v>
      </c>
      <c r="F240" s="42" t="s">
        <v>197</v>
      </c>
      <c r="G240" s="42">
        <v>40</v>
      </c>
      <c r="H240" s="42" t="s">
        <v>24</v>
      </c>
      <c r="I240" s="42" t="s">
        <v>212</v>
      </c>
      <c r="J240" s="42">
        <v>40</v>
      </c>
      <c r="K240" s="42">
        <v>28</v>
      </c>
      <c r="L240" s="42" t="s">
        <v>208</v>
      </c>
      <c r="M240" s="42" t="s">
        <v>227</v>
      </c>
      <c r="N240" s="42" t="s">
        <v>210</v>
      </c>
      <c r="O240" s="42" t="s">
        <v>211</v>
      </c>
      <c r="P240" s="42" t="s">
        <v>24</v>
      </c>
      <c r="Q240" s="132">
        <v>37848</v>
      </c>
      <c r="R240" s="161"/>
      <c r="S240" s="158"/>
    </row>
    <row r="241" spans="1:26" x14ac:dyDescent="0.3">
      <c r="A241" s="155"/>
      <c r="B241" s="40">
        <v>149</v>
      </c>
      <c r="C241" s="41" t="s">
        <v>512</v>
      </c>
      <c r="D241" s="41" t="s">
        <v>513</v>
      </c>
      <c r="E241" s="42" t="s">
        <v>127</v>
      </c>
      <c r="F241" s="42" t="s">
        <v>197</v>
      </c>
      <c r="G241" s="42">
        <v>16</v>
      </c>
      <c r="H241" s="42" t="s">
        <v>127</v>
      </c>
      <c r="I241" s="42" t="s">
        <v>212</v>
      </c>
      <c r="J241" s="42">
        <v>0</v>
      </c>
      <c r="K241" s="42">
        <v>0</v>
      </c>
      <c r="L241" s="42" t="s">
        <v>213</v>
      </c>
      <c r="M241" s="42" t="s">
        <v>214</v>
      </c>
      <c r="N241" s="42" t="s">
        <v>210</v>
      </c>
      <c r="O241" s="42" t="s">
        <v>215</v>
      </c>
      <c r="P241" s="42" t="s">
        <v>127</v>
      </c>
      <c r="Q241" s="132">
        <v>1</v>
      </c>
      <c r="R241" s="161"/>
      <c r="S241" s="158"/>
    </row>
    <row r="242" spans="1:26" x14ac:dyDescent="0.3">
      <c r="A242" s="155"/>
      <c r="B242" s="40">
        <v>150</v>
      </c>
      <c r="C242" s="41" t="s">
        <v>514</v>
      </c>
      <c r="D242" s="41" t="s">
        <v>515</v>
      </c>
      <c r="E242" s="42" t="s">
        <v>24</v>
      </c>
      <c r="F242" s="42" t="s">
        <v>197</v>
      </c>
      <c r="G242" s="42">
        <v>40</v>
      </c>
      <c r="H242" s="42" t="s">
        <v>24</v>
      </c>
      <c r="I242" s="42" t="s">
        <v>212</v>
      </c>
      <c r="J242" s="42">
        <v>40</v>
      </c>
      <c r="K242" s="42">
        <v>28</v>
      </c>
      <c r="L242" s="42" t="s">
        <v>208</v>
      </c>
      <c r="M242" s="42" t="s">
        <v>227</v>
      </c>
      <c r="N242" s="42" t="s">
        <v>210</v>
      </c>
      <c r="O242" s="42" t="s">
        <v>211</v>
      </c>
      <c r="P242" s="42" t="s">
        <v>24</v>
      </c>
      <c r="Q242" s="132">
        <v>55962</v>
      </c>
      <c r="R242" s="161"/>
      <c r="S242" s="158"/>
    </row>
    <row r="243" spans="1:26" x14ac:dyDescent="0.3">
      <c r="A243" s="155"/>
      <c r="B243" s="40">
        <v>151</v>
      </c>
      <c r="C243" s="41" t="s">
        <v>516</v>
      </c>
      <c r="D243" s="41" t="s">
        <v>517</v>
      </c>
      <c r="E243" s="42" t="s">
        <v>24</v>
      </c>
      <c r="F243" s="42" t="s">
        <v>197</v>
      </c>
      <c r="G243" s="42">
        <v>40</v>
      </c>
      <c r="H243" s="42" t="s">
        <v>24</v>
      </c>
      <c r="I243" s="42" t="s">
        <v>212</v>
      </c>
      <c r="J243" s="42">
        <v>40</v>
      </c>
      <c r="K243" s="42">
        <v>28</v>
      </c>
      <c r="L243" s="42" t="s">
        <v>208</v>
      </c>
      <c r="M243" s="42" t="s">
        <v>227</v>
      </c>
      <c r="N243" s="42" t="s">
        <v>217</v>
      </c>
      <c r="O243" s="42" t="s">
        <v>211</v>
      </c>
      <c r="P243" s="42" t="s">
        <v>24</v>
      </c>
      <c r="Q243" s="132">
        <v>3663</v>
      </c>
      <c r="R243" s="161"/>
      <c r="S243" s="158"/>
    </row>
    <row r="244" spans="1:26" x14ac:dyDescent="0.3">
      <c r="A244" s="155"/>
      <c r="B244" s="40">
        <v>152</v>
      </c>
      <c r="C244" s="41" t="s">
        <v>518</v>
      </c>
      <c r="D244" s="41" t="s">
        <v>519</v>
      </c>
      <c r="E244" s="42" t="s">
        <v>520</v>
      </c>
      <c r="F244" s="42" t="s">
        <v>197</v>
      </c>
      <c r="G244" s="42">
        <v>630</v>
      </c>
      <c r="H244" s="42" t="s">
        <v>520</v>
      </c>
      <c r="I244" s="42" t="s">
        <v>212</v>
      </c>
      <c r="J244" s="42">
        <v>630</v>
      </c>
      <c r="K244" s="42">
        <v>437</v>
      </c>
      <c r="L244" s="42" t="s">
        <v>208</v>
      </c>
      <c r="M244" s="42" t="s">
        <v>227</v>
      </c>
      <c r="N244" s="42" t="s">
        <v>210</v>
      </c>
      <c r="O244" s="42" t="s">
        <v>215</v>
      </c>
      <c r="P244" s="42" t="s">
        <v>520</v>
      </c>
      <c r="Q244" s="132">
        <v>648222</v>
      </c>
      <c r="R244" s="161"/>
      <c r="S244" s="158"/>
    </row>
    <row r="245" spans="1:26" ht="14.25" customHeight="1" x14ac:dyDescent="0.3">
      <c r="A245" s="155"/>
      <c r="B245" s="40">
        <v>153</v>
      </c>
      <c r="C245" s="41" t="s">
        <v>521</v>
      </c>
      <c r="D245" s="41" t="s">
        <v>522</v>
      </c>
      <c r="E245" s="42" t="s">
        <v>36</v>
      </c>
      <c r="F245" s="42" t="s">
        <v>197</v>
      </c>
      <c r="G245" s="42">
        <v>160</v>
      </c>
      <c r="H245" s="42" t="s">
        <v>36</v>
      </c>
      <c r="I245" s="42">
        <v>3</v>
      </c>
      <c r="J245" s="42">
        <v>160</v>
      </c>
      <c r="K245" s="42">
        <v>112</v>
      </c>
      <c r="L245" s="42" t="s">
        <v>208</v>
      </c>
      <c r="M245" s="42" t="s">
        <v>227</v>
      </c>
      <c r="N245" s="42" t="s">
        <v>210</v>
      </c>
      <c r="O245" s="42" t="s">
        <v>215</v>
      </c>
      <c r="P245" s="42" t="s">
        <v>36</v>
      </c>
      <c r="Q245" s="132">
        <v>63412</v>
      </c>
      <c r="R245" s="161"/>
      <c r="S245" s="158"/>
      <c r="T245" s="148" t="s">
        <v>523</v>
      </c>
      <c r="U245" s="149"/>
      <c r="V245" s="149"/>
      <c r="W245" s="149"/>
      <c r="X245" s="149"/>
      <c r="Y245" s="149"/>
      <c r="Z245" s="149"/>
    </row>
    <row r="246" spans="1:26" ht="14.25" customHeight="1" x14ac:dyDescent="0.35">
      <c r="A246" s="138"/>
      <c r="B246" s="40">
        <v>154</v>
      </c>
      <c r="C246" s="141" t="s">
        <v>222</v>
      </c>
      <c r="D246" s="141" t="s">
        <v>223</v>
      </c>
      <c r="E246" s="40">
        <v>44</v>
      </c>
      <c r="F246" s="42" t="s">
        <v>197</v>
      </c>
      <c r="G246" s="40">
        <v>63</v>
      </c>
      <c r="H246" s="40" t="s">
        <v>29</v>
      </c>
      <c r="I246" s="42">
        <v>3</v>
      </c>
      <c r="J246" s="139">
        <f>G246</f>
        <v>63</v>
      </c>
      <c r="K246" s="139">
        <v>44</v>
      </c>
      <c r="L246" s="42" t="s">
        <v>213</v>
      </c>
      <c r="M246" s="139" t="s">
        <v>214</v>
      </c>
      <c r="N246" s="139" t="s">
        <v>210</v>
      </c>
      <c r="O246" s="139" t="s">
        <v>215</v>
      </c>
      <c r="P246" s="139">
        <v>63</v>
      </c>
      <c r="Q246" s="140">
        <v>25</v>
      </c>
      <c r="R246" s="161"/>
      <c r="S246" s="159"/>
      <c r="T246" s="137"/>
      <c r="U246" s="137"/>
      <c r="V246" s="137"/>
      <c r="W246" s="137"/>
      <c r="X246" s="137"/>
      <c r="Y246" s="137"/>
      <c r="Z246" s="137"/>
    </row>
    <row r="247" spans="1:26" ht="14.25" customHeight="1" x14ac:dyDescent="0.35">
      <c r="A247" s="138"/>
      <c r="B247" s="40">
        <v>155</v>
      </c>
      <c r="C247" s="141" t="s">
        <v>179</v>
      </c>
      <c r="D247" s="141" t="s">
        <v>180</v>
      </c>
      <c r="E247" s="40">
        <v>21</v>
      </c>
      <c r="F247" s="40" t="s">
        <v>197</v>
      </c>
      <c r="G247" s="40">
        <v>32</v>
      </c>
      <c r="H247" s="40" t="s">
        <v>21</v>
      </c>
      <c r="I247" s="139" t="s">
        <v>212</v>
      </c>
      <c r="J247" s="139">
        <f>G247</f>
        <v>32</v>
      </c>
      <c r="K247" s="139">
        <f>E247</f>
        <v>21</v>
      </c>
      <c r="L247" s="139" t="s">
        <v>213</v>
      </c>
      <c r="M247" s="139" t="s">
        <v>214</v>
      </c>
      <c r="N247" s="139" t="s">
        <v>210</v>
      </c>
      <c r="O247" s="139" t="s">
        <v>215</v>
      </c>
      <c r="P247" s="139">
        <v>20</v>
      </c>
      <c r="Q247" s="140">
        <v>110</v>
      </c>
      <c r="R247" s="161"/>
      <c r="S247" s="142"/>
      <c r="T247" s="137"/>
      <c r="U247" s="137"/>
      <c r="V247" s="137"/>
      <c r="W247" s="137"/>
      <c r="X247" s="137"/>
      <c r="Y247" s="137"/>
      <c r="Z247" s="137"/>
    </row>
    <row r="248" spans="1:26" ht="14.25" customHeight="1" x14ac:dyDescent="0.35">
      <c r="A248" s="138"/>
      <c r="B248" s="40">
        <v>156</v>
      </c>
      <c r="C248" s="141" t="s">
        <v>185</v>
      </c>
      <c r="D248" s="141" t="s">
        <v>186</v>
      </c>
      <c r="E248" s="40">
        <v>41</v>
      </c>
      <c r="F248" s="40" t="s">
        <v>197</v>
      </c>
      <c r="G248" s="40">
        <v>63</v>
      </c>
      <c r="H248" s="40" t="s">
        <v>29</v>
      </c>
      <c r="I248" s="139" t="s">
        <v>212</v>
      </c>
      <c r="J248" s="139">
        <f>G248</f>
        <v>63</v>
      </c>
      <c r="K248" s="139">
        <f>E248</f>
        <v>41</v>
      </c>
      <c r="L248" s="139" t="s">
        <v>213</v>
      </c>
      <c r="M248" s="139" t="s">
        <v>214</v>
      </c>
      <c r="N248" s="139" t="s">
        <v>210</v>
      </c>
      <c r="O248" s="139" t="s">
        <v>215</v>
      </c>
      <c r="P248" s="139">
        <v>63</v>
      </c>
      <c r="Q248" s="140">
        <v>200</v>
      </c>
      <c r="R248" s="162"/>
      <c r="S248" s="142"/>
      <c r="T248" s="137"/>
      <c r="U248" s="137"/>
      <c r="V248" s="137"/>
      <c r="W248" s="137"/>
      <c r="X248" s="137"/>
      <c r="Y248" s="137"/>
      <c r="Z248" s="137"/>
    </row>
    <row r="249" spans="1:26" ht="14.5" x14ac:dyDescent="0.35">
      <c r="A249" s="146" t="s">
        <v>560</v>
      </c>
      <c r="B249" s="2">
        <v>1</v>
      </c>
      <c r="C249" s="43" t="s">
        <v>525</v>
      </c>
      <c r="D249" s="43" t="s">
        <v>526</v>
      </c>
      <c r="E249" s="2">
        <v>44</v>
      </c>
      <c r="F249" s="2" t="s">
        <v>197</v>
      </c>
      <c r="G249" s="2">
        <v>63</v>
      </c>
      <c r="H249" s="44" t="s">
        <v>29</v>
      </c>
      <c r="I249" s="4">
        <v>3</v>
      </c>
      <c r="J249" s="4">
        <v>63</v>
      </c>
      <c r="K249" s="4">
        <v>44</v>
      </c>
      <c r="L249" s="4" t="s">
        <v>208</v>
      </c>
      <c r="M249" s="5"/>
      <c r="N249" s="4" t="s">
        <v>210</v>
      </c>
      <c r="O249" s="45" t="s">
        <v>211</v>
      </c>
      <c r="P249" s="4" t="s">
        <v>29</v>
      </c>
      <c r="Q249" s="46">
        <v>95658</v>
      </c>
      <c r="R249" s="147">
        <v>202833</v>
      </c>
      <c r="S249" s="144">
        <v>44926</v>
      </c>
    </row>
    <row r="250" spans="1:26" ht="14.5" x14ac:dyDescent="0.35">
      <c r="A250" s="146"/>
      <c r="B250" s="2">
        <v>2</v>
      </c>
      <c r="C250" s="43" t="s">
        <v>527</v>
      </c>
      <c r="D250" s="43" t="s">
        <v>526</v>
      </c>
      <c r="E250" s="47">
        <v>25</v>
      </c>
      <c r="F250" s="2" t="s">
        <v>197</v>
      </c>
      <c r="G250" s="48">
        <v>35</v>
      </c>
      <c r="H250" s="2" t="s">
        <v>528</v>
      </c>
      <c r="I250" s="4">
        <v>3</v>
      </c>
      <c r="J250" s="4">
        <v>35</v>
      </c>
      <c r="K250" s="4">
        <v>25</v>
      </c>
      <c r="L250" s="4" t="s">
        <v>208</v>
      </c>
      <c r="M250" s="5"/>
      <c r="N250" s="4" t="s">
        <v>210</v>
      </c>
      <c r="O250" s="45" t="s">
        <v>211</v>
      </c>
      <c r="P250" s="4" t="s">
        <v>528</v>
      </c>
      <c r="Q250" s="49">
        <v>42967</v>
      </c>
      <c r="R250" s="147"/>
      <c r="S250" s="144"/>
    </row>
    <row r="251" spans="1:26" ht="14.5" x14ac:dyDescent="0.35">
      <c r="A251" s="146"/>
      <c r="B251" s="2">
        <v>3</v>
      </c>
      <c r="C251" s="43" t="s">
        <v>529</v>
      </c>
      <c r="D251" s="43" t="s">
        <v>526</v>
      </c>
      <c r="E251" s="2">
        <v>3</v>
      </c>
      <c r="F251" s="2" t="s">
        <v>197</v>
      </c>
      <c r="G251" s="2">
        <v>15</v>
      </c>
      <c r="H251" s="2" t="s">
        <v>530</v>
      </c>
      <c r="I251" s="4">
        <v>1</v>
      </c>
      <c r="J251" s="4">
        <v>15</v>
      </c>
      <c r="K251" s="4"/>
      <c r="L251" s="4" t="s">
        <v>213</v>
      </c>
      <c r="M251" s="5" t="s">
        <v>531</v>
      </c>
      <c r="N251" s="4" t="s">
        <v>210</v>
      </c>
      <c r="O251" s="4" t="s">
        <v>215</v>
      </c>
      <c r="P251" s="4" t="s">
        <v>530</v>
      </c>
      <c r="Q251" s="49">
        <v>2365</v>
      </c>
      <c r="R251" s="147"/>
      <c r="S251" s="144"/>
    </row>
    <row r="252" spans="1:26" ht="14.5" x14ac:dyDescent="0.35">
      <c r="A252" s="146"/>
      <c r="B252" s="2">
        <v>4</v>
      </c>
      <c r="C252" s="43" t="s">
        <v>532</v>
      </c>
      <c r="D252" s="43" t="s">
        <v>533</v>
      </c>
      <c r="E252" s="2">
        <v>15</v>
      </c>
      <c r="F252" s="2" t="s">
        <v>197</v>
      </c>
      <c r="G252" s="2">
        <v>40</v>
      </c>
      <c r="H252" s="2" t="s">
        <v>111</v>
      </c>
      <c r="I252" s="4">
        <v>3</v>
      </c>
      <c r="J252" s="4">
        <v>21</v>
      </c>
      <c r="K252" s="4">
        <v>15</v>
      </c>
      <c r="L252" s="4" t="s">
        <v>208</v>
      </c>
      <c r="M252" s="5"/>
      <c r="N252" s="4" t="s">
        <v>210</v>
      </c>
      <c r="O252" s="45" t="s">
        <v>211</v>
      </c>
      <c r="P252" s="4" t="s">
        <v>111</v>
      </c>
      <c r="Q252" s="49">
        <v>9376</v>
      </c>
      <c r="R252" s="147"/>
      <c r="S252" s="144"/>
    </row>
    <row r="253" spans="1:26" ht="15" customHeight="1" x14ac:dyDescent="0.35">
      <c r="A253" s="146"/>
      <c r="B253" s="50">
        <v>5</v>
      </c>
      <c r="C253" s="51" t="s">
        <v>534</v>
      </c>
      <c r="D253" s="51" t="s">
        <v>535</v>
      </c>
      <c r="E253" s="50">
        <v>23</v>
      </c>
      <c r="F253" s="50" t="s">
        <v>197</v>
      </c>
      <c r="G253" s="50">
        <v>32</v>
      </c>
      <c r="H253" s="50" t="s">
        <v>21</v>
      </c>
      <c r="I253" s="52">
        <v>3</v>
      </c>
      <c r="J253" s="52">
        <v>32</v>
      </c>
      <c r="K253" s="52">
        <v>23</v>
      </c>
      <c r="L253" s="52" t="s">
        <v>208</v>
      </c>
      <c r="M253" s="53"/>
      <c r="N253" s="52" t="s">
        <v>210</v>
      </c>
      <c r="O253" s="54" t="s">
        <v>211</v>
      </c>
      <c r="P253" s="52" t="s">
        <v>21</v>
      </c>
      <c r="Q253" s="55">
        <v>18613</v>
      </c>
      <c r="R253" s="147"/>
      <c r="S253" s="144"/>
      <c r="T253" s="148"/>
      <c r="U253" s="149"/>
      <c r="V253" s="149"/>
      <c r="W253" s="149"/>
      <c r="X253" s="149"/>
      <c r="Y253" s="149"/>
      <c r="Z253" s="149"/>
    </row>
    <row r="254" spans="1:26" ht="14.5" x14ac:dyDescent="0.35">
      <c r="A254" s="146"/>
      <c r="B254" s="2">
        <v>6</v>
      </c>
      <c r="C254" s="43" t="s">
        <v>536</v>
      </c>
      <c r="D254" s="43" t="s">
        <v>537</v>
      </c>
      <c r="E254" s="2">
        <v>28</v>
      </c>
      <c r="F254" s="2" t="s">
        <v>197</v>
      </c>
      <c r="G254" s="2">
        <v>40</v>
      </c>
      <c r="H254" s="2" t="s">
        <v>24</v>
      </c>
      <c r="I254" s="4">
        <v>3</v>
      </c>
      <c r="J254" s="4">
        <v>40</v>
      </c>
      <c r="K254" s="4">
        <v>28</v>
      </c>
      <c r="L254" s="4" t="s">
        <v>208</v>
      </c>
      <c r="M254" s="5"/>
      <c r="N254" s="4" t="s">
        <v>210</v>
      </c>
      <c r="O254" s="45" t="s">
        <v>211</v>
      </c>
      <c r="P254" s="4" t="s">
        <v>24</v>
      </c>
      <c r="Q254" s="49">
        <v>2515</v>
      </c>
      <c r="R254" s="147"/>
      <c r="S254" s="144"/>
    </row>
    <row r="255" spans="1:26" ht="14.5" x14ac:dyDescent="0.35">
      <c r="A255" s="146"/>
      <c r="B255" s="2">
        <v>7</v>
      </c>
      <c r="C255" s="43" t="s">
        <v>538</v>
      </c>
      <c r="D255" s="43" t="s">
        <v>537</v>
      </c>
      <c r="E255" s="2">
        <v>5</v>
      </c>
      <c r="F255" s="2" t="s">
        <v>197</v>
      </c>
      <c r="G255" s="2">
        <v>25</v>
      </c>
      <c r="H255" s="2" t="s">
        <v>147</v>
      </c>
      <c r="I255" s="4">
        <v>1</v>
      </c>
      <c r="J255" s="4">
        <v>25</v>
      </c>
      <c r="K255" s="4"/>
      <c r="L255" s="4" t="s">
        <v>213</v>
      </c>
      <c r="M255" s="5" t="s">
        <v>531</v>
      </c>
      <c r="N255" s="4" t="s">
        <v>210</v>
      </c>
      <c r="O255" s="4" t="s">
        <v>215</v>
      </c>
      <c r="P255" s="4" t="s">
        <v>147</v>
      </c>
      <c r="Q255" s="49">
        <v>1736</v>
      </c>
      <c r="R255" s="147"/>
      <c r="S255" s="144"/>
    </row>
    <row r="256" spans="1:26" ht="14.5" x14ac:dyDescent="0.35">
      <c r="A256" s="146"/>
      <c r="B256" s="2">
        <v>8</v>
      </c>
      <c r="C256" s="43" t="s">
        <v>539</v>
      </c>
      <c r="D256" s="43" t="s">
        <v>537</v>
      </c>
      <c r="E256" s="2">
        <v>6</v>
      </c>
      <c r="F256" s="2" t="s">
        <v>197</v>
      </c>
      <c r="G256" s="2">
        <v>25</v>
      </c>
      <c r="H256" s="2" t="s">
        <v>147</v>
      </c>
      <c r="I256" s="4">
        <v>1</v>
      </c>
      <c r="J256" s="4">
        <v>25</v>
      </c>
      <c r="K256" s="4">
        <v>6</v>
      </c>
      <c r="L256" s="4" t="s">
        <v>208</v>
      </c>
      <c r="M256" s="5"/>
      <c r="N256" s="4" t="s">
        <v>210</v>
      </c>
      <c r="O256" s="45" t="s">
        <v>211</v>
      </c>
      <c r="P256" s="4" t="s">
        <v>147</v>
      </c>
      <c r="Q256" s="49">
        <v>4429</v>
      </c>
      <c r="R256" s="147"/>
      <c r="S256" s="144"/>
    </row>
    <row r="257" spans="1:19" ht="14.5" x14ac:dyDescent="0.35">
      <c r="A257" s="146"/>
      <c r="B257" s="2">
        <v>9</v>
      </c>
      <c r="C257" s="43" t="s">
        <v>540</v>
      </c>
      <c r="D257" s="43" t="s">
        <v>537</v>
      </c>
      <c r="E257" s="2">
        <v>16</v>
      </c>
      <c r="F257" s="2" t="s">
        <v>197</v>
      </c>
      <c r="G257" s="2">
        <v>25</v>
      </c>
      <c r="H257" s="2" t="s">
        <v>27</v>
      </c>
      <c r="I257" s="4">
        <v>3</v>
      </c>
      <c r="J257" s="4">
        <v>25</v>
      </c>
      <c r="K257" s="4"/>
      <c r="L257" s="4" t="s">
        <v>213</v>
      </c>
      <c r="M257" s="5" t="s">
        <v>531</v>
      </c>
      <c r="N257" s="4" t="s">
        <v>210</v>
      </c>
      <c r="O257" s="4" t="s">
        <v>215</v>
      </c>
      <c r="P257" s="4" t="s">
        <v>27</v>
      </c>
      <c r="Q257" s="49">
        <v>750</v>
      </c>
      <c r="R257" s="147"/>
      <c r="S257" s="144"/>
    </row>
    <row r="258" spans="1:19" ht="14.5" x14ac:dyDescent="0.35">
      <c r="A258" s="146"/>
      <c r="B258" s="2">
        <v>10</v>
      </c>
      <c r="C258" s="43" t="s">
        <v>541</v>
      </c>
      <c r="D258" s="43" t="s">
        <v>537</v>
      </c>
      <c r="E258" s="2">
        <v>26</v>
      </c>
      <c r="F258" s="2" t="s">
        <v>197</v>
      </c>
      <c r="G258" s="2">
        <v>40</v>
      </c>
      <c r="H258" s="2" t="s">
        <v>24</v>
      </c>
      <c r="I258" s="4">
        <v>3</v>
      </c>
      <c r="J258" s="2">
        <v>40</v>
      </c>
      <c r="K258" s="2"/>
      <c r="L258" s="4" t="s">
        <v>213</v>
      </c>
      <c r="M258" s="5" t="s">
        <v>531</v>
      </c>
      <c r="N258" s="4" t="s">
        <v>210</v>
      </c>
      <c r="O258" s="4" t="s">
        <v>215</v>
      </c>
      <c r="P258" s="2" t="s">
        <v>24</v>
      </c>
      <c r="Q258" s="49">
        <v>1623</v>
      </c>
      <c r="R258" s="147"/>
      <c r="S258" s="144"/>
    </row>
    <row r="259" spans="1:19" ht="14.5" x14ac:dyDescent="0.35">
      <c r="A259" s="146"/>
      <c r="B259" s="2">
        <v>11</v>
      </c>
      <c r="C259" s="43" t="s">
        <v>542</v>
      </c>
      <c r="D259" s="43" t="s">
        <v>537</v>
      </c>
      <c r="E259" s="2">
        <v>16</v>
      </c>
      <c r="F259" s="2" t="s">
        <v>197</v>
      </c>
      <c r="G259" s="2">
        <v>25</v>
      </c>
      <c r="H259" s="2" t="s">
        <v>27</v>
      </c>
      <c r="I259" s="4">
        <v>3</v>
      </c>
      <c r="J259" s="2">
        <v>25</v>
      </c>
      <c r="K259" s="2"/>
      <c r="L259" s="4" t="s">
        <v>213</v>
      </c>
      <c r="M259" s="5" t="s">
        <v>531</v>
      </c>
      <c r="N259" s="4" t="s">
        <v>210</v>
      </c>
      <c r="O259" s="4" t="s">
        <v>215</v>
      </c>
      <c r="P259" s="2" t="s">
        <v>27</v>
      </c>
      <c r="Q259" s="49">
        <v>11223</v>
      </c>
      <c r="R259" s="147"/>
      <c r="S259" s="144"/>
    </row>
    <row r="260" spans="1:19" ht="14.5" x14ac:dyDescent="0.35">
      <c r="A260" s="146"/>
      <c r="B260" s="2">
        <v>12</v>
      </c>
      <c r="C260" s="43" t="s">
        <v>543</v>
      </c>
      <c r="D260" s="43" t="s">
        <v>537</v>
      </c>
      <c r="E260" s="2">
        <v>23</v>
      </c>
      <c r="F260" s="2" t="s">
        <v>197</v>
      </c>
      <c r="G260" s="2">
        <v>35</v>
      </c>
      <c r="H260" s="2" t="s">
        <v>528</v>
      </c>
      <c r="I260" s="4">
        <v>3</v>
      </c>
      <c r="J260" s="2">
        <v>35</v>
      </c>
      <c r="K260" s="2"/>
      <c r="L260" s="4" t="s">
        <v>213</v>
      </c>
      <c r="M260" s="5" t="s">
        <v>531</v>
      </c>
      <c r="N260" s="4" t="s">
        <v>210</v>
      </c>
      <c r="O260" s="4" t="s">
        <v>215</v>
      </c>
      <c r="P260" s="2" t="s">
        <v>27</v>
      </c>
      <c r="Q260" s="49">
        <v>2430</v>
      </c>
      <c r="R260" s="147"/>
      <c r="S260" s="144"/>
    </row>
    <row r="261" spans="1:19" ht="14.5" x14ac:dyDescent="0.35">
      <c r="A261" s="146"/>
      <c r="B261" s="2">
        <v>13</v>
      </c>
      <c r="C261" s="43" t="s">
        <v>544</v>
      </c>
      <c r="D261" s="43" t="s">
        <v>537</v>
      </c>
      <c r="E261" s="2">
        <v>16</v>
      </c>
      <c r="F261" s="2" t="s">
        <v>197</v>
      </c>
      <c r="G261" s="2">
        <v>25</v>
      </c>
      <c r="H261" s="2" t="s">
        <v>27</v>
      </c>
      <c r="I261" s="4">
        <v>3</v>
      </c>
      <c r="J261" s="2">
        <v>25</v>
      </c>
      <c r="K261" s="2"/>
      <c r="L261" s="4" t="s">
        <v>213</v>
      </c>
      <c r="M261" s="5" t="s">
        <v>531</v>
      </c>
      <c r="N261" s="4" t="s">
        <v>210</v>
      </c>
      <c r="O261" s="4" t="s">
        <v>215</v>
      </c>
      <c r="P261" s="2" t="s">
        <v>27</v>
      </c>
      <c r="Q261" s="49">
        <v>2416</v>
      </c>
      <c r="R261" s="147"/>
      <c r="S261" s="144"/>
    </row>
    <row r="262" spans="1:19" ht="14.5" x14ac:dyDescent="0.35">
      <c r="A262" s="146"/>
      <c r="B262" s="2">
        <v>14</v>
      </c>
      <c r="C262" s="43" t="s">
        <v>545</v>
      </c>
      <c r="D262" s="43" t="s">
        <v>537</v>
      </c>
      <c r="E262" s="2">
        <v>4</v>
      </c>
      <c r="F262" s="2" t="s">
        <v>197</v>
      </c>
      <c r="G262" s="2">
        <v>20</v>
      </c>
      <c r="H262" s="2" t="s">
        <v>546</v>
      </c>
      <c r="I262" s="4">
        <v>1</v>
      </c>
      <c r="J262" s="2">
        <v>20</v>
      </c>
      <c r="K262" s="2"/>
      <c r="L262" s="4" t="s">
        <v>213</v>
      </c>
      <c r="M262" s="5" t="s">
        <v>531</v>
      </c>
      <c r="N262" s="4" t="s">
        <v>210</v>
      </c>
      <c r="O262" s="4" t="s">
        <v>215</v>
      </c>
      <c r="P262" s="2" t="s">
        <v>546</v>
      </c>
      <c r="Q262" s="49">
        <v>4</v>
      </c>
      <c r="R262" s="147"/>
      <c r="S262" s="144"/>
    </row>
    <row r="263" spans="1:19" ht="14.5" x14ac:dyDescent="0.35">
      <c r="A263" s="146"/>
      <c r="B263" s="2">
        <v>15</v>
      </c>
      <c r="C263" s="43" t="s">
        <v>547</v>
      </c>
      <c r="D263" s="43" t="s">
        <v>537</v>
      </c>
      <c r="E263" s="2">
        <v>5</v>
      </c>
      <c r="F263" s="2" t="s">
        <v>197</v>
      </c>
      <c r="G263" s="2">
        <v>25</v>
      </c>
      <c r="H263" s="2" t="s">
        <v>147</v>
      </c>
      <c r="I263" s="4">
        <v>1</v>
      </c>
      <c r="J263" s="2">
        <v>25</v>
      </c>
      <c r="K263" s="2"/>
      <c r="L263" s="4" t="s">
        <v>213</v>
      </c>
      <c r="M263" s="5" t="s">
        <v>531</v>
      </c>
      <c r="N263" s="4" t="s">
        <v>210</v>
      </c>
      <c r="O263" s="4" t="s">
        <v>215</v>
      </c>
      <c r="P263" s="2" t="s">
        <v>147</v>
      </c>
      <c r="Q263" s="49">
        <v>711</v>
      </c>
      <c r="R263" s="147"/>
      <c r="S263" s="144"/>
    </row>
    <row r="264" spans="1:19" ht="14.5" x14ac:dyDescent="0.35">
      <c r="A264" s="146"/>
      <c r="B264" s="2">
        <v>16</v>
      </c>
      <c r="C264" s="43" t="s">
        <v>548</v>
      </c>
      <c r="D264" s="43" t="s">
        <v>537</v>
      </c>
      <c r="E264" s="2">
        <v>5</v>
      </c>
      <c r="F264" s="2" t="s">
        <v>197</v>
      </c>
      <c r="G264" s="2">
        <v>25</v>
      </c>
      <c r="H264" s="2" t="s">
        <v>147</v>
      </c>
      <c r="I264" s="4">
        <v>1</v>
      </c>
      <c r="J264" s="2">
        <v>25</v>
      </c>
      <c r="K264" s="2"/>
      <c r="L264" s="4" t="s">
        <v>213</v>
      </c>
      <c r="M264" s="5" t="s">
        <v>531</v>
      </c>
      <c r="N264" s="4" t="s">
        <v>210</v>
      </c>
      <c r="O264" s="4" t="s">
        <v>215</v>
      </c>
      <c r="P264" s="2" t="s">
        <v>147</v>
      </c>
      <c r="Q264" s="49">
        <v>153</v>
      </c>
      <c r="R264" s="147"/>
      <c r="S264" s="144"/>
    </row>
    <row r="265" spans="1:19" ht="14.5" x14ac:dyDescent="0.35">
      <c r="A265" s="146"/>
      <c r="B265" s="2">
        <v>17</v>
      </c>
      <c r="C265" s="43" t="s">
        <v>549</v>
      </c>
      <c r="D265" s="43" t="s">
        <v>537</v>
      </c>
      <c r="E265" s="2">
        <v>5</v>
      </c>
      <c r="F265" s="2" t="s">
        <v>197</v>
      </c>
      <c r="G265" s="2">
        <v>25</v>
      </c>
      <c r="H265" s="2" t="s">
        <v>147</v>
      </c>
      <c r="I265" s="4">
        <v>1</v>
      </c>
      <c r="J265" s="2">
        <v>25</v>
      </c>
      <c r="K265" s="2"/>
      <c r="L265" s="4" t="s">
        <v>213</v>
      </c>
      <c r="M265" s="5" t="s">
        <v>531</v>
      </c>
      <c r="N265" s="4" t="s">
        <v>210</v>
      </c>
      <c r="O265" s="4" t="s">
        <v>215</v>
      </c>
      <c r="P265" s="2" t="s">
        <v>147</v>
      </c>
      <c r="Q265" s="49">
        <v>1097</v>
      </c>
      <c r="R265" s="147"/>
      <c r="S265" s="144"/>
    </row>
    <row r="266" spans="1:19" ht="14.5" x14ac:dyDescent="0.35">
      <c r="A266" s="146"/>
      <c r="B266" s="2">
        <v>18</v>
      </c>
      <c r="C266" s="43" t="s">
        <v>550</v>
      </c>
      <c r="D266" s="43" t="s">
        <v>537</v>
      </c>
      <c r="E266" s="2">
        <v>5</v>
      </c>
      <c r="F266" s="2" t="s">
        <v>197</v>
      </c>
      <c r="G266" s="2">
        <v>25</v>
      </c>
      <c r="H266" s="2" t="s">
        <v>147</v>
      </c>
      <c r="I266" s="4">
        <v>1</v>
      </c>
      <c r="J266" s="2">
        <v>25</v>
      </c>
      <c r="K266" s="2"/>
      <c r="L266" s="4" t="s">
        <v>213</v>
      </c>
      <c r="M266" s="5" t="s">
        <v>531</v>
      </c>
      <c r="N266" s="4" t="s">
        <v>210</v>
      </c>
      <c r="O266" s="4" t="s">
        <v>215</v>
      </c>
      <c r="P266" s="2" t="s">
        <v>147</v>
      </c>
      <c r="Q266" s="49">
        <v>307</v>
      </c>
      <c r="R266" s="147"/>
      <c r="S266" s="144"/>
    </row>
    <row r="267" spans="1:19" ht="14.5" x14ac:dyDescent="0.35">
      <c r="A267" s="146"/>
      <c r="B267" s="2">
        <v>19</v>
      </c>
      <c r="C267" s="43" t="s">
        <v>551</v>
      </c>
      <c r="D267" s="43" t="s">
        <v>537</v>
      </c>
      <c r="E267" s="2">
        <v>5</v>
      </c>
      <c r="F267" s="2" t="s">
        <v>197</v>
      </c>
      <c r="G267" s="2">
        <v>25</v>
      </c>
      <c r="H267" s="2" t="s">
        <v>147</v>
      </c>
      <c r="I267" s="4">
        <v>1</v>
      </c>
      <c r="J267" s="2">
        <v>25</v>
      </c>
      <c r="K267" s="2"/>
      <c r="L267" s="4" t="s">
        <v>213</v>
      </c>
      <c r="M267" s="5" t="s">
        <v>531</v>
      </c>
      <c r="N267" s="4" t="s">
        <v>210</v>
      </c>
      <c r="O267" s="4" t="s">
        <v>215</v>
      </c>
      <c r="P267" s="2" t="s">
        <v>147</v>
      </c>
      <c r="Q267" s="49">
        <v>235</v>
      </c>
      <c r="R267" s="147"/>
      <c r="S267" s="144"/>
    </row>
    <row r="268" spans="1:19" ht="14.5" x14ac:dyDescent="0.35">
      <c r="A268" s="146"/>
      <c r="B268" s="2">
        <v>20</v>
      </c>
      <c r="C268" s="43" t="s">
        <v>552</v>
      </c>
      <c r="D268" s="43" t="s">
        <v>537</v>
      </c>
      <c r="E268" s="2">
        <v>5</v>
      </c>
      <c r="F268" s="2" t="s">
        <v>197</v>
      </c>
      <c r="G268" s="2">
        <v>25</v>
      </c>
      <c r="H268" s="2" t="s">
        <v>147</v>
      </c>
      <c r="I268" s="4">
        <v>1</v>
      </c>
      <c r="J268" s="2">
        <v>25</v>
      </c>
      <c r="K268" s="2"/>
      <c r="L268" s="4" t="s">
        <v>213</v>
      </c>
      <c r="M268" s="5" t="s">
        <v>531</v>
      </c>
      <c r="N268" s="4" t="s">
        <v>210</v>
      </c>
      <c r="O268" s="4" t="s">
        <v>215</v>
      </c>
      <c r="P268" s="2" t="s">
        <v>147</v>
      </c>
      <c r="Q268" s="49">
        <v>1892</v>
      </c>
      <c r="R268" s="147"/>
      <c r="S268" s="144"/>
    </row>
    <row r="269" spans="1:19" ht="14.5" x14ac:dyDescent="0.35">
      <c r="A269" s="146"/>
      <c r="B269" s="2">
        <v>21</v>
      </c>
      <c r="C269" s="43" t="s">
        <v>553</v>
      </c>
      <c r="D269" s="43" t="s">
        <v>537</v>
      </c>
      <c r="E269" s="2">
        <v>5</v>
      </c>
      <c r="F269" s="2" t="s">
        <v>197</v>
      </c>
      <c r="G269" s="2">
        <v>25</v>
      </c>
      <c r="H269" s="2" t="s">
        <v>147</v>
      </c>
      <c r="I269" s="4">
        <v>1</v>
      </c>
      <c r="J269" s="2">
        <v>25</v>
      </c>
      <c r="K269" s="2"/>
      <c r="L269" s="4" t="s">
        <v>213</v>
      </c>
      <c r="M269" s="5" t="s">
        <v>531</v>
      </c>
      <c r="N269" s="4" t="s">
        <v>210</v>
      </c>
      <c r="O269" s="4" t="s">
        <v>215</v>
      </c>
      <c r="P269" s="2" t="s">
        <v>147</v>
      </c>
      <c r="Q269" s="49">
        <v>389</v>
      </c>
      <c r="R269" s="147"/>
      <c r="S269" s="144"/>
    </row>
    <row r="270" spans="1:19" ht="14.5" x14ac:dyDescent="0.35">
      <c r="A270" s="146"/>
      <c r="B270" s="2">
        <v>22</v>
      </c>
      <c r="C270" s="43" t="s">
        <v>554</v>
      </c>
      <c r="D270" s="43" t="s">
        <v>537</v>
      </c>
      <c r="E270" s="2">
        <v>5</v>
      </c>
      <c r="F270" s="2" t="s">
        <v>197</v>
      </c>
      <c r="G270" s="2">
        <v>25</v>
      </c>
      <c r="H270" s="2" t="s">
        <v>147</v>
      </c>
      <c r="I270" s="4">
        <v>1</v>
      </c>
      <c r="J270" s="2">
        <v>25</v>
      </c>
      <c r="K270" s="2"/>
      <c r="L270" s="4" t="s">
        <v>213</v>
      </c>
      <c r="M270" s="5" t="s">
        <v>531</v>
      </c>
      <c r="N270" s="4" t="s">
        <v>210</v>
      </c>
      <c r="O270" s="4" t="s">
        <v>215</v>
      </c>
      <c r="P270" s="2" t="s">
        <v>147</v>
      </c>
      <c r="Q270" s="49">
        <v>256</v>
      </c>
      <c r="R270" s="147"/>
      <c r="S270" s="144"/>
    </row>
    <row r="271" spans="1:19" ht="14.5" x14ac:dyDescent="0.35">
      <c r="A271" s="146"/>
      <c r="B271" s="2">
        <v>23</v>
      </c>
      <c r="C271" s="43" t="s">
        <v>555</v>
      </c>
      <c r="D271" s="43" t="s">
        <v>537</v>
      </c>
      <c r="E271" s="2">
        <v>5</v>
      </c>
      <c r="F271" s="2" t="s">
        <v>197</v>
      </c>
      <c r="G271" s="2">
        <v>25</v>
      </c>
      <c r="H271" s="2" t="s">
        <v>147</v>
      </c>
      <c r="I271" s="4">
        <v>1</v>
      </c>
      <c r="J271" s="2">
        <v>25</v>
      </c>
      <c r="K271" s="2"/>
      <c r="L271" s="4" t="s">
        <v>213</v>
      </c>
      <c r="M271" s="5" t="s">
        <v>531</v>
      </c>
      <c r="N271" s="4" t="s">
        <v>210</v>
      </c>
      <c r="O271" s="4" t="s">
        <v>215</v>
      </c>
      <c r="P271" s="2" t="s">
        <v>147</v>
      </c>
      <c r="Q271" s="49">
        <v>372</v>
      </c>
      <c r="R271" s="147"/>
      <c r="S271" s="144"/>
    </row>
    <row r="272" spans="1:19" ht="14.5" x14ac:dyDescent="0.35">
      <c r="A272" s="146"/>
      <c r="B272" s="2">
        <v>24</v>
      </c>
      <c r="C272" s="43" t="s">
        <v>556</v>
      </c>
      <c r="D272" s="43" t="s">
        <v>537</v>
      </c>
      <c r="E272" s="2">
        <v>5</v>
      </c>
      <c r="F272" s="2" t="s">
        <v>197</v>
      </c>
      <c r="G272" s="2">
        <v>25</v>
      </c>
      <c r="H272" s="2" t="s">
        <v>147</v>
      </c>
      <c r="I272" s="4">
        <v>1</v>
      </c>
      <c r="J272" s="2">
        <v>25</v>
      </c>
      <c r="K272" s="2"/>
      <c r="L272" s="4" t="s">
        <v>213</v>
      </c>
      <c r="M272" s="5" t="s">
        <v>531</v>
      </c>
      <c r="N272" s="4" t="s">
        <v>210</v>
      </c>
      <c r="O272" s="4" t="s">
        <v>215</v>
      </c>
      <c r="P272" s="2" t="s">
        <v>147</v>
      </c>
      <c r="Q272" s="49">
        <v>242</v>
      </c>
      <c r="R272" s="147"/>
      <c r="S272" s="144"/>
    </row>
    <row r="273" spans="1:19" ht="14.5" x14ac:dyDescent="0.35">
      <c r="A273" s="146"/>
      <c r="B273" s="2">
        <v>25</v>
      </c>
      <c r="C273" s="43" t="s">
        <v>557</v>
      </c>
      <c r="D273" s="43" t="s">
        <v>537</v>
      </c>
      <c r="E273" s="2">
        <v>3</v>
      </c>
      <c r="F273" s="2" t="s">
        <v>197</v>
      </c>
      <c r="G273" s="2">
        <v>16</v>
      </c>
      <c r="H273" s="2" t="s">
        <v>147</v>
      </c>
      <c r="I273" s="4">
        <v>1</v>
      </c>
      <c r="J273" s="2">
        <v>25</v>
      </c>
      <c r="K273" s="2"/>
      <c r="L273" s="4" t="s">
        <v>213</v>
      </c>
      <c r="M273" s="5" t="s">
        <v>531</v>
      </c>
      <c r="N273" s="4" t="s">
        <v>210</v>
      </c>
      <c r="O273" s="4" t="s">
        <v>215</v>
      </c>
      <c r="P273" s="2" t="s">
        <v>147</v>
      </c>
      <c r="Q273" s="49">
        <v>326</v>
      </c>
      <c r="R273" s="147"/>
      <c r="S273" s="144"/>
    </row>
    <row r="274" spans="1:19" ht="14.5" x14ac:dyDescent="0.35">
      <c r="A274" s="146"/>
      <c r="B274" s="2">
        <v>26</v>
      </c>
      <c r="C274" s="43" t="s">
        <v>558</v>
      </c>
      <c r="D274" s="43" t="s">
        <v>537</v>
      </c>
      <c r="E274" s="2">
        <v>5</v>
      </c>
      <c r="F274" s="2" t="s">
        <v>197</v>
      </c>
      <c r="G274" s="2">
        <v>25</v>
      </c>
      <c r="H274" s="2" t="s">
        <v>147</v>
      </c>
      <c r="I274" s="4">
        <v>1</v>
      </c>
      <c r="J274" s="2">
        <v>25</v>
      </c>
      <c r="K274" s="2"/>
      <c r="L274" s="4" t="s">
        <v>213</v>
      </c>
      <c r="M274" s="5" t="s">
        <v>531</v>
      </c>
      <c r="N274" s="4" t="s">
        <v>210</v>
      </c>
      <c r="O274" s="4" t="s">
        <v>215</v>
      </c>
      <c r="P274" s="2" t="s">
        <v>147</v>
      </c>
      <c r="Q274" s="49">
        <v>251</v>
      </c>
      <c r="R274" s="147"/>
      <c r="S274" s="144"/>
    </row>
    <row r="275" spans="1:19" ht="14.5" x14ac:dyDescent="0.35">
      <c r="A275" s="146"/>
      <c r="B275" s="2">
        <v>27</v>
      </c>
      <c r="C275" s="43" t="s">
        <v>559</v>
      </c>
      <c r="D275" s="43" t="s">
        <v>537</v>
      </c>
      <c r="E275" s="2">
        <v>5</v>
      </c>
      <c r="F275" s="2" t="s">
        <v>197</v>
      </c>
      <c r="G275" s="2">
        <v>25</v>
      </c>
      <c r="H275" s="2" t="s">
        <v>147</v>
      </c>
      <c r="I275" s="4">
        <v>1</v>
      </c>
      <c r="J275" s="2">
        <v>25</v>
      </c>
      <c r="K275" s="2"/>
      <c r="L275" s="4" t="s">
        <v>213</v>
      </c>
      <c r="M275" s="5" t="s">
        <v>531</v>
      </c>
      <c r="N275" s="4" t="s">
        <v>210</v>
      </c>
      <c r="O275" s="4" t="s">
        <v>215</v>
      </c>
      <c r="P275" s="2" t="s">
        <v>147</v>
      </c>
      <c r="Q275" s="49">
        <v>497</v>
      </c>
      <c r="R275" s="147"/>
      <c r="S275" s="144"/>
    </row>
    <row r="276" spans="1:19" ht="15" customHeight="1" x14ac:dyDescent="0.3">
      <c r="A276" s="163" t="s">
        <v>599</v>
      </c>
      <c r="B276" s="56">
        <v>1</v>
      </c>
      <c r="C276" s="57" t="s">
        <v>561</v>
      </c>
      <c r="D276" s="58" t="s">
        <v>562</v>
      </c>
      <c r="E276" s="59">
        <v>56</v>
      </c>
      <c r="F276" s="60" t="s">
        <v>197</v>
      </c>
      <c r="G276" s="60">
        <v>80</v>
      </c>
      <c r="H276" s="59" t="str">
        <f t="shared" ref="H276:H290" si="24">CONCATENATE(I276,"x",G276)</f>
        <v>3x80</v>
      </c>
      <c r="I276" s="60" t="s">
        <v>212</v>
      </c>
      <c r="J276" s="60">
        <v>42</v>
      </c>
      <c r="K276" s="60">
        <v>30</v>
      </c>
      <c r="L276" s="60" t="s">
        <v>208</v>
      </c>
      <c r="M276" s="60" t="s">
        <v>209</v>
      </c>
      <c r="N276" s="60" t="s">
        <v>210</v>
      </c>
      <c r="O276" s="60" t="s">
        <v>211</v>
      </c>
      <c r="P276" s="60" t="str">
        <f t="shared" ref="P276:P290" si="25">H276</f>
        <v>3x80</v>
      </c>
      <c r="Q276" s="61">
        <v>11764</v>
      </c>
      <c r="R276" s="147">
        <f>Q276+Q277+Q278+Q279+Q280+Q281+Q282+Q283+Q284+Q285+Q286+Q287+Q288+Q289+Q290</f>
        <v>200654</v>
      </c>
      <c r="S276" s="144">
        <v>44926</v>
      </c>
    </row>
    <row r="277" spans="1:19" x14ac:dyDescent="0.3">
      <c r="A277" s="164"/>
      <c r="B277" s="56" t="s">
        <v>563</v>
      </c>
      <c r="C277" s="57" t="s">
        <v>564</v>
      </c>
      <c r="D277" s="58" t="s">
        <v>565</v>
      </c>
      <c r="E277" s="62">
        <v>17</v>
      </c>
      <c r="F277" s="60" t="s">
        <v>197</v>
      </c>
      <c r="G277" s="60">
        <v>24</v>
      </c>
      <c r="H277" s="59" t="str">
        <f t="shared" si="24"/>
        <v>3x24</v>
      </c>
      <c r="I277" s="60" t="s">
        <v>212</v>
      </c>
      <c r="J277" s="60">
        <v>24</v>
      </c>
      <c r="K277" s="60">
        <v>17</v>
      </c>
      <c r="L277" s="60" t="s">
        <v>208</v>
      </c>
      <c r="M277" s="60" t="s">
        <v>209</v>
      </c>
      <c r="N277" s="60" t="s">
        <v>210</v>
      </c>
      <c r="O277" s="60" t="s">
        <v>211</v>
      </c>
      <c r="P277" s="60" t="str">
        <f t="shared" si="25"/>
        <v>3x24</v>
      </c>
      <c r="Q277" s="61">
        <v>9170</v>
      </c>
      <c r="R277" s="147"/>
      <c r="S277" s="144"/>
    </row>
    <row r="278" spans="1:19" x14ac:dyDescent="0.3">
      <c r="A278" s="164"/>
      <c r="B278" s="56" t="s">
        <v>212</v>
      </c>
      <c r="C278" s="57" t="s">
        <v>566</v>
      </c>
      <c r="D278" s="58" t="s">
        <v>567</v>
      </c>
      <c r="E278" s="59">
        <v>35</v>
      </c>
      <c r="F278" s="60" t="s">
        <v>197</v>
      </c>
      <c r="G278" s="60">
        <v>50</v>
      </c>
      <c r="H278" s="59" t="str">
        <f t="shared" si="24"/>
        <v>3x50</v>
      </c>
      <c r="I278" s="60" t="s">
        <v>212</v>
      </c>
      <c r="J278" s="60">
        <v>39</v>
      </c>
      <c r="K278" s="60">
        <v>28</v>
      </c>
      <c r="L278" s="60" t="s">
        <v>208</v>
      </c>
      <c r="M278" s="60" t="s">
        <v>209</v>
      </c>
      <c r="N278" s="60" t="s">
        <v>217</v>
      </c>
      <c r="O278" s="60" t="s">
        <v>211</v>
      </c>
      <c r="P278" s="60" t="str">
        <f t="shared" si="25"/>
        <v>3x50</v>
      </c>
      <c r="Q278" s="61">
        <v>10036</v>
      </c>
      <c r="R278" s="147"/>
      <c r="S278" s="144"/>
    </row>
    <row r="279" spans="1:19" x14ac:dyDescent="0.3">
      <c r="A279" s="164"/>
      <c r="B279" s="56" t="s">
        <v>568</v>
      </c>
      <c r="C279" s="57" t="s">
        <v>569</v>
      </c>
      <c r="D279" s="58" t="s">
        <v>570</v>
      </c>
      <c r="E279" s="59">
        <v>28</v>
      </c>
      <c r="F279" s="60" t="s">
        <v>197</v>
      </c>
      <c r="G279" s="60">
        <v>40</v>
      </c>
      <c r="H279" s="59" t="str">
        <f t="shared" si="24"/>
        <v>3x40</v>
      </c>
      <c r="I279" s="60" t="s">
        <v>212</v>
      </c>
      <c r="J279" s="60">
        <v>40</v>
      </c>
      <c r="K279" s="60">
        <v>28</v>
      </c>
      <c r="L279" s="60" t="s">
        <v>208</v>
      </c>
      <c r="M279" s="60" t="s">
        <v>209</v>
      </c>
      <c r="N279" s="60" t="s">
        <v>217</v>
      </c>
      <c r="O279" s="60" t="s">
        <v>211</v>
      </c>
      <c r="P279" s="60" t="str">
        <f t="shared" si="25"/>
        <v>3x40</v>
      </c>
      <c r="Q279" s="61">
        <v>5678</v>
      </c>
      <c r="R279" s="147"/>
      <c r="S279" s="144"/>
    </row>
    <row r="280" spans="1:19" x14ac:dyDescent="0.3">
      <c r="A280" s="164"/>
      <c r="B280" s="56" t="s">
        <v>571</v>
      </c>
      <c r="C280" s="57" t="s">
        <v>572</v>
      </c>
      <c r="D280" s="58" t="s">
        <v>573</v>
      </c>
      <c r="E280" s="59">
        <v>35</v>
      </c>
      <c r="F280" s="60" t="s">
        <v>197</v>
      </c>
      <c r="G280" s="60">
        <v>50</v>
      </c>
      <c r="H280" s="59" t="str">
        <f t="shared" si="24"/>
        <v>3x50</v>
      </c>
      <c r="I280" s="60" t="s">
        <v>212</v>
      </c>
      <c r="J280" s="60">
        <v>50</v>
      </c>
      <c r="K280" s="60">
        <v>35</v>
      </c>
      <c r="L280" s="60" t="s">
        <v>208</v>
      </c>
      <c r="M280" s="60" t="s">
        <v>209</v>
      </c>
      <c r="N280" s="60" t="s">
        <v>210</v>
      </c>
      <c r="O280" s="60" t="s">
        <v>211</v>
      </c>
      <c r="P280" s="60" t="str">
        <f t="shared" si="25"/>
        <v>3x50</v>
      </c>
      <c r="Q280" s="61">
        <v>13232</v>
      </c>
      <c r="R280" s="147"/>
      <c r="S280" s="144"/>
    </row>
    <row r="281" spans="1:19" x14ac:dyDescent="0.3">
      <c r="A281" s="164"/>
      <c r="B281" s="56" t="s">
        <v>574</v>
      </c>
      <c r="C281" s="57" t="s">
        <v>575</v>
      </c>
      <c r="D281" s="58" t="s">
        <v>576</v>
      </c>
      <c r="E281" s="59">
        <v>84</v>
      </c>
      <c r="F281" s="60" t="s">
        <v>197</v>
      </c>
      <c r="G281" s="60">
        <v>120</v>
      </c>
      <c r="H281" s="59" t="str">
        <f t="shared" si="24"/>
        <v>3x120</v>
      </c>
      <c r="I281" s="60" t="s">
        <v>212</v>
      </c>
      <c r="J281" s="60">
        <v>68</v>
      </c>
      <c r="K281" s="60">
        <v>48</v>
      </c>
      <c r="L281" s="60" t="s">
        <v>208</v>
      </c>
      <c r="M281" s="60" t="s">
        <v>209</v>
      </c>
      <c r="N281" s="60" t="s">
        <v>217</v>
      </c>
      <c r="O281" s="60" t="s">
        <v>215</v>
      </c>
      <c r="P281" s="60" t="str">
        <f t="shared" si="25"/>
        <v>3x120</v>
      </c>
      <c r="Q281" s="61">
        <v>22820</v>
      </c>
      <c r="R281" s="147"/>
      <c r="S281" s="144"/>
    </row>
    <row r="282" spans="1:19" x14ac:dyDescent="0.3">
      <c r="A282" s="164"/>
      <c r="B282" s="56" t="s">
        <v>577</v>
      </c>
      <c r="C282" s="57" t="s">
        <v>578</v>
      </c>
      <c r="D282" s="58" t="s">
        <v>579</v>
      </c>
      <c r="E282" s="59">
        <v>54</v>
      </c>
      <c r="F282" s="60" t="s">
        <v>197</v>
      </c>
      <c r="G282" s="60">
        <v>120</v>
      </c>
      <c r="H282" s="59" t="str">
        <f t="shared" si="24"/>
        <v>3x120</v>
      </c>
      <c r="I282" s="60" t="s">
        <v>212</v>
      </c>
      <c r="J282" s="60">
        <v>73</v>
      </c>
      <c r="K282" s="60">
        <v>51</v>
      </c>
      <c r="L282" s="60" t="s">
        <v>208</v>
      </c>
      <c r="M282" s="60" t="s">
        <v>209</v>
      </c>
      <c r="N282" s="60" t="s">
        <v>217</v>
      </c>
      <c r="O282" s="60" t="s">
        <v>215</v>
      </c>
      <c r="P282" s="60" t="str">
        <f t="shared" si="25"/>
        <v>3x120</v>
      </c>
      <c r="Q282" s="61">
        <v>13734</v>
      </c>
      <c r="R282" s="147"/>
      <c r="S282" s="144"/>
    </row>
    <row r="283" spans="1:19" x14ac:dyDescent="0.3">
      <c r="A283" s="164"/>
      <c r="B283" s="56" t="s">
        <v>580</v>
      </c>
      <c r="C283" s="57" t="s">
        <v>581</v>
      </c>
      <c r="D283" s="58" t="s">
        <v>582</v>
      </c>
      <c r="E283" s="59">
        <v>59</v>
      </c>
      <c r="F283" s="60" t="s">
        <v>197</v>
      </c>
      <c r="G283" s="60">
        <v>85</v>
      </c>
      <c r="H283" s="59" t="str">
        <f t="shared" si="24"/>
        <v>3x85</v>
      </c>
      <c r="I283" s="60" t="s">
        <v>212</v>
      </c>
      <c r="J283" s="60">
        <v>38</v>
      </c>
      <c r="K283" s="60">
        <v>27</v>
      </c>
      <c r="L283" s="60" t="s">
        <v>208</v>
      </c>
      <c r="M283" s="60" t="s">
        <v>209</v>
      </c>
      <c r="N283" s="60" t="s">
        <v>210</v>
      </c>
      <c r="O283" s="60" t="s">
        <v>211</v>
      </c>
      <c r="P283" s="60" t="str">
        <f t="shared" si="25"/>
        <v>3x85</v>
      </c>
      <c r="Q283" s="61">
        <v>14357</v>
      </c>
      <c r="R283" s="147"/>
      <c r="S283" s="144"/>
    </row>
    <row r="284" spans="1:19" x14ac:dyDescent="0.3">
      <c r="A284" s="164"/>
      <c r="B284" s="56" t="s">
        <v>583</v>
      </c>
      <c r="C284" s="57" t="s">
        <v>584</v>
      </c>
      <c r="D284" s="58" t="s">
        <v>585</v>
      </c>
      <c r="E284" s="59">
        <v>111</v>
      </c>
      <c r="F284" s="60" t="s">
        <v>197</v>
      </c>
      <c r="G284" s="60">
        <v>160</v>
      </c>
      <c r="H284" s="59" t="str">
        <f t="shared" si="24"/>
        <v>3x160</v>
      </c>
      <c r="I284" s="60" t="s">
        <v>212</v>
      </c>
      <c r="J284" s="60">
        <v>52</v>
      </c>
      <c r="K284" s="60">
        <v>37</v>
      </c>
      <c r="L284" s="60" t="s">
        <v>208</v>
      </c>
      <c r="M284" s="60" t="s">
        <v>209</v>
      </c>
      <c r="N284" s="60" t="s">
        <v>217</v>
      </c>
      <c r="O284" s="60" t="s">
        <v>215</v>
      </c>
      <c r="P284" s="60" t="str">
        <f t="shared" si="25"/>
        <v>3x160</v>
      </c>
      <c r="Q284" s="61">
        <v>20254</v>
      </c>
      <c r="R284" s="147"/>
      <c r="S284" s="144"/>
    </row>
    <row r="285" spans="1:19" x14ac:dyDescent="0.3">
      <c r="A285" s="164"/>
      <c r="B285" s="56" t="s">
        <v>586</v>
      </c>
      <c r="C285" s="57" t="s">
        <v>587</v>
      </c>
      <c r="D285" s="58" t="s">
        <v>588</v>
      </c>
      <c r="E285" s="59">
        <v>174</v>
      </c>
      <c r="F285" s="60" t="s">
        <v>197</v>
      </c>
      <c r="G285" s="60">
        <v>250</v>
      </c>
      <c r="H285" s="59" t="str">
        <f t="shared" si="24"/>
        <v>3x250</v>
      </c>
      <c r="I285" s="60" t="s">
        <v>212</v>
      </c>
      <c r="J285" s="60">
        <v>119</v>
      </c>
      <c r="K285" s="60">
        <v>83</v>
      </c>
      <c r="L285" s="60" t="s">
        <v>208</v>
      </c>
      <c r="M285" s="60" t="s">
        <v>209</v>
      </c>
      <c r="N285" s="60" t="s">
        <v>210</v>
      </c>
      <c r="O285" s="60" t="s">
        <v>215</v>
      </c>
      <c r="P285" s="60" t="str">
        <f t="shared" si="25"/>
        <v>3x250</v>
      </c>
      <c r="Q285" s="61">
        <v>32271</v>
      </c>
      <c r="R285" s="147"/>
      <c r="S285" s="144"/>
    </row>
    <row r="286" spans="1:19" x14ac:dyDescent="0.3">
      <c r="A286" s="164"/>
      <c r="B286" s="56" t="s">
        <v>589</v>
      </c>
      <c r="C286" s="57" t="s">
        <v>590</v>
      </c>
      <c r="D286" s="58" t="s">
        <v>399</v>
      </c>
      <c r="E286" s="59">
        <v>56</v>
      </c>
      <c r="F286" s="60" t="s">
        <v>197</v>
      </c>
      <c r="G286" s="60">
        <v>80</v>
      </c>
      <c r="H286" s="59" t="str">
        <f t="shared" si="24"/>
        <v>3x80</v>
      </c>
      <c r="I286" s="60" t="s">
        <v>212</v>
      </c>
      <c r="J286" s="60">
        <v>60</v>
      </c>
      <c r="K286" s="60">
        <v>42</v>
      </c>
      <c r="L286" s="60" t="s">
        <v>208</v>
      </c>
      <c r="M286" s="60" t="s">
        <v>209</v>
      </c>
      <c r="N286" s="60" t="s">
        <v>217</v>
      </c>
      <c r="O286" s="60" t="s">
        <v>211</v>
      </c>
      <c r="P286" s="60" t="str">
        <f t="shared" si="25"/>
        <v>3x80</v>
      </c>
      <c r="Q286" s="61">
        <v>20860</v>
      </c>
      <c r="R286" s="147"/>
      <c r="S286" s="144"/>
    </row>
    <row r="287" spans="1:19" x14ac:dyDescent="0.3">
      <c r="A287" s="164"/>
      <c r="B287" s="56" t="s">
        <v>591</v>
      </c>
      <c r="C287" s="57" t="s">
        <v>592</v>
      </c>
      <c r="D287" s="58" t="s">
        <v>399</v>
      </c>
      <c r="E287" s="59"/>
      <c r="F287" s="60" t="s">
        <v>197</v>
      </c>
      <c r="G287" s="60">
        <v>25</v>
      </c>
      <c r="H287" s="59" t="str">
        <f t="shared" si="24"/>
        <v>3x25</v>
      </c>
      <c r="I287" s="60" t="s">
        <v>212</v>
      </c>
      <c r="J287" s="60">
        <v>0</v>
      </c>
      <c r="K287" s="60">
        <v>0</v>
      </c>
      <c r="L287" s="60" t="s">
        <v>213</v>
      </c>
      <c r="M287" s="60" t="s">
        <v>214</v>
      </c>
      <c r="N287" s="60" t="s">
        <v>210</v>
      </c>
      <c r="O287" s="60" t="s">
        <v>215</v>
      </c>
      <c r="P287" s="60" t="str">
        <f t="shared" si="25"/>
        <v>3x25</v>
      </c>
      <c r="Q287" s="61">
        <v>2839</v>
      </c>
      <c r="R287" s="147"/>
      <c r="S287" s="144"/>
    </row>
    <row r="288" spans="1:19" x14ac:dyDescent="0.3">
      <c r="A288" s="164"/>
      <c r="B288" s="56">
        <v>13</v>
      </c>
      <c r="C288" s="57" t="s">
        <v>593</v>
      </c>
      <c r="D288" s="58" t="s">
        <v>594</v>
      </c>
      <c r="E288" s="59">
        <v>42</v>
      </c>
      <c r="F288" s="60" t="s">
        <v>197</v>
      </c>
      <c r="G288" s="60">
        <v>60</v>
      </c>
      <c r="H288" s="59" t="str">
        <f t="shared" si="24"/>
        <v>3x60</v>
      </c>
      <c r="I288" s="60" t="s">
        <v>212</v>
      </c>
      <c r="J288" s="60">
        <v>15</v>
      </c>
      <c r="K288" s="60">
        <v>11</v>
      </c>
      <c r="L288" s="60" t="s">
        <v>208</v>
      </c>
      <c r="M288" s="60" t="s">
        <v>209</v>
      </c>
      <c r="N288" s="60" t="s">
        <v>217</v>
      </c>
      <c r="O288" s="60" t="s">
        <v>211</v>
      </c>
      <c r="P288" s="60" t="str">
        <f t="shared" si="25"/>
        <v>3x60</v>
      </c>
      <c r="Q288" s="61">
        <v>4543</v>
      </c>
      <c r="R288" s="147"/>
      <c r="S288" s="144"/>
    </row>
    <row r="289" spans="1:19" x14ac:dyDescent="0.3">
      <c r="A289" s="164"/>
      <c r="B289" s="56">
        <v>14</v>
      </c>
      <c r="C289" s="57" t="s">
        <v>595</v>
      </c>
      <c r="D289" s="58" t="s">
        <v>596</v>
      </c>
      <c r="E289" s="59">
        <v>43</v>
      </c>
      <c r="F289" s="60" t="s">
        <v>197</v>
      </c>
      <c r="G289" s="60">
        <v>61</v>
      </c>
      <c r="H289" s="59" t="str">
        <f t="shared" si="24"/>
        <v>3x61</v>
      </c>
      <c r="I289" s="60" t="s">
        <v>212</v>
      </c>
      <c r="J289" s="60">
        <v>36</v>
      </c>
      <c r="K289" s="60">
        <v>25</v>
      </c>
      <c r="L289" s="60" t="s">
        <v>208</v>
      </c>
      <c r="M289" s="60" t="s">
        <v>209</v>
      </c>
      <c r="N289" s="60" t="s">
        <v>210</v>
      </c>
      <c r="O289" s="60" t="s">
        <v>215</v>
      </c>
      <c r="P289" s="60" t="str">
        <f t="shared" si="25"/>
        <v>3x61</v>
      </c>
      <c r="Q289" s="61">
        <v>9971</v>
      </c>
      <c r="R289" s="147"/>
      <c r="S289" s="144"/>
    </row>
    <row r="290" spans="1:19" x14ac:dyDescent="0.3">
      <c r="A290" s="164"/>
      <c r="B290" s="56">
        <v>15</v>
      </c>
      <c r="C290" s="57" t="s">
        <v>597</v>
      </c>
      <c r="D290" s="58" t="s">
        <v>598</v>
      </c>
      <c r="E290" s="59">
        <v>35</v>
      </c>
      <c r="F290" s="60" t="s">
        <v>197</v>
      </c>
      <c r="G290" s="60">
        <v>50</v>
      </c>
      <c r="H290" s="59" t="str">
        <f t="shared" si="24"/>
        <v>3x50</v>
      </c>
      <c r="I290" s="60" t="s">
        <v>212</v>
      </c>
      <c r="J290" s="60">
        <v>18</v>
      </c>
      <c r="K290" s="60">
        <v>13</v>
      </c>
      <c r="L290" s="60" t="s">
        <v>208</v>
      </c>
      <c r="M290" s="60" t="s">
        <v>209</v>
      </c>
      <c r="N290" s="60" t="s">
        <v>210</v>
      </c>
      <c r="O290" s="60" t="s">
        <v>211</v>
      </c>
      <c r="P290" s="60" t="str">
        <f t="shared" si="25"/>
        <v>3x50</v>
      </c>
      <c r="Q290" s="61">
        <v>9125</v>
      </c>
      <c r="R290" s="147"/>
      <c r="S290" s="144"/>
    </row>
    <row r="291" spans="1:19" ht="14.5" x14ac:dyDescent="0.35">
      <c r="A291" s="165" t="s">
        <v>604</v>
      </c>
      <c r="B291" s="67">
        <v>1</v>
      </c>
      <c r="C291" s="68" t="s">
        <v>600</v>
      </c>
      <c r="D291" s="68" t="s">
        <v>601</v>
      </c>
      <c r="E291" s="67">
        <v>131.6</v>
      </c>
      <c r="F291" s="67" t="s">
        <v>197</v>
      </c>
      <c r="G291" s="67">
        <v>200</v>
      </c>
      <c r="H291" s="67" t="s">
        <v>41</v>
      </c>
      <c r="I291" s="69">
        <v>3</v>
      </c>
      <c r="J291" s="69"/>
      <c r="K291" s="69"/>
      <c r="L291" s="69" t="s">
        <v>208</v>
      </c>
      <c r="M291" s="70" t="s">
        <v>227</v>
      </c>
      <c r="N291" s="69" t="s">
        <v>210</v>
      </c>
      <c r="O291" s="69"/>
      <c r="P291" s="69"/>
      <c r="Q291" s="71">
        <v>19206</v>
      </c>
      <c r="R291" s="166">
        <f>Q291+Q292</f>
        <v>61260</v>
      </c>
      <c r="S291" s="144">
        <v>44926</v>
      </c>
    </row>
    <row r="292" spans="1:19" ht="14.5" x14ac:dyDescent="0.35">
      <c r="A292" s="165"/>
      <c r="B292" s="67">
        <v>2</v>
      </c>
      <c r="C292" s="68" t="s">
        <v>602</v>
      </c>
      <c r="D292" s="72" t="s">
        <v>603</v>
      </c>
      <c r="E292" s="67">
        <v>131.6</v>
      </c>
      <c r="F292" s="67" t="s">
        <v>197</v>
      </c>
      <c r="G292" s="67">
        <v>200</v>
      </c>
      <c r="H292" s="67" t="s">
        <v>41</v>
      </c>
      <c r="I292" s="69">
        <v>3</v>
      </c>
      <c r="J292" s="69"/>
      <c r="K292" s="69"/>
      <c r="L292" s="69" t="s">
        <v>208</v>
      </c>
      <c r="M292" s="70" t="s">
        <v>227</v>
      </c>
      <c r="N292" s="69" t="s">
        <v>217</v>
      </c>
      <c r="O292" s="69"/>
      <c r="P292" s="69"/>
      <c r="Q292" s="71">
        <v>42054</v>
      </c>
      <c r="R292" s="166"/>
      <c r="S292" s="144"/>
    </row>
    <row r="293" spans="1:19" ht="14.5" x14ac:dyDescent="0.35">
      <c r="A293" s="73" t="s">
        <v>608</v>
      </c>
      <c r="B293" s="74">
        <v>1</v>
      </c>
      <c r="C293" s="75" t="s">
        <v>605</v>
      </c>
      <c r="D293" s="75" t="s">
        <v>606</v>
      </c>
      <c r="E293" s="74">
        <v>174</v>
      </c>
      <c r="F293" s="74" t="s">
        <v>197</v>
      </c>
      <c r="G293" s="74">
        <v>250</v>
      </c>
      <c r="H293" s="74" t="s">
        <v>607</v>
      </c>
      <c r="I293" s="76">
        <v>3</v>
      </c>
      <c r="J293" s="76"/>
      <c r="K293" s="76"/>
      <c r="L293" s="76" t="s">
        <v>208</v>
      </c>
      <c r="M293" s="77" t="s">
        <v>227</v>
      </c>
      <c r="N293" s="76" t="s">
        <v>210</v>
      </c>
      <c r="O293" s="76"/>
      <c r="P293" s="76"/>
      <c r="Q293" s="78">
        <v>40397</v>
      </c>
      <c r="R293" s="87">
        <v>40397</v>
      </c>
      <c r="S293" s="128">
        <v>44926</v>
      </c>
    </row>
    <row r="294" spans="1:19" ht="14.5" x14ac:dyDescent="0.35">
      <c r="A294" s="168" t="s">
        <v>615</v>
      </c>
      <c r="B294" s="79">
        <v>1</v>
      </c>
      <c r="C294" s="80" t="s">
        <v>609</v>
      </c>
      <c r="D294" s="80" t="s">
        <v>610</v>
      </c>
      <c r="E294" s="79">
        <v>44</v>
      </c>
      <c r="F294" s="79" t="s">
        <v>197</v>
      </c>
      <c r="G294" s="79">
        <v>63</v>
      </c>
      <c r="H294" s="79" t="s">
        <v>29</v>
      </c>
      <c r="I294" s="81" t="s">
        <v>212</v>
      </c>
      <c r="J294" s="81">
        <v>189</v>
      </c>
      <c r="K294" s="81">
        <v>44</v>
      </c>
      <c r="L294" s="81" t="s">
        <v>208</v>
      </c>
      <c r="M294" s="82" t="s">
        <v>209</v>
      </c>
      <c r="N294" s="81" t="s">
        <v>210</v>
      </c>
      <c r="O294" s="81" t="s">
        <v>611</v>
      </c>
      <c r="P294" s="81"/>
      <c r="Q294" s="83">
        <v>22789</v>
      </c>
      <c r="R294" s="167">
        <f>Q294+Q295+Q296</f>
        <v>45229</v>
      </c>
      <c r="S294" s="143">
        <v>44926</v>
      </c>
    </row>
    <row r="295" spans="1:19" ht="14.5" x14ac:dyDescent="0.35">
      <c r="A295" s="168"/>
      <c r="B295" s="79">
        <v>2</v>
      </c>
      <c r="C295" s="80" t="s">
        <v>612</v>
      </c>
      <c r="D295" s="80" t="s">
        <v>610</v>
      </c>
      <c r="E295" s="79">
        <v>139</v>
      </c>
      <c r="F295" s="79" t="s">
        <v>197</v>
      </c>
      <c r="G295" s="79">
        <v>200</v>
      </c>
      <c r="H295" s="79" t="s">
        <v>41</v>
      </c>
      <c r="I295" s="81" t="s">
        <v>212</v>
      </c>
      <c r="J295" s="81">
        <v>141</v>
      </c>
      <c r="K295" s="81">
        <v>139</v>
      </c>
      <c r="L295" s="81" t="s">
        <v>208</v>
      </c>
      <c r="M295" s="82" t="s">
        <v>209</v>
      </c>
      <c r="N295" s="81" t="s">
        <v>210</v>
      </c>
      <c r="O295" s="81" t="s">
        <v>611</v>
      </c>
      <c r="P295" s="81"/>
      <c r="Q295" s="83">
        <v>16112</v>
      </c>
      <c r="R295" s="167"/>
      <c r="S295" s="143"/>
    </row>
    <row r="296" spans="1:19" ht="14.5" x14ac:dyDescent="0.35">
      <c r="A296" s="168"/>
      <c r="B296" s="79">
        <v>3</v>
      </c>
      <c r="C296" s="80" t="s">
        <v>613</v>
      </c>
      <c r="D296" s="80" t="s">
        <v>614</v>
      </c>
      <c r="E296" s="79">
        <v>28</v>
      </c>
      <c r="F296" s="79" t="s">
        <v>197</v>
      </c>
      <c r="G296" s="79">
        <v>40</v>
      </c>
      <c r="H296" s="84" t="s">
        <v>24</v>
      </c>
      <c r="I296" s="81">
        <v>3</v>
      </c>
      <c r="J296" s="81">
        <v>120</v>
      </c>
      <c r="K296" s="81">
        <v>28</v>
      </c>
      <c r="L296" s="81" t="s">
        <v>208</v>
      </c>
      <c r="M296" s="85" t="s">
        <v>209</v>
      </c>
      <c r="N296" s="81" t="s">
        <v>210</v>
      </c>
      <c r="O296" s="81" t="s">
        <v>611</v>
      </c>
      <c r="P296" s="81"/>
      <c r="Q296" s="83">
        <v>6328</v>
      </c>
      <c r="R296" s="167"/>
      <c r="S296" s="143"/>
    </row>
    <row r="297" spans="1:19" ht="26.5" x14ac:dyDescent="0.35">
      <c r="A297" s="120" t="s">
        <v>618</v>
      </c>
      <c r="B297" s="121">
        <v>1</v>
      </c>
      <c r="C297" s="122" t="s">
        <v>616</v>
      </c>
      <c r="D297" s="122" t="s">
        <v>617</v>
      </c>
      <c r="E297" s="121"/>
      <c r="F297" s="121" t="s">
        <v>197</v>
      </c>
      <c r="G297" s="121">
        <v>200</v>
      </c>
      <c r="H297" s="121" t="s">
        <v>41</v>
      </c>
      <c r="I297" s="123">
        <v>3</v>
      </c>
      <c r="J297" s="123">
        <v>200</v>
      </c>
      <c r="K297" s="123">
        <v>139</v>
      </c>
      <c r="L297" s="123" t="s">
        <v>208</v>
      </c>
      <c r="M297" s="124" t="s">
        <v>227</v>
      </c>
      <c r="N297" s="123" t="s">
        <v>210</v>
      </c>
      <c r="O297" s="123" t="s">
        <v>215</v>
      </c>
      <c r="P297" s="121" t="s">
        <v>41</v>
      </c>
      <c r="Q297" s="125">
        <v>68052</v>
      </c>
      <c r="R297" s="87">
        <v>68052</v>
      </c>
      <c r="S297" s="128">
        <v>44926</v>
      </c>
    </row>
    <row r="298" spans="1:19" ht="14.5" x14ac:dyDescent="0.35">
      <c r="A298" s="86" t="s">
        <v>621</v>
      </c>
      <c r="B298" s="88">
        <v>1</v>
      </c>
      <c r="C298" s="89" t="s">
        <v>619</v>
      </c>
      <c r="D298" s="89" t="s">
        <v>620</v>
      </c>
      <c r="E298" s="88"/>
      <c r="F298" s="88" t="s">
        <v>197</v>
      </c>
      <c r="G298" s="88">
        <v>80</v>
      </c>
      <c r="H298" s="90" t="s">
        <v>3</v>
      </c>
      <c r="I298" s="91">
        <v>3</v>
      </c>
      <c r="J298" s="91"/>
      <c r="K298" s="91"/>
      <c r="L298" s="91" t="s">
        <v>213</v>
      </c>
      <c r="M298" s="92"/>
      <c r="N298" s="91" t="s">
        <v>210</v>
      </c>
      <c r="O298" s="91" t="s">
        <v>211</v>
      </c>
      <c r="P298" s="91"/>
      <c r="Q298" s="93">
        <v>22937</v>
      </c>
      <c r="R298" s="94">
        <v>22937</v>
      </c>
      <c r="S298" s="129">
        <v>44926</v>
      </c>
    </row>
    <row r="299" spans="1:19" ht="14.5" x14ac:dyDescent="0.35">
      <c r="A299" s="171" t="s">
        <v>627</v>
      </c>
      <c r="B299" s="95">
        <v>1</v>
      </c>
      <c r="C299" s="96" t="s">
        <v>622</v>
      </c>
      <c r="D299" s="96" t="s">
        <v>623</v>
      </c>
      <c r="E299" s="95">
        <v>347</v>
      </c>
      <c r="F299" s="95" t="s">
        <v>197</v>
      </c>
      <c r="G299" s="95">
        <v>500</v>
      </c>
      <c r="H299" s="97" t="s">
        <v>624</v>
      </c>
      <c r="I299" s="98">
        <v>3</v>
      </c>
      <c r="J299" s="98"/>
      <c r="K299" s="98"/>
      <c r="L299" s="98" t="s">
        <v>208</v>
      </c>
      <c r="M299" s="98">
        <v>0</v>
      </c>
      <c r="N299" s="98" t="s">
        <v>210</v>
      </c>
      <c r="O299" s="98" t="s">
        <v>211</v>
      </c>
      <c r="P299" s="98">
        <v>500</v>
      </c>
      <c r="Q299" s="99">
        <v>152094</v>
      </c>
      <c r="R299" s="167">
        <f>Q299+Q300</f>
        <v>154094</v>
      </c>
      <c r="S299" s="143">
        <v>44926</v>
      </c>
    </row>
    <row r="300" spans="1:19" ht="14.5" x14ac:dyDescent="0.35">
      <c r="A300" s="171"/>
      <c r="B300" s="95">
        <v>2</v>
      </c>
      <c r="C300" s="96" t="s">
        <v>625</v>
      </c>
      <c r="D300" s="96" t="s">
        <v>626</v>
      </c>
      <c r="E300" s="100"/>
      <c r="F300" s="101" t="s">
        <v>197</v>
      </c>
      <c r="G300" s="100">
        <v>63</v>
      </c>
      <c r="H300" s="95" t="s">
        <v>29</v>
      </c>
      <c r="I300" s="98">
        <v>3</v>
      </c>
      <c r="J300" s="98"/>
      <c r="K300" s="98"/>
      <c r="L300" s="98" t="s">
        <v>208</v>
      </c>
      <c r="M300" s="98">
        <v>0</v>
      </c>
      <c r="N300" s="98" t="s">
        <v>210</v>
      </c>
      <c r="O300" s="98" t="s">
        <v>211</v>
      </c>
      <c r="P300" s="98">
        <v>63</v>
      </c>
      <c r="Q300" s="102">
        <v>2000</v>
      </c>
      <c r="R300" s="167"/>
      <c r="S300" s="143"/>
    </row>
    <row r="301" spans="1:19" ht="14.5" x14ac:dyDescent="0.35">
      <c r="A301" s="172" t="s">
        <v>633</v>
      </c>
      <c r="B301" s="2">
        <v>1</v>
      </c>
      <c r="C301" s="43" t="s">
        <v>628</v>
      </c>
      <c r="D301" s="43" t="s">
        <v>629</v>
      </c>
      <c r="E301" s="2"/>
      <c r="F301" s="2" t="s">
        <v>197</v>
      </c>
      <c r="G301" s="2">
        <v>25</v>
      </c>
      <c r="H301" s="2" t="s">
        <v>27</v>
      </c>
      <c r="I301" s="4">
        <v>3</v>
      </c>
      <c r="J301" s="4"/>
      <c r="K301" s="4"/>
      <c r="L301" s="4" t="s">
        <v>208</v>
      </c>
      <c r="M301" s="5"/>
      <c r="N301" s="4" t="s">
        <v>210</v>
      </c>
      <c r="O301" s="4"/>
      <c r="P301" s="4"/>
      <c r="Q301" s="106">
        <v>1400</v>
      </c>
      <c r="R301" s="167">
        <f>Q301+Q302+Q303+Q304</f>
        <v>67400</v>
      </c>
      <c r="S301" s="145">
        <v>44940</v>
      </c>
    </row>
    <row r="302" spans="1:19" ht="14.5" x14ac:dyDescent="0.35">
      <c r="A302" s="172"/>
      <c r="B302" s="2">
        <v>2</v>
      </c>
      <c r="C302" s="43" t="s">
        <v>630</v>
      </c>
      <c r="D302" s="43" t="s">
        <v>629</v>
      </c>
      <c r="E302" s="2"/>
      <c r="F302" s="2" t="s">
        <v>197</v>
      </c>
      <c r="G302" s="2">
        <v>25</v>
      </c>
      <c r="H302" s="2" t="s">
        <v>27</v>
      </c>
      <c r="I302" s="4">
        <v>3</v>
      </c>
      <c r="J302" s="4"/>
      <c r="K302" s="4"/>
      <c r="L302" s="4" t="s">
        <v>208</v>
      </c>
      <c r="M302" s="5"/>
      <c r="N302" s="4" t="s">
        <v>210</v>
      </c>
      <c r="O302" s="4"/>
      <c r="P302" s="4"/>
      <c r="Q302" s="106">
        <v>5000</v>
      </c>
      <c r="R302" s="167"/>
      <c r="S302" s="145"/>
    </row>
    <row r="303" spans="1:19" ht="14.5" x14ac:dyDescent="0.35">
      <c r="A303" s="172"/>
      <c r="B303" s="2">
        <v>3</v>
      </c>
      <c r="C303" s="43" t="s">
        <v>631</v>
      </c>
      <c r="D303" s="43" t="s">
        <v>629</v>
      </c>
      <c r="E303" s="2"/>
      <c r="F303" s="2" t="s">
        <v>197</v>
      </c>
      <c r="G303" s="2">
        <v>40</v>
      </c>
      <c r="H303" s="44" t="s">
        <v>24</v>
      </c>
      <c r="I303" s="4">
        <v>3</v>
      </c>
      <c r="J303" s="4"/>
      <c r="K303" s="4"/>
      <c r="L303" s="4" t="s">
        <v>208</v>
      </c>
      <c r="M303" s="5"/>
      <c r="N303" s="4" t="s">
        <v>210</v>
      </c>
      <c r="O303" s="4"/>
      <c r="P303" s="4"/>
      <c r="Q303" s="106">
        <v>26000</v>
      </c>
      <c r="R303" s="167"/>
      <c r="S303" s="145"/>
    </row>
    <row r="304" spans="1:19" ht="14.5" x14ac:dyDescent="0.35">
      <c r="A304" s="172"/>
      <c r="B304" s="2">
        <v>4</v>
      </c>
      <c r="C304" s="43" t="s">
        <v>632</v>
      </c>
      <c r="D304" s="103" t="s">
        <v>629</v>
      </c>
      <c r="E304" s="48">
        <v>56</v>
      </c>
      <c r="F304" s="104" t="s">
        <v>197</v>
      </c>
      <c r="G304" s="48">
        <v>80</v>
      </c>
      <c r="H304" s="2" t="s">
        <v>3</v>
      </c>
      <c r="I304" s="4">
        <v>3</v>
      </c>
      <c r="J304" s="4">
        <v>80</v>
      </c>
      <c r="K304" s="4">
        <v>56</v>
      </c>
      <c r="L304" s="4" t="s">
        <v>208</v>
      </c>
      <c r="M304" s="4"/>
      <c r="N304" s="4" t="s">
        <v>210</v>
      </c>
      <c r="O304" s="4"/>
      <c r="P304" s="4"/>
      <c r="Q304" s="105">
        <v>35000</v>
      </c>
      <c r="R304" s="167"/>
      <c r="S304" s="145"/>
    </row>
    <row r="305" spans="1:19" ht="14.5" x14ac:dyDescent="0.35">
      <c r="A305" s="173" t="s">
        <v>637</v>
      </c>
      <c r="B305" s="107">
        <v>3</v>
      </c>
      <c r="C305" s="108" t="s">
        <v>634</v>
      </c>
      <c r="D305" s="108" t="s">
        <v>635</v>
      </c>
      <c r="E305" s="107">
        <v>165</v>
      </c>
      <c r="F305" s="107" t="s">
        <v>197</v>
      </c>
      <c r="G305" s="107">
        <v>250</v>
      </c>
      <c r="H305" s="109" t="s">
        <v>607</v>
      </c>
      <c r="I305" s="110">
        <v>3</v>
      </c>
      <c r="J305" s="110">
        <v>250</v>
      </c>
      <c r="K305" s="110">
        <v>165</v>
      </c>
      <c r="L305" s="110" t="s">
        <v>208</v>
      </c>
      <c r="M305" s="111"/>
      <c r="N305" s="110" t="s">
        <v>210</v>
      </c>
      <c r="O305" s="110" t="s">
        <v>211</v>
      </c>
      <c r="P305" s="110"/>
      <c r="Q305" s="112">
        <v>39256</v>
      </c>
      <c r="R305" s="167">
        <f>Q305+Q306</f>
        <v>44102</v>
      </c>
      <c r="S305" s="143">
        <v>44926</v>
      </c>
    </row>
    <row r="306" spans="1:19" ht="14.5" x14ac:dyDescent="0.35">
      <c r="A306" s="173"/>
      <c r="B306" s="107">
        <v>4</v>
      </c>
      <c r="C306" s="108" t="s">
        <v>636</v>
      </c>
      <c r="D306" s="108" t="s">
        <v>635</v>
      </c>
      <c r="E306" s="113"/>
      <c r="F306" s="107" t="s">
        <v>197</v>
      </c>
      <c r="G306" s="113">
        <v>25</v>
      </c>
      <c r="H306" s="107" t="s">
        <v>27</v>
      </c>
      <c r="I306" s="110">
        <v>3</v>
      </c>
      <c r="J306" s="110">
        <v>25</v>
      </c>
      <c r="K306" s="110"/>
      <c r="L306" s="110" t="s">
        <v>208</v>
      </c>
      <c r="M306" s="110"/>
      <c r="N306" s="110" t="s">
        <v>210</v>
      </c>
      <c r="O306" s="110" t="s">
        <v>215</v>
      </c>
      <c r="P306" s="110"/>
      <c r="Q306" s="114">
        <v>4846</v>
      </c>
      <c r="R306" s="167"/>
      <c r="S306" s="143"/>
    </row>
    <row r="307" spans="1:19" ht="14.5" x14ac:dyDescent="0.35">
      <c r="A307" s="169" t="s">
        <v>642</v>
      </c>
      <c r="B307" s="115">
        <v>1</v>
      </c>
      <c r="C307" s="116" t="s">
        <v>638</v>
      </c>
      <c r="D307" s="116" t="s">
        <v>639</v>
      </c>
      <c r="E307" s="115" t="s">
        <v>640</v>
      </c>
      <c r="F307" s="115" t="s">
        <v>197</v>
      </c>
      <c r="G307" s="115">
        <v>40</v>
      </c>
      <c r="H307" s="115" t="s">
        <v>24</v>
      </c>
      <c r="I307" s="117">
        <v>3</v>
      </c>
      <c r="J307" s="117" t="s">
        <v>640</v>
      </c>
      <c r="K307" s="117" t="s">
        <v>640</v>
      </c>
      <c r="L307" s="117" t="s">
        <v>640</v>
      </c>
      <c r="M307" s="118" t="s">
        <v>640</v>
      </c>
      <c r="N307" s="117" t="s">
        <v>210</v>
      </c>
      <c r="O307" s="117" t="s">
        <v>640</v>
      </c>
      <c r="P307" s="117">
        <v>100</v>
      </c>
      <c r="Q307" s="119">
        <v>30000</v>
      </c>
      <c r="R307" s="167">
        <f>Q307+Q308</f>
        <v>39000</v>
      </c>
      <c r="S307" s="143">
        <v>44926</v>
      </c>
    </row>
    <row r="308" spans="1:19" ht="14.5" x14ac:dyDescent="0.35">
      <c r="A308" s="170"/>
      <c r="B308" s="115">
        <v>2</v>
      </c>
      <c r="C308" s="116" t="s">
        <v>641</v>
      </c>
      <c r="D308" s="116" t="s">
        <v>639</v>
      </c>
      <c r="E308" s="115" t="s">
        <v>640</v>
      </c>
      <c r="F308" s="115" t="s">
        <v>197</v>
      </c>
      <c r="G308" s="115">
        <v>80</v>
      </c>
      <c r="H308" s="115" t="s">
        <v>3</v>
      </c>
      <c r="I308" s="117">
        <v>3</v>
      </c>
      <c r="J308" s="117" t="s">
        <v>640</v>
      </c>
      <c r="K308" s="117" t="s">
        <v>640</v>
      </c>
      <c r="L308" s="117" t="s">
        <v>640</v>
      </c>
      <c r="M308" s="118" t="s">
        <v>640</v>
      </c>
      <c r="N308" s="117" t="s">
        <v>210</v>
      </c>
      <c r="O308" s="117" t="s">
        <v>640</v>
      </c>
      <c r="P308" s="117">
        <v>80</v>
      </c>
      <c r="Q308" s="119">
        <v>9000</v>
      </c>
      <c r="R308" s="167"/>
      <c r="S308" s="143"/>
    </row>
    <row r="309" spans="1:19" ht="15.5" x14ac:dyDescent="0.35">
      <c r="A309" s="136" t="s">
        <v>648</v>
      </c>
      <c r="Q309" s="134">
        <f>SUM(Q5:Q308)</f>
        <v>5502376</v>
      </c>
      <c r="R309" s="135">
        <f>SUM(R5:R308)</f>
        <v>5502376</v>
      </c>
    </row>
  </sheetData>
  <mergeCells count="34">
    <mergeCell ref="A1:Q1"/>
    <mergeCell ref="A307:A308"/>
    <mergeCell ref="R307:R308"/>
    <mergeCell ref="R299:R300"/>
    <mergeCell ref="A299:A300"/>
    <mergeCell ref="A301:A304"/>
    <mergeCell ref="R301:R304"/>
    <mergeCell ref="R305:R306"/>
    <mergeCell ref="A305:A306"/>
    <mergeCell ref="R276:R290"/>
    <mergeCell ref="A276:A290"/>
    <mergeCell ref="A291:A292"/>
    <mergeCell ref="R291:R292"/>
    <mergeCell ref="R294:R296"/>
    <mergeCell ref="A294:A296"/>
    <mergeCell ref="A249:A275"/>
    <mergeCell ref="R249:R275"/>
    <mergeCell ref="T253:Z253"/>
    <mergeCell ref="T245:Z245"/>
    <mergeCell ref="I3:K3"/>
    <mergeCell ref="A5:A92"/>
    <mergeCell ref="R5:R92"/>
    <mergeCell ref="A93:A245"/>
    <mergeCell ref="S5:S92"/>
    <mergeCell ref="S249:S275"/>
    <mergeCell ref="S93:S246"/>
    <mergeCell ref="R93:R248"/>
    <mergeCell ref="S305:S306"/>
    <mergeCell ref="S307:S308"/>
    <mergeCell ref="S276:S290"/>
    <mergeCell ref="S291:S292"/>
    <mergeCell ref="S294:S296"/>
    <mergeCell ref="S299:S300"/>
    <mergeCell ref="S301:S304"/>
  </mergeCells>
  <phoneticPr fontId="11" type="noConversion"/>
  <pageMargins left="0.7" right="0.7" top="0.75" bottom="0.75" header="0.3" footer="0.3"/>
  <pageSetup paperSize="9" orientation="portrait" r:id="rId1"/>
  <ignoredErrors>
    <ignoredError sqref="M5:M28 I5:I88 I93:I117 I118:I145 I214:I222 I211:I212 I213 I146:I210 I223:I245 I276:I290 M276:M290 B277:B287 M294:M296 I294:I295 I89 I90" numberStoredAsText="1"/>
    <ignoredError sqref="R93 R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2022-06-21T11:36:24Z</cp:lastPrinted>
  <dcterms:created xsi:type="dcterms:W3CDTF">2015-06-05T18:19:34Z</dcterms:created>
  <dcterms:modified xsi:type="dcterms:W3CDTF">2022-10-25T13:28:24Z</dcterms:modified>
</cp:coreProperties>
</file>