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gabriela.sebenova\Desktop\20.10.2022 DNS\"/>
    </mc:Choice>
  </mc:AlternateContent>
  <xr:revisionPtr revIDLastSave="0" documentId="13_ncr:1_{E1823D3B-6980-45D1-BAB0-A1D14960F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y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4" i="3" l="1"/>
  <c r="S54" i="3"/>
  <c r="T59" i="3" l="1"/>
  <c r="T57" i="3"/>
  <c r="S57" i="3"/>
  <c r="T51" i="3"/>
  <c r="T52" i="3" s="1"/>
  <c r="S52" i="3"/>
  <c r="T50" i="3" l="1"/>
  <c r="S50" i="3"/>
  <c r="T48" i="3"/>
  <c r="S47" i="3"/>
  <c r="S48" i="3" s="1"/>
  <c r="T46" i="3" l="1"/>
  <c r="S46" i="3"/>
  <c r="T43" i="3"/>
  <c r="S43" i="3"/>
  <c r="S23" i="3" l="1"/>
  <c r="T21" i="3"/>
  <c r="T20" i="3"/>
  <c r="T23" i="3" s="1"/>
  <c r="T19" i="3" l="1"/>
  <c r="T60" i="3" s="1"/>
  <c r="S19" i="3"/>
</calcChain>
</file>

<file path=xl/sharedStrings.xml><?xml version="1.0" encoding="utf-8"?>
<sst xmlns="http://schemas.openxmlformats.org/spreadsheetml/2006/main" count="180" uniqueCount="126">
  <si>
    <t>1 rok m3</t>
  </si>
  <si>
    <t>1 rok kWh</t>
  </si>
  <si>
    <t>Odberné miesto</t>
  </si>
  <si>
    <t>POD SKSPPDIS</t>
  </si>
  <si>
    <t>Tarif</t>
  </si>
  <si>
    <t>Knižaťa Pribinu 3, Trenčín</t>
  </si>
  <si>
    <t>000410409182</t>
  </si>
  <si>
    <t>M8</t>
  </si>
  <si>
    <t>Osvienčimská 1720, Trenčín</t>
  </si>
  <si>
    <t>000410405019</t>
  </si>
  <si>
    <t>M2</t>
  </si>
  <si>
    <t>Kubrické 56/60, Trenčín</t>
  </si>
  <si>
    <t>000410409186</t>
  </si>
  <si>
    <t>M3</t>
  </si>
  <si>
    <t>Pri Parku 2, Trenčín</t>
  </si>
  <si>
    <t>000410409185</t>
  </si>
  <si>
    <t>M4</t>
  </si>
  <si>
    <t>Hlavná 10, Trenčín</t>
  </si>
  <si>
    <t>000410409191</t>
  </si>
  <si>
    <t>M7</t>
  </si>
  <si>
    <t>Kubranská 94/63, Trenčín</t>
  </si>
  <si>
    <t>000430001529</t>
  </si>
  <si>
    <t>Soblahovská 2049/65, Trenčín</t>
  </si>
  <si>
    <t>000430020652</t>
  </si>
  <si>
    <t>Východná 33, Trenčín</t>
  </si>
  <si>
    <t>030410021916</t>
  </si>
  <si>
    <t>Mierové nám. 2, Trenčín</t>
  </si>
  <si>
    <t>000410409126</t>
  </si>
  <si>
    <t>DS Saratovská 4, Trenčín</t>
  </si>
  <si>
    <t>000410409195</t>
  </si>
  <si>
    <t>Hviezdoslavova 6, Trenčín</t>
  </si>
  <si>
    <t>000410409117</t>
  </si>
  <si>
    <t>Farská 10, Trenčín</t>
  </si>
  <si>
    <t>010410000291</t>
  </si>
  <si>
    <t>Štúrovo nám. MsP, Trenčín</t>
  </si>
  <si>
    <t>000410409189</t>
  </si>
  <si>
    <t>spolu</t>
  </si>
  <si>
    <t>Spotreba 2019</t>
  </si>
  <si>
    <t>DMM (denné max. množstvo)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</si>
  <si>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</si>
  <si>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</si>
  <si>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</si>
  <si>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</si>
  <si>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</si>
  <si>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</si>
  <si>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</si>
  <si>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</si>
  <si>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</si>
  <si>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</si>
  <si>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</si>
  <si>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</si>
  <si>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MHSL</t>
  </si>
  <si>
    <t>Mládežnícka 4, Trenčín</t>
  </si>
  <si>
    <t>000430022071</t>
  </si>
  <si>
    <t>S9</t>
  </si>
  <si>
    <t>Považská 34, Trenčín</t>
  </si>
  <si>
    <t>000430022129</t>
  </si>
  <si>
    <t>Na ostrove 1560/2, Trenčín</t>
  </si>
  <si>
    <t>010430002792</t>
  </si>
  <si>
    <t>x</t>
  </si>
  <si>
    <t>Školské zariadenia mesta Trenčín</t>
  </si>
  <si>
    <t>Švermova 24, TN</t>
  </si>
  <si>
    <t>000410409120</t>
  </si>
  <si>
    <t>000410409124</t>
  </si>
  <si>
    <t>Legionárska 37, TN</t>
  </si>
  <si>
    <t>000410405028</t>
  </si>
  <si>
    <t>Považská 1, TN</t>
  </si>
  <si>
    <t>000410405027</t>
  </si>
  <si>
    <t>M. Turkovej 5, TN</t>
  </si>
  <si>
    <t>000410405024</t>
  </si>
  <si>
    <t>Soblahovská 22, TN</t>
  </si>
  <si>
    <t>000410405025</t>
  </si>
  <si>
    <t>Šmidkeho 12, TN</t>
  </si>
  <si>
    <t>000410405023</t>
  </si>
  <si>
    <t>J. Halašu 11, TN</t>
  </si>
  <si>
    <t>000410405022</t>
  </si>
  <si>
    <t>Stromová 3, TN</t>
  </si>
  <si>
    <t>000410409119</t>
  </si>
  <si>
    <t>000410409123</t>
  </si>
  <si>
    <t>Opatovská 39, TN</t>
  </si>
  <si>
    <t>000410405021</t>
  </si>
  <si>
    <t>Kubranská 20, TN</t>
  </si>
  <si>
    <t>000430022173</t>
  </si>
  <si>
    <t>Medňanského 36, TN</t>
  </si>
  <si>
    <t>000410405860</t>
  </si>
  <si>
    <t>Záblatská 14, TN</t>
  </si>
  <si>
    <t>000410409122</t>
  </si>
  <si>
    <t>M5</t>
  </si>
  <si>
    <t>000410409125</t>
  </si>
  <si>
    <t>Niva 9, TN</t>
  </si>
  <si>
    <t>000410408467</t>
  </si>
  <si>
    <t>Na dolinách 1277, TN</t>
  </si>
  <si>
    <t>010410172491</t>
  </si>
  <si>
    <t>Potočná 86</t>
  </si>
  <si>
    <t>000410405733</t>
  </si>
  <si>
    <t>Šafárikova 11, TN</t>
  </si>
  <si>
    <t>000410405020</t>
  </si>
  <si>
    <t>ZŠ Kubranská</t>
  </si>
  <si>
    <t>Kubranská 80</t>
  </si>
  <si>
    <t>010410007750</t>
  </si>
  <si>
    <t>000410401875</t>
  </si>
  <si>
    <t>Na dolinách 27</t>
  </si>
  <si>
    <t>ZŠ Na dolinách</t>
  </si>
  <si>
    <t>010430002609</t>
  </si>
  <si>
    <t>ZUŠ K. Pádivého</t>
  </si>
  <si>
    <t>Nám. SNP 2 ,Trenčín</t>
  </si>
  <si>
    <t>4100019594</t>
  </si>
  <si>
    <t>M1</t>
  </si>
  <si>
    <t>ZŠ, Novomeského 11, Trenčín</t>
  </si>
  <si>
    <t>ZŠ Novomeského</t>
  </si>
  <si>
    <t>000430022172</t>
  </si>
  <si>
    <t xml:space="preserve">Hodnoty mesačných spotrieb </t>
  </si>
  <si>
    <t>ZŠ Dlhé Hony</t>
  </si>
  <si>
    <t>000430022245</t>
  </si>
  <si>
    <t>Východná 9</t>
  </si>
  <si>
    <t>ZŠ Východná</t>
  </si>
  <si>
    <t>000410404327</t>
  </si>
  <si>
    <t>000410404329</t>
  </si>
  <si>
    <t>Bezručova 66</t>
  </si>
  <si>
    <t xml:space="preserve"> </t>
  </si>
  <si>
    <t>ZŠ Bezručova</t>
  </si>
  <si>
    <t>000410407632</t>
  </si>
  <si>
    <t>Zmluva platná do:</t>
  </si>
  <si>
    <t>Spolu</t>
  </si>
  <si>
    <t>Príloha č. 1 k zmluve o dodávke plynu č. ....................... Špecifikácia odberných miest</t>
  </si>
  <si>
    <t>Mesto Trenčín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</si>
</sst>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18" xfId="2" applyNumberFormat="1" applyFont="1" applyBorder="1" applyAlignment="1"/>
    <xf numFmtId="164" fontId="0" fillId="0" borderId="12" xfId="2" applyNumberFormat="1" applyFont="1" applyBorder="1" applyAlignment="1"/>
    <xf numFmtId="0" fontId="3" fillId="0" borderId="9" xfId="0" applyFont="1" applyBorder="1" applyAlignment="1">
      <alignment horizontal="left"/>
    </xf>
    <xf numFmtId="0" fontId="2" fillId="2" borderId="1" xfId="0" applyFont="1" applyFill="1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2" fillId="2" borderId="3" xfId="0" applyFont="1" applyFill="1" applyBorder="1"/>
    <xf numFmtId="0" fontId="0" fillId="4" borderId="19" xfId="0" applyFill="1" applyBorder="1" applyAlignment="1">
      <alignment horizontal="center"/>
    </xf>
    <xf numFmtId="164" fontId="0" fillId="4" borderId="18" xfId="2" applyNumberFormat="1" applyFont="1" applyFill="1" applyBorder="1" applyAlignment="1"/>
    <xf numFmtId="164" fontId="0" fillId="0" borderId="18" xfId="2" applyNumberFormat="1" applyFont="1" applyBorder="1" applyAlignment="1">
      <alignment horizontal="center"/>
    </xf>
    <xf numFmtId="164" fontId="0" fillId="0" borderId="18" xfId="2" applyNumberFormat="1" applyFont="1" applyFill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164" fontId="1" fillId="0" borderId="18" xfId="2" applyNumberFormat="1" applyFont="1" applyBorder="1" applyAlignment="1">
      <alignment horizontal="center"/>
    </xf>
    <xf numFmtId="164" fontId="1" fillId="0" borderId="12" xfId="2" applyNumberFormat="1" applyFont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3" fontId="6" fillId="5" borderId="12" xfId="0" applyNumberFormat="1" applyFont="1" applyFill="1" applyBorder="1"/>
    <xf numFmtId="164" fontId="0" fillId="0" borderId="12" xfId="2" applyNumberFormat="1" applyFont="1" applyBorder="1" applyAlignment="1">
      <alignment horizontal="center"/>
    </xf>
    <xf numFmtId="3" fontId="6" fillId="5" borderId="13" xfId="0" applyNumberFormat="1" applyFont="1" applyFill="1" applyBorder="1"/>
    <xf numFmtId="3" fontId="6" fillId="5" borderId="13" xfId="0" applyNumberFormat="1" applyFont="1" applyFill="1" applyBorder="1" applyAlignment="1">
      <alignment horizontal="right"/>
    </xf>
    <xf numFmtId="164" fontId="0" fillId="0" borderId="19" xfId="2" applyNumberFormat="1" applyFont="1" applyBorder="1" applyAlignment="1"/>
    <xf numFmtId="164" fontId="0" fillId="0" borderId="20" xfId="2" applyNumberFormat="1" applyFont="1" applyBorder="1" applyAlignment="1"/>
    <xf numFmtId="164" fontId="6" fillId="5" borderId="21" xfId="2" applyNumberFormat="1" applyFont="1" applyFill="1" applyBorder="1" applyAlignment="1"/>
    <xf numFmtId="164" fontId="0" fillId="4" borderId="19" xfId="2" applyNumberFormat="1" applyFont="1" applyFill="1" applyBorder="1" applyAlignment="1"/>
    <xf numFmtId="164" fontId="0" fillId="4" borderId="20" xfId="2" applyNumberFormat="1" applyFont="1" applyFill="1" applyBorder="1" applyAlignment="1"/>
    <xf numFmtId="164" fontId="6" fillId="5" borderId="20" xfId="2" applyNumberFormat="1" applyFont="1" applyFill="1" applyBorder="1" applyAlignment="1"/>
    <xf numFmtId="164" fontId="0" fillId="0" borderId="20" xfId="2" applyNumberFormat="1" applyFont="1" applyBorder="1" applyAlignment="1">
      <alignment horizontal="center"/>
    </xf>
    <xf numFmtId="164" fontId="6" fillId="5" borderId="21" xfId="2" applyNumberFormat="1" applyFont="1" applyFill="1" applyBorder="1" applyAlignment="1">
      <alignment horizontal="center"/>
    </xf>
    <xf numFmtId="164" fontId="0" fillId="4" borderId="19" xfId="2" applyNumberFormat="1" applyFont="1" applyFill="1" applyBorder="1" applyAlignment="1">
      <alignment horizontal="center"/>
    </xf>
    <xf numFmtId="164" fontId="0" fillId="0" borderId="19" xfId="2" applyNumberFormat="1" applyFont="1" applyBorder="1" applyAlignment="1">
      <alignment horizontal="center"/>
    </xf>
    <xf numFmtId="164" fontId="1" fillId="0" borderId="19" xfId="2" applyNumberFormat="1" applyFont="1" applyBorder="1" applyAlignment="1">
      <alignment horizontal="center"/>
    </xf>
    <xf numFmtId="164" fontId="1" fillId="0" borderId="20" xfId="2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7" borderId="0" xfId="0" applyNumberFormat="1" applyFont="1" applyFill="1"/>
    <xf numFmtId="0" fontId="3" fillId="7" borderId="0" xfId="0" applyFont="1" applyFill="1" applyAlignment="1">
      <alignment horizontal="center"/>
    </xf>
    <xf numFmtId="164" fontId="0" fillId="0" borderId="2" xfId="2" applyNumberFormat="1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0" xfId="0"/>
    <xf numFmtId="0" fontId="3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8" xfId="0" applyBorder="1" applyAlignment="1">
      <alignment horizontal="center" vertical="justify" textRotation="90"/>
    </xf>
    <xf numFmtId="0" fontId="0" fillId="0" borderId="12" xfId="0" applyBorder="1" applyAlignment="1">
      <alignment horizontal="center" vertical="justify" textRotation="90"/>
    </xf>
    <xf numFmtId="0" fontId="0" fillId="0" borderId="22" xfId="0" applyBorder="1" applyAlignment="1">
      <alignment horizontal="center" vertical="justify" textRotation="90"/>
    </xf>
  </cellXfs>
  <cellStyles count="4">
    <cellStyle name="Čiarka" xfId="2" builtinId="3"/>
    <cellStyle name="Čiarka 2" xfId="3" xr:uid="{00000000-0005-0000-0000-000001000000}"/>
    <cellStyle name="Normálna" xfId="0" builtinId="0"/>
    <cellStyle name="Normálna 3" xfId="1" xr:uid="{00000000-0005-0000-0000-000002000000}"/>
  </cellStyles>
  <dxfs count="0"/>
  <tableStyles count="0" defaultTableStyle="TableStyleMedium2" defaultPivotStyle="PivotStyleLight16"/>
  <colors>
    <mruColors>
      <color rgb="FF66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60"/>
  <sheetViews>
    <sheetView tabSelected="1" zoomScale="70" zoomScaleNormal="7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M17" sqref="M17"/>
    </sheetView>
  </sheetViews>
  <sheetFormatPr defaultColWidth="9.140625" defaultRowHeight="15" x14ac:dyDescent="0.25"/>
  <cols>
    <col min="1" max="1" width="14.140625" style="1" customWidth="1"/>
    <col min="2" max="2" width="6.140625" style="1" customWidth="1"/>
    <col min="3" max="3" width="27.85546875" style="4" customWidth="1"/>
    <col min="4" max="4" width="17.140625" style="1" customWidth="1"/>
    <col min="5" max="5" width="9.140625" style="1"/>
    <col min="6" max="6" width="13.28515625" style="1" customWidth="1"/>
    <col min="7" max="14" width="9.140625" style="1"/>
    <col min="15" max="15" width="10.5703125" style="1" customWidth="1"/>
    <col min="16" max="16" width="9.140625" style="1"/>
    <col min="17" max="18" width="10.140625" style="1" customWidth="1"/>
    <col min="19" max="19" width="10.42578125" bestFit="1" customWidth="1"/>
    <col min="20" max="20" width="13" bestFit="1" customWidth="1"/>
    <col min="21" max="21" width="11" style="1" customWidth="1"/>
    <col min="22" max="16384" width="9.140625" style="1"/>
  </cols>
  <sheetData>
    <row r="2" spans="1:21" x14ac:dyDescent="0.25">
      <c r="A2" s="68" t="s">
        <v>124</v>
      </c>
      <c r="B2" s="68"/>
      <c r="C2" s="68"/>
      <c r="D2" s="68"/>
      <c r="E2" s="68"/>
      <c r="F2" s="68"/>
    </row>
    <row r="3" spans="1:21" ht="15.75" thickBot="1" x14ac:dyDescent="0.3">
      <c r="S3" s="82"/>
      <c r="T3" s="82"/>
    </row>
    <row r="4" spans="1:21" x14ac:dyDescent="0.25">
      <c r="B4" s="87"/>
      <c r="C4" s="89" t="s">
        <v>2</v>
      </c>
      <c r="D4" s="91" t="s">
        <v>3</v>
      </c>
      <c r="E4" s="91" t="s">
        <v>4</v>
      </c>
      <c r="F4" s="84" t="s">
        <v>38</v>
      </c>
      <c r="G4" s="83" t="s">
        <v>111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6"/>
      <c r="S4" s="83" t="s">
        <v>37</v>
      </c>
      <c r="T4" s="83"/>
      <c r="U4" s="73" t="s">
        <v>122</v>
      </c>
    </row>
    <row r="5" spans="1:21" ht="15.75" thickBot="1" x14ac:dyDescent="0.3">
      <c r="B5" s="88"/>
      <c r="C5" s="90"/>
      <c r="D5" s="92"/>
      <c r="E5" s="92"/>
      <c r="F5" s="85"/>
      <c r="G5" s="11" t="s">
        <v>39</v>
      </c>
      <c r="H5" s="11" t="s">
        <v>40</v>
      </c>
      <c r="I5" s="11" t="s">
        <v>41</v>
      </c>
      <c r="J5" s="11" t="s">
        <v>42</v>
      </c>
      <c r="K5" s="11" t="s">
        <v>43</v>
      </c>
      <c r="L5" s="11" t="s">
        <v>44</v>
      </c>
      <c r="M5" s="11" t="s">
        <v>45</v>
      </c>
      <c r="N5" s="11" t="s">
        <v>46</v>
      </c>
      <c r="O5" s="11" t="s">
        <v>47</v>
      </c>
      <c r="P5" s="11" t="s">
        <v>48</v>
      </c>
      <c r="Q5" s="11" t="s">
        <v>49</v>
      </c>
      <c r="R5" s="12" t="s">
        <v>50</v>
      </c>
      <c r="S5" s="11" t="s">
        <v>0</v>
      </c>
      <c r="T5" s="11" t="s">
        <v>1</v>
      </c>
      <c r="U5" s="73"/>
    </row>
    <row r="6" spans="1:21" ht="15" customHeight="1" x14ac:dyDescent="0.25">
      <c r="A6" s="79" t="s">
        <v>125</v>
      </c>
      <c r="B6" s="20">
        <v>1</v>
      </c>
      <c r="C6" s="18" t="s">
        <v>5</v>
      </c>
      <c r="D6" s="19" t="s">
        <v>6</v>
      </c>
      <c r="E6" s="20" t="s">
        <v>7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  <c r="S6" s="24">
        <v>29738</v>
      </c>
      <c r="T6" s="48">
        <v>318905</v>
      </c>
      <c r="U6" s="69">
        <v>44926</v>
      </c>
    </row>
    <row r="7" spans="1:21" x14ac:dyDescent="0.25">
      <c r="A7" s="80"/>
      <c r="B7" s="2">
        <v>2</v>
      </c>
      <c r="C7" s="5" t="s">
        <v>8</v>
      </c>
      <c r="D7" s="3" t="s">
        <v>9</v>
      </c>
      <c r="E7" s="2" t="s">
        <v>10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2"/>
      <c r="S7" s="25">
        <v>1933</v>
      </c>
      <c r="T7" s="49">
        <v>20727</v>
      </c>
      <c r="U7" s="70"/>
    </row>
    <row r="8" spans="1:21" x14ac:dyDescent="0.25">
      <c r="A8" s="80"/>
      <c r="B8" s="2">
        <v>3</v>
      </c>
      <c r="C8" s="5" t="s">
        <v>11</v>
      </c>
      <c r="D8" s="3" t="s">
        <v>12</v>
      </c>
      <c r="E8" s="2" t="s">
        <v>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2"/>
      <c r="S8" s="25">
        <v>1829</v>
      </c>
      <c r="T8" s="49">
        <v>19608</v>
      </c>
      <c r="U8" s="70"/>
    </row>
    <row r="9" spans="1:21" x14ac:dyDescent="0.25">
      <c r="A9" s="80"/>
      <c r="B9" s="2">
        <v>4</v>
      </c>
      <c r="C9" s="5" t="s">
        <v>14</v>
      </c>
      <c r="D9" s="3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2"/>
      <c r="S9" s="25">
        <v>4967</v>
      </c>
      <c r="T9" s="49">
        <v>53263</v>
      </c>
      <c r="U9" s="70"/>
    </row>
    <row r="10" spans="1:21" ht="13.5" customHeight="1" x14ac:dyDescent="0.25">
      <c r="A10" s="80"/>
      <c r="B10" s="2">
        <v>5</v>
      </c>
      <c r="C10" s="5" t="s">
        <v>17</v>
      </c>
      <c r="D10" s="3" t="s">
        <v>18</v>
      </c>
      <c r="E10" s="2" t="s">
        <v>19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2"/>
      <c r="S10" s="25">
        <v>9938</v>
      </c>
      <c r="T10" s="49">
        <v>106581</v>
      </c>
      <c r="U10" s="70"/>
    </row>
    <row r="11" spans="1:21" x14ac:dyDescent="0.25">
      <c r="A11" s="80"/>
      <c r="B11" s="2">
        <v>6</v>
      </c>
      <c r="C11" s="5" t="s">
        <v>20</v>
      </c>
      <c r="D11" s="3" t="s">
        <v>21</v>
      </c>
      <c r="E11" s="2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2"/>
      <c r="S11" s="25">
        <v>16015</v>
      </c>
      <c r="T11" s="49">
        <v>172264</v>
      </c>
      <c r="U11" s="70"/>
    </row>
    <row r="12" spans="1:21" x14ac:dyDescent="0.25">
      <c r="A12" s="80"/>
      <c r="B12" s="2">
        <v>7</v>
      </c>
      <c r="C12" s="5" t="s">
        <v>22</v>
      </c>
      <c r="D12" s="3" t="s">
        <v>23</v>
      </c>
      <c r="E12" s="2" t="s">
        <v>19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2"/>
      <c r="S12" s="25">
        <v>23096</v>
      </c>
      <c r="T12" s="49">
        <v>248418</v>
      </c>
      <c r="U12" s="70"/>
    </row>
    <row r="13" spans="1:21" x14ac:dyDescent="0.25">
      <c r="A13" s="80"/>
      <c r="B13" s="2">
        <v>8</v>
      </c>
      <c r="C13" s="5" t="s">
        <v>24</v>
      </c>
      <c r="D13" s="3" t="s">
        <v>25</v>
      </c>
      <c r="E13" s="2" t="s">
        <v>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2"/>
      <c r="S13" s="25">
        <v>47529</v>
      </c>
      <c r="T13" s="49">
        <v>509695</v>
      </c>
      <c r="U13" s="70"/>
    </row>
    <row r="14" spans="1:21" x14ac:dyDescent="0.25">
      <c r="A14" s="80"/>
      <c r="B14" s="2">
        <v>9</v>
      </c>
      <c r="C14" s="5" t="s">
        <v>26</v>
      </c>
      <c r="D14" s="3" t="s">
        <v>27</v>
      </c>
      <c r="E14" s="2" t="s">
        <v>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2"/>
      <c r="S14" s="25">
        <v>47336</v>
      </c>
      <c r="T14" s="49">
        <v>507643</v>
      </c>
      <c r="U14" s="70"/>
    </row>
    <row r="15" spans="1:21" x14ac:dyDescent="0.25">
      <c r="A15" s="80"/>
      <c r="B15" s="2">
        <v>10</v>
      </c>
      <c r="C15" s="5" t="s">
        <v>28</v>
      </c>
      <c r="D15" s="3" t="s">
        <v>29</v>
      </c>
      <c r="E15" s="2" t="s">
        <v>19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2"/>
      <c r="S15" s="25">
        <v>16491</v>
      </c>
      <c r="T15" s="49">
        <v>176850</v>
      </c>
      <c r="U15" s="70"/>
    </row>
    <row r="16" spans="1:21" x14ac:dyDescent="0.25">
      <c r="A16" s="80"/>
      <c r="B16" s="2">
        <v>11</v>
      </c>
      <c r="C16" s="5" t="s">
        <v>30</v>
      </c>
      <c r="D16" s="3" t="s">
        <v>31</v>
      </c>
      <c r="E16" s="2" t="s">
        <v>16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2"/>
      <c r="S16" s="25">
        <v>6354</v>
      </c>
      <c r="T16" s="49">
        <v>68138</v>
      </c>
      <c r="U16" s="70"/>
    </row>
    <row r="17" spans="1:21" x14ac:dyDescent="0.25">
      <c r="A17" s="80"/>
      <c r="B17" s="2">
        <v>12</v>
      </c>
      <c r="C17" s="5" t="s">
        <v>32</v>
      </c>
      <c r="D17" s="3" t="s">
        <v>33</v>
      </c>
      <c r="E17" s="2" t="s">
        <v>19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2"/>
      <c r="S17" s="25">
        <v>9992</v>
      </c>
      <c r="T17" s="49">
        <v>107155</v>
      </c>
      <c r="U17" s="70"/>
    </row>
    <row r="18" spans="1:21" x14ac:dyDescent="0.25">
      <c r="A18" s="80"/>
      <c r="B18" s="2">
        <v>13</v>
      </c>
      <c r="C18" s="5" t="s">
        <v>34</v>
      </c>
      <c r="D18" s="3" t="s">
        <v>35</v>
      </c>
      <c r="E18" s="2" t="s">
        <v>16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2"/>
      <c r="S18" s="25">
        <v>4370</v>
      </c>
      <c r="T18" s="49">
        <v>46859</v>
      </c>
      <c r="U18" s="70"/>
    </row>
    <row r="19" spans="1:21" ht="15.75" thickBot="1" x14ac:dyDescent="0.3">
      <c r="A19" s="81"/>
      <c r="B19" s="8"/>
      <c r="C19" s="9" t="s">
        <v>36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3"/>
      <c r="S19" s="46">
        <f>SUM(S6:S18)</f>
        <v>219588</v>
      </c>
      <c r="T19" s="50">
        <f>SUM(T6:T18)</f>
        <v>2356106</v>
      </c>
      <c r="U19" s="70"/>
    </row>
    <row r="20" spans="1:21" ht="15" customHeight="1" x14ac:dyDescent="0.25">
      <c r="A20" s="76" t="s">
        <v>51</v>
      </c>
      <c r="B20" s="13">
        <v>1</v>
      </c>
      <c r="C20" s="14" t="s">
        <v>52</v>
      </c>
      <c r="D20" s="15" t="s">
        <v>53</v>
      </c>
      <c r="E20" s="16" t="s">
        <v>54</v>
      </c>
      <c r="F20" s="64">
        <v>1100</v>
      </c>
      <c r="G20" s="17">
        <v>238622</v>
      </c>
      <c r="H20" s="17">
        <v>190807</v>
      </c>
      <c r="I20" s="17">
        <v>181439</v>
      </c>
      <c r="J20" s="17">
        <v>142136</v>
      </c>
      <c r="K20" s="17">
        <v>128574</v>
      </c>
      <c r="L20" s="17">
        <v>38574</v>
      </c>
      <c r="M20" s="17">
        <v>30232</v>
      </c>
      <c r="N20" s="17">
        <v>30802</v>
      </c>
      <c r="O20" s="17">
        <v>72690</v>
      </c>
      <c r="P20" s="17">
        <v>115035</v>
      </c>
      <c r="Q20" s="17">
        <v>152237</v>
      </c>
      <c r="R20" s="42">
        <v>208890</v>
      </c>
      <c r="S20" s="24">
        <v>142330</v>
      </c>
      <c r="T20" s="51">
        <f>G20+H20+I20+J20+K20+L20+M20+N20+O20+P20+Q20+R20</f>
        <v>1530038</v>
      </c>
      <c r="U20" s="74">
        <v>44926</v>
      </c>
    </row>
    <row r="21" spans="1:21" x14ac:dyDescent="0.25">
      <c r="A21" s="77"/>
      <c r="B21" s="6">
        <v>2</v>
      </c>
      <c r="C21" s="5" t="s">
        <v>55</v>
      </c>
      <c r="D21" s="3" t="s">
        <v>56</v>
      </c>
      <c r="E21" s="2" t="s">
        <v>54</v>
      </c>
      <c r="F21" s="65">
        <v>1300</v>
      </c>
      <c r="G21" s="10">
        <v>305864</v>
      </c>
      <c r="H21" s="10">
        <v>255591</v>
      </c>
      <c r="I21" s="10">
        <v>244274</v>
      </c>
      <c r="J21" s="10">
        <v>171405</v>
      </c>
      <c r="K21" s="10">
        <v>119939</v>
      </c>
      <c r="L21" s="10">
        <v>10841</v>
      </c>
      <c r="M21" s="10">
        <v>10774</v>
      </c>
      <c r="N21" s="10">
        <v>9723</v>
      </c>
      <c r="O21" s="10">
        <v>94066</v>
      </c>
      <c r="P21" s="10">
        <v>195286</v>
      </c>
      <c r="Q21" s="10">
        <v>215745</v>
      </c>
      <c r="R21" s="43">
        <v>231179</v>
      </c>
      <c r="S21" s="25">
        <v>173386</v>
      </c>
      <c r="T21" s="52">
        <f>G21+H21+I21+J21+K21+L21+M21+N21+O21+P21+Q21+R21</f>
        <v>1864687</v>
      </c>
      <c r="U21" s="75"/>
    </row>
    <row r="22" spans="1:21" x14ac:dyDescent="0.25">
      <c r="A22" s="77"/>
      <c r="B22" s="6">
        <v>3</v>
      </c>
      <c r="C22" s="5" t="s">
        <v>57</v>
      </c>
      <c r="D22" s="3" t="s">
        <v>58</v>
      </c>
      <c r="E22" s="2" t="s">
        <v>7</v>
      </c>
      <c r="F22" s="2"/>
      <c r="G22" s="2"/>
      <c r="H22" s="2"/>
      <c r="I22" s="2"/>
      <c r="J22" s="2"/>
      <c r="K22" s="2"/>
      <c r="L22" s="2" t="s">
        <v>59</v>
      </c>
      <c r="M22" s="2" t="s">
        <v>59</v>
      </c>
      <c r="N22" s="2" t="s">
        <v>59</v>
      </c>
      <c r="O22" s="2" t="s">
        <v>59</v>
      </c>
      <c r="P22" s="2"/>
      <c r="Q22" s="2"/>
      <c r="R22" s="22"/>
      <c r="S22" s="25">
        <v>27632</v>
      </c>
      <c r="T22" s="49">
        <v>297210</v>
      </c>
      <c r="U22" s="75"/>
    </row>
    <row r="23" spans="1:21" ht="15.75" thickBot="1" x14ac:dyDescent="0.3">
      <c r="A23" s="78"/>
      <c r="B23" s="28"/>
      <c r="C23" s="26" t="s">
        <v>36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46">
        <f>SUM(S20:S22)</f>
        <v>343348</v>
      </c>
      <c r="T23" s="50">
        <f>SUM(T20:T22)</f>
        <v>3691935</v>
      </c>
      <c r="U23" s="75"/>
    </row>
    <row r="24" spans="1:21" x14ac:dyDescent="0.25">
      <c r="A24" s="96" t="s">
        <v>60</v>
      </c>
      <c r="B24" s="20">
        <v>1</v>
      </c>
      <c r="C24" s="18" t="s">
        <v>61</v>
      </c>
      <c r="D24" s="19" t="s">
        <v>62</v>
      </c>
      <c r="E24" s="20" t="s">
        <v>19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  <c r="S24" s="24">
        <v>17096</v>
      </c>
      <c r="T24" s="48">
        <v>183339</v>
      </c>
      <c r="U24" s="69">
        <v>44926</v>
      </c>
    </row>
    <row r="25" spans="1:21" x14ac:dyDescent="0.25">
      <c r="A25" s="97"/>
      <c r="B25" s="2">
        <v>2</v>
      </c>
      <c r="C25" s="5" t="s">
        <v>61</v>
      </c>
      <c r="D25" s="3" t="s">
        <v>63</v>
      </c>
      <c r="E25" s="2" t="s">
        <v>10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2"/>
      <c r="S25" s="25">
        <v>414</v>
      </c>
      <c r="T25" s="49">
        <v>4440</v>
      </c>
      <c r="U25" s="70"/>
    </row>
    <row r="26" spans="1:21" x14ac:dyDescent="0.25">
      <c r="A26" s="97"/>
      <c r="B26" s="2">
        <v>3</v>
      </c>
      <c r="C26" s="5" t="s">
        <v>64</v>
      </c>
      <c r="D26" s="3" t="s">
        <v>65</v>
      </c>
      <c r="E26" s="2" t="s">
        <v>13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2"/>
      <c r="S26" s="25">
        <v>1759</v>
      </c>
      <c r="T26" s="49">
        <v>18863</v>
      </c>
      <c r="U26" s="70"/>
    </row>
    <row r="27" spans="1:21" x14ac:dyDescent="0.25">
      <c r="A27" s="97"/>
      <c r="B27" s="2">
        <v>4</v>
      </c>
      <c r="C27" s="5" t="s">
        <v>66</v>
      </c>
      <c r="D27" s="3" t="s">
        <v>67</v>
      </c>
      <c r="E27" s="2" t="s">
        <v>10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2"/>
      <c r="S27" s="25">
        <v>365</v>
      </c>
      <c r="T27" s="49">
        <v>3914</v>
      </c>
      <c r="U27" s="70"/>
    </row>
    <row r="28" spans="1:21" x14ac:dyDescent="0.25">
      <c r="A28" s="97"/>
      <c r="B28" s="2">
        <v>5</v>
      </c>
      <c r="C28" s="5" t="s">
        <v>68</v>
      </c>
      <c r="D28" s="3" t="s">
        <v>69</v>
      </c>
      <c r="E28" s="2" t="s">
        <v>10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2"/>
      <c r="S28" s="25">
        <v>1332</v>
      </c>
      <c r="T28" s="49">
        <v>14284</v>
      </c>
      <c r="U28" s="70"/>
    </row>
    <row r="29" spans="1:21" x14ac:dyDescent="0.25">
      <c r="A29" s="97"/>
      <c r="B29" s="2">
        <v>6</v>
      </c>
      <c r="C29" s="5" t="s">
        <v>70</v>
      </c>
      <c r="D29" s="3" t="s">
        <v>71</v>
      </c>
      <c r="E29" s="2" t="s">
        <v>10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2"/>
      <c r="S29" s="25">
        <v>516</v>
      </c>
      <c r="T29" s="49">
        <v>5534</v>
      </c>
      <c r="U29" s="70"/>
    </row>
    <row r="30" spans="1:21" x14ac:dyDescent="0.25">
      <c r="A30" s="97"/>
      <c r="B30" s="2">
        <v>7</v>
      </c>
      <c r="C30" s="5" t="s">
        <v>72</v>
      </c>
      <c r="D30" s="3" t="s">
        <v>73</v>
      </c>
      <c r="E30" s="2" t="s">
        <v>10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2"/>
      <c r="S30" s="25">
        <v>679</v>
      </c>
      <c r="T30" s="49">
        <v>7281</v>
      </c>
      <c r="U30" s="70"/>
    </row>
    <row r="31" spans="1:21" x14ac:dyDescent="0.25">
      <c r="A31" s="97"/>
      <c r="B31" s="2">
        <v>8</v>
      </c>
      <c r="C31" s="5" t="s">
        <v>74</v>
      </c>
      <c r="D31" s="3" t="s">
        <v>75</v>
      </c>
      <c r="E31" s="2" t="s">
        <v>10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2"/>
      <c r="S31" s="25">
        <v>743</v>
      </c>
      <c r="T31" s="49">
        <v>7968</v>
      </c>
      <c r="U31" s="70"/>
    </row>
    <row r="32" spans="1:21" x14ac:dyDescent="0.25">
      <c r="A32" s="97"/>
      <c r="B32" s="2">
        <v>9</v>
      </c>
      <c r="C32" s="5" t="s">
        <v>76</v>
      </c>
      <c r="D32" s="3" t="s">
        <v>77</v>
      </c>
      <c r="E32" s="2" t="s">
        <v>19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2"/>
      <c r="S32" s="25">
        <v>13137</v>
      </c>
      <c r="T32" s="49">
        <v>140088</v>
      </c>
      <c r="U32" s="70"/>
    </row>
    <row r="33" spans="1:21" x14ac:dyDescent="0.25">
      <c r="A33" s="97"/>
      <c r="B33" s="2">
        <v>10</v>
      </c>
      <c r="C33" s="5" t="s">
        <v>76</v>
      </c>
      <c r="D33" s="3" t="s">
        <v>78</v>
      </c>
      <c r="E33" s="2" t="s">
        <v>10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2"/>
      <c r="S33" s="25">
        <v>610</v>
      </c>
      <c r="T33" s="49">
        <v>6542</v>
      </c>
      <c r="U33" s="70"/>
    </row>
    <row r="34" spans="1:21" x14ac:dyDescent="0.25">
      <c r="A34" s="97"/>
      <c r="B34" s="2">
        <v>11</v>
      </c>
      <c r="C34" s="5" t="s">
        <v>79</v>
      </c>
      <c r="D34" s="3" t="s">
        <v>80</v>
      </c>
      <c r="E34" s="2" t="s">
        <v>13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2"/>
      <c r="S34" s="25">
        <v>3344</v>
      </c>
      <c r="T34" s="49">
        <v>35860</v>
      </c>
      <c r="U34" s="70"/>
    </row>
    <row r="35" spans="1:21" x14ac:dyDescent="0.25">
      <c r="A35" s="97"/>
      <c r="B35" s="2">
        <v>12</v>
      </c>
      <c r="C35" s="5" t="s">
        <v>81</v>
      </c>
      <c r="D35" s="3" t="s">
        <v>82</v>
      </c>
      <c r="E35" s="2" t="s">
        <v>7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2"/>
      <c r="S35" s="25">
        <v>28579</v>
      </c>
      <c r="T35" s="49">
        <v>306486</v>
      </c>
      <c r="U35" s="70"/>
    </row>
    <row r="36" spans="1:21" x14ac:dyDescent="0.25">
      <c r="A36" s="97"/>
      <c r="B36" s="2">
        <v>13</v>
      </c>
      <c r="C36" s="5" t="s">
        <v>83</v>
      </c>
      <c r="D36" s="3" t="s">
        <v>84</v>
      </c>
      <c r="E36" s="2" t="s">
        <v>19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2"/>
      <c r="S36" s="25">
        <v>12710</v>
      </c>
      <c r="T36" s="49">
        <v>136311</v>
      </c>
      <c r="U36" s="70"/>
    </row>
    <row r="37" spans="1:21" x14ac:dyDescent="0.25">
      <c r="A37" s="97"/>
      <c r="B37" s="2">
        <v>14</v>
      </c>
      <c r="C37" s="5" t="s">
        <v>85</v>
      </c>
      <c r="D37" s="3" t="s">
        <v>86</v>
      </c>
      <c r="E37" s="2" t="s">
        <v>87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2"/>
      <c r="S37" s="25">
        <v>6763</v>
      </c>
      <c r="T37" s="49">
        <v>72531</v>
      </c>
      <c r="U37" s="70"/>
    </row>
    <row r="38" spans="1:21" x14ac:dyDescent="0.25">
      <c r="A38" s="97"/>
      <c r="B38" s="2">
        <v>15</v>
      </c>
      <c r="C38" s="5" t="s">
        <v>85</v>
      </c>
      <c r="D38" s="3" t="s">
        <v>88</v>
      </c>
      <c r="E38" s="2" t="s">
        <v>10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2"/>
      <c r="S38" s="25">
        <v>729</v>
      </c>
      <c r="T38" s="49">
        <v>7818</v>
      </c>
      <c r="U38" s="70"/>
    </row>
    <row r="39" spans="1:21" x14ac:dyDescent="0.25">
      <c r="A39" s="97"/>
      <c r="B39" s="2">
        <v>16</v>
      </c>
      <c r="C39" s="5" t="s">
        <v>89</v>
      </c>
      <c r="D39" s="3" t="s">
        <v>90</v>
      </c>
      <c r="E39" s="2" t="s">
        <v>19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2"/>
      <c r="S39" s="25">
        <v>9371</v>
      </c>
      <c r="T39" s="49">
        <v>100494</v>
      </c>
      <c r="U39" s="70"/>
    </row>
    <row r="40" spans="1:21" x14ac:dyDescent="0.25">
      <c r="A40" s="97"/>
      <c r="B40" s="2">
        <v>17</v>
      </c>
      <c r="C40" s="5" t="s">
        <v>91</v>
      </c>
      <c r="D40" s="3" t="s">
        <v>92</v>
      </c>
      <c r="E40" s="2" t="s">
        <v>19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2"/>
      <c r="S40" s="25">
        <v>20508</v>
      </c>
      <c r="T40" s="49">
        <v>219943</v>
      </c>
      <c r="U40" s="70"/>
    </row>
    <row r="41" spans="1:21" x14ac:dyDescent="0.25">
      <c r="A41" s="97"/>
      <c r="B41" s="2">
        <v>18</v>
      </c>
      <c r="C41" s="5" t="s">
        <v>93</v>
      </c>
      <c r="D41" s="3" t="s">
        <v>94</v>
      </c>
      <c r="E41" s="2" t="s">
        <v>16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2"/>
      <c r="S41" s="25">
        <v>5365</v>
      </c>
      <c r="T41" s="49">
        <v>57534</v>
      </c>
      <c r="U41" s="70"/>
    </row>
    <row r="42" spans="1:21" x14ac:dyDescent="0.25">
      <c r="A42" s="97"/>
      <c r="B42" s="2">
        <v>19</v>
      </c>
      <c r="C42" s="5" t="s">
        <v>95</v>
      </c>
      <c r="D42" s="3" t="s">
        <v>96</v>
      </c>
      <c r="E42" s="2" t="s">
        <v>10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2"/>
      <c r="S42" s="25">
        <v>564</v>
      </c>
      <c r="T42" s="49">
        <v>6049</v>
      </c>
      <c r="U42" s="70"/>
    </row>
    <row r="43" spans="1:21" ht="15.75" thickBot="1" x14ac:dyDescent="0.3">
      <c r="A43" s="98"/>
      <c r="B43" s="29"/>
      <c r="C43" s="26" t="s">
        <v>36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  <c r="S43" s="46">
        <f>SUM(S24:S42)</f>
        <v>124584</v>
      </c>
      <c r="T43" s="50">
        <f>SUM(T24:T42)</f>
        <v>1335279</v>
      </c>
      <c r="U43" s="70"/>
    </row>
    <row r="44" spans="1:21" x14ac:dyDescent="0.25">
      <c r="A44" s="93" t="s">
        <v>97</v>
      </c>
      <c r="B44" s="20">
        <v>1</v>
      </c>
      <c r="C44" s="18" t="s">
        <v>98</v>
      </c>
      <c r="D44" s="19" t="s">
        <v>99</v>
      </c>
      <c r="E44" s="20" t="s">
        <v>7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  <c r="S44" s="24">
        <v>45077</v>
      </c>
      <c r="T44" s="48">
        <v>485760</v>
      </c>
      <c r="U44" s="69">
        <v>44926</v>
      </c>
    </row>
    <row r="45" spans="1:21" x14ac:dyDescent="0.25">
      <c r="A45" s="95"/>
      <c r="B45" s="2">
        <v>2</v>
      </c>
      <c r="C45" s="5" t="s">
        <v>98</v>
      </c>
      <c r="D45" s="3" t="s">
        <v>100</v>
      </c>
      <c r="E45" s="2" t="s">
        <v>19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2"/>
      <c r="S45" s="25">
        <v>21160</v>
      </c>
      <c r="T45" s="49">
        <v>229389</v>
      </c>
      <c r="U45" s="70"/>
    </row>
    <row r="46" spans="1:21" ht="15.75" thickBot="1" x14ac:dyDescent="0.3">
      <c r="A46" s="94"/>
      <c r="B46" s="8"/>
      <c r="C46" s="9" t="s">
        <v>36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3"/>
      <c r="S46" s="46">
        <f>SUM(S44:S45)</f>
        <v>66237</v>
      </c>
      <c r="T46" s="50">
        <f>SUM(T44:T45)</f>
        <v>715149</v>
      </c>
      <c r="U46" s="70"/>
    </row>
    <row r="47" spans="1:21" x14ac:dyDescent="0.25">
      <c r="A47" s="93" t="s">
        <v>102</v>
      </c>
      <c r="B47" s="20">
        <v>1</v>
      </c>
      <c r="C47" s="18" t="s">
        <v>101</v>
      </c>
      <c r="D47" s="19" t="s">
        <v>103</v>
      </c>
      <c r="E47" s="20" t="s">
        <v>54</v>
      </c>
      <c r="F47" s="67">
        <v>900</v>
      </c>
      <c r="G47" s="31">
        <v>16669</v>
      </c>
      <c r="H47" s="31">
        <v>10877</v>
      </c>
      <c r="I47" s="31">
        <v>7744</v>
      </c>
      <c r="J47" s="31">
        <v>4361</v>
      </c>
      <c r="K47" s="31">
        <v>4235</v>
      </c>
      <c r="L47" s="31">
        <v>387</v>
      </c>
      <c r="M47" s="31">
        <v>836</v>
      </c>
      <c r="N47" s="31">
        <v>821</v>
      </c>
      <c r="O47" s="31">
        <v>853</v>
      </c>
      <c r="P47" s="31">
        <v>5202</v>
      </c>
      <c r="Q47" s="31">
        <v>8619</v>
      </c>
      <c r="R47" s="35">
        <v>13746</v>
      </c>
      <c r="S47" s="36">
        <f>SUM(G47:R47)</f>
        <v>74350</v>
      </c>
      <c r="T47" s="48">
        <v>937346</v>
      </c>
      <c r="U47" s="69">
        <v>44926</v>
      </c>
    </row>
    <row r="48" spans="1:21" ht="15.75" thickBot="1" x14ac:dyDescent="0.3">
      <c r="A48" s="94"/>
      <c r="B48" s="8"/>
      <c r="C48" s="9" t="s">
        <v>36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3"/>
      <c r="S48" s="44">
        <f>SUM(S47:S47)</f>
        <v>74350</v>
      </c>
      <c r="T48" s="53">
        <f>SUM(T47:T47)</f>
        <v>937346</v>
      </c>
      <c r="U48" s="70"/>
    </row>
    <row r="49" spans="1:21" x14ac:dyDescent="0.25">
      <c r="A49" s="93" t="s">
        <v>104</v>
      </c>
      <c r="B49" s="32">
        <v>1</v>
      </c>
      <c r="C49" s="18" t="s">
        <v>105</v>
      </c>
      <c r="D49" s="19" t="s">
        <v>106</v>
      </c>
      <c r="E49" s="20" t="s">
        <v>7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  <c r="S49" s="45">
        <v>23247</v>
      </c>
      <c r="T49" s="54">
        <v>250048</v>
      </c>
      <c r="U49" s="71">
        <v>44957</v>
      </c>
    </row>
    <row r="50" spans="1:21" ht="15.75" thickBot="1" x14ac:dyDescent="0.3">
      <c r="A50" s="94"/>
      <c r="B50" s="9"/>
      <c r="C50" s="9" t="s">
        <v>36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3"/>
      <c r="S50" s="47">
        <f>SUM(S49:S49)</f>
        <v>23247</v>
      </c>
      <c r="T50" s="55">
        <f>SUM(T49:T49)</f>
        <v>250048</v>
      </c>
      <c r="U50" s="72"/>
    </row>
    <row r="51" spans="1:21" x14ac:dyDescent="0.25">
      <c r="A51" s="93" t="s">
        <v>109</v>
      </c>
      <c r="B51" s="20">
        <v>1</v>
      </c>
      <c r="C51" s="33" t="s">
        <v>108</v>
      </c>
      <c r="D51" s="19" t="s">
        <v>110</v>
      </c>
      <c r="E51" s="20" t="s">
        <v>54</v>
      </c>
      <c r="F51" s="66">
        <v>2000</v>
      </c>
      <c r="G51" s="31">
        <v>379589</v>
      </c>
      <c r="H51" s="31">
        <v>242399</v>
      </c>
      <c r="I51" s="31">
        <v>202177</v>
      </c>
      <c r="J51" s="31">
        <v>120953</v>
      </c>
      <c r="K51" s="31">
        <v>112061</v>
      </c>
      <c r="L51" s="31">
        <v>25423</v>
      </c>
      <c r="M51" s="31">
        <v>12705</v>
      </c>
      <c r="N51" s="31">
        <v>8821</v>
      </c>
      <c r="O51" s="31">
        <v>32793</v>
      </c>
      <c r="P51" s="31">
        <v>106704</v>
      </c>
      <c r="Q51" s="31">
        <v>172959</v>
      </c>
      <c r="R51" s="35">
        <v>225533</v>
      </c>
      <c r="S51" s="38">
        <v>152803</v>
      </c>
      <c r="T51" s="56">
        <f>SUM(G51:R51)</f>
        <v>1642117</v>
      </c>
      <c r="U51" s="69">
        <v>44926</v>
      </c>
    </row>
    <row r="52" spans="1:21" ht="15.75" thickBot="1" x14ac:dyDescent="0.3">
      <c r="A52" s="94"/>
      <c r="B52" s="8"/>
      <c r="C52" s="9" t="s">
        <v>36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3"/>
      <c r="S52" s="47">
        <f>SUM(S51:S51)</f>
        <v>152803</v>
      </c>
      <c r="T52" s="55">
        <f>SUM(T51:T51)</f>
        <v>1642117</v>
      </c>
      <c r="U52" s="70"/>
    </row>
    <row r="53" spans="1:21" x14ac:dyDescent="0.25">
      <c r="A53" s="93" t="s">
        <v>112</v>
      </c>
      <c r="B53" s="20">
        <v>1</v>
      </c>
      <c r="C53" s="33" t="s">
        <v>112</v>
      </c>
      <c r="D53" s="19" t="s">
        <v>113</v>
      </c>
      <c r="E53" s="20" t="s">
        <v>54</v>
      </c>
      <c r="F53" s="67">
        <v>700</v>
      </c>
      <c r="G53" s="31">
        <v>14062</v>
      </c>
      <c r="H53" s="31">
        <v>9449</v>
      </c>
      <c r="I53" s="31">
        <v>6191</v>
      </c>
      <c r="J53" s="31">
        <v>3250</v>
      </c>
      <c r="K53" s="31">
        <v>2704</v>
      </c>
      <c r="L53" s="31">
        <v>659</v>
      </c>
      <c r="M53" s="31">
        <v>139</v>
      </c>
      <c r="N53" s="31">
        <v>171</v>
      </c>
      <c r="O53" s="31">
        <v>683</v>
      </c>
      <c r="P53" s="31">
        <v>3890</v>
      </c>
      <c r="Q53" s="31">
        <v>5012</v>
      </c>
      <c r="R53" s="35">
        <v>9824</v>
      </c>
      <c r="S53" s="37">
        <v>56034</v>
      </c>
      <c r="T53" s="56">
        <v>602141</v>
      </c>
      <c r="U53" s="71">
        <v>44895</v>
      </c>
    </row>
    <row r="54" spans="1:21" ht="15.75" thickBot="1" x14ac:dyDescent="0.3">
      <c r="A54" s="94"/>
      <c r="B54" s="8"/>
      <c r="C54" s="9" t="s">
        <v>36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3"/>
      <c r="S54" s="47">
        <f>SUM(S53:S53)</f>
        <v>56034</v>
      </c>
      <c r="T54" s="55">
        <f>SUM(T53:T53)</f>
        <v>602141</v>
      </c>
      <c r="U54" s="72"/>
    </row>
    <row r="55" spans="1:21" x14ac:dyDescent="0.25">
      <c r="A55" s="93" t="s">
        <v>115</v>
      </c>
      <c r="B55" s="20">
        <v>1</v>
      </c>
      <c r="C55" s="34" t="s">
        <v>114</v>
      </c>
      <c r="D55" s="19" t="s">
        <v>116</v>
      </c>
      <c r="E55" s="20" t="s">
        <v>107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  <c r="S55" s="40">
        <v>4</v>
      </c>
      <c r="T55" s="58">
        <v>43</v>
      </c>
      <c r="U55" s="69">
        <v>44926</v>
      </c>
    </row>
    <row r="56" spans="1:21" x14ac:dyDescent="0.25">
      <c r="A56" s="95"/>
      <c r="B56" s="2">
        <v>2</v>
      </c>
      <c r="C56" s="27" t="s">
        <v>114</v>
      </c>
      <c r="D56" s="3" t="s">
        <v>117</v>
      </c>
      <c r="E56" s="2" t="s">
        <v>13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2"/>
      <c r="S56" s="41">
        <v>1302</v>
      </c>
      <c r="T56" s="59">
        <v>13965</v>
      </c>
      <c r="U56" s="70"/>
    </row>
    <row r="57" spans="1:21" ht="15.75" thickBot="1" x14ac:dyDescent="0.3">
      <c r="A57" s="94"/>
      <c r="B57" s="8"/>
      <c r="C57" s="9" t="s">
        <v>36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3"/>
      <c r="S57" s="47">
        <f>SUM(S55:S56)</f>
        <v>1306</v>
      </c>
      <c r="T57" s="55">
        <f>SUM(T55:T56)</f>
        <v>14008</v>
      </c>
      <c r="U57" s="70"/>
    </row>
    <row r="58" spans="1:21" x14ac:dyDescent="0.25">
      <c r="A58" s="93" t="s">
        <v>120</v>
      </c>
      <c r="B58" s="20">
        <v>1</v>
      </c>
      <c r="C58" s="18" t="s">
        <v>118</v>
      </c>
      <c r="D58" s="19" t="s">
        <v>121</v>
      </c>
      <c r="E58" s="20" t="s">
        <v>13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s="37" t="s">
        <v>119</v>
      </c>
      <c r="T58" s="57">
        <v>20000</v>
      </c>
      <c r="U58" s="69">
        <v>44926</v>
      </c>
    </row>
    <row r="59" spans="1:21" ht="15.75" thickBot="1" x14ac:dyDescent="0.3">
      <c r="A59" s="94"/>
      <c r="B59" s="8"/>
      <c r="C59" s="9" t="s">
        <v>36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3"/>
      <c r="S59" s="39"/>
      <c r="T59" s="55">
        <f>SUM(T58:T58)</f>
        <v>20000</v>
      </c>
      <c r="U59" s="70"/>
    </row>
    <row r="60" spans="1:21" s="7" customFormat="1" x14ac:dyDescent="0.25">
      <c r="A60" s="63" t="s">
        <v>123</v>
      </c>
      <c r="C60" s="60"/>
      <c r="S60" s="61"/>
      <c r="T60" s="62">
        <f>T19+T23+T43+T46+T48+T50+T52+T54+T57+T59</f>
        <v>11564129</v>
      </c>
    </row>
  </sheetData>
  <mergeCells count="30">
    <mergeCell ref="A53:A54"/>
    <mergeCell ref="A55:A57"/>
    <mergeCell ref="A58:A59"/>
    <mergeCell ref="A24:A43"/>
    <mergeCell ref="A44:A46"/>
    <mergeCell ref="A47:A48"/>
    <mergeCell ref="A49:A50"/>
    <mergeCell ref="A51:A52"/>
    <mergeCell ref="F4:F5"/>
    <mergeCell ref="G4:R4"/>
    <mergeCell ref="B4:B5"/>
    <mergeCell ref="C4:C5"/>
    <mergeCell ref="D4:D5"/>
    <mergeCell ref="E4:E5"/>
    <mergeCell ref="A2:F2"/>
    <mergeCell ref="U58:U59"/>
    <mergeCell ref="U47:U48"/>
    <mergeCell ref="U49:U50"/>
    <mergeCell ref="U51:U52"/>
    <mergeCell ref="U53:U54"/>
    <mergeCell ref="U55:U57"/>
    <mergeCell ref="U4:U5"/>
    <mergeCell ref="U6:U19"/>
    <mergeCell ref="U20:U23"/>
    <mergeCell ref="U24:U43"/>
    <mergeCell ref="U44:U46"/>
    <mergeCell ref="A20:A23"/>
    <mergeCell ref="A6:A19"/>
    <mergeCell ref="S3:T3"/>
    <mergeCell ref="S4:T4"/>
  </mergeCells>
  <phoneticPr fontId="4" type="noConversion"/>
  <pageMargins left="0.7" right="0.7" top="0.75" bottom="0.75" header="0.3" footer="0.3"/>
  <pageSetup paperSize="9" orientation="portrait" r:id="rId1"/>
  <ignoredErrors>
    <ignoredError sqref="D6 D7:D18 D20:D22 D24:D42 D44:D45 D47 D49 D51 D58 D55:D56" numberStoredAsText="1"/>
    <ignoredError sqref="S47" formulaRange="1"/>
    <ignoredError sqref="T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Plyn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2022-06-21T11:36:24Z</cp:lastPrinted>
  <dcterms:created xsi:type="dcterms:W3CDTF">2015-06-05T18:19:34Z</dcterms:created>
  <dcterms:modified xsi:type="dcterms:W3CDTF">2022-10-20T09:07:08Z</dcterms:modified>
</cp:coreProperties>
</file>