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+ Eufondy\Čiastkové zákazky\Výzva č. 6 Experimentálne prebierky\"/>
    </mc:Choice>
  </mc:AlternateContent>
  <bookViews>
    <workbookView xWindow="0" yWindow="0" windowWidth="23256" windowHeight="12300"/>
  </bookViews>
  <sheets>
    <sheet name="rozsah zákazky a cenová ponuka" sheetId="1" r:id="rId1"/>
    <sheet name="Vysvetlívky" sheetId="3" r:id="rId2"/>
  </sheets>
  <calcPr calcId="162913"/>
</workbook>
</file>

<file path=xl/calcChain.xml><?xml version="1.0" encoding="utf-8"?>
<calcChain xmlns="http://schemas.openxmlformats.org/spreadsheetml/2006/main">
  <c r="L22" i="1" l="1"/>
  <c r="E20" i="1" l="1"/>
  <c r="G19" i="1" l="1"/>
  <c r="G18" i="1"/>
  <c r="G17" i="1"/>
  <c r="G16" i="1"/>
  <c r="O19" i="1" l="1"/>
  <c r="O16" i="1"/>
  <c r="O17" i="1"/>
  <c r="O18" i="1"/>
  <c r="G15" i="1"/>
  <c r="G14" i="1"/>
  <c r="G13" i="1"/>
  <c r="G12" i="1"/>
  <c r="G20" i="1" l="1"/>
  <c r="O15" i="1" l="1"/>
  <c r="O20" i="1" l="1"/>
  <c r="O14" i="1"/>
  <c r="O13" i="1"/>
  <c r="O12" i="1" l="1"/>
  <c r="O22" i="1" l="1"/>
  <c r="O24" i="1" l="1"/>
  <c r="O23" i="1" s="1"/>
</calcChain>
</file>

<file path=xl/sharedStrings.xml><?xml version="1.0" encoding="utf-8"?>
<sst xmlns="http://schemas.openxmlformats.org/spreadsheetml/2006/main" count="104" uniqueCount="78">
  <si>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</si>
  <si>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</si>
  <si>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</si>
  <si>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</si>
  <si>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</si>
  <si>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</si>
  <si>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</si>
  <si>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</si>
  <si>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</si>
  <si>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</si>
  <si>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</si>
  <si>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</si>
  <si>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</si>
  <si>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</si>
  <si>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</si>
  <si>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</si>
  <si>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</si>
  <si>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</si>
  <si>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</si>
  <si>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</si>
  <si>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</si>
  <si>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</si>
  <si>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</si>
  <si>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</si>
  <si>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</si>
  <si>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</si>
  <si>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</si>
  <si>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</si>
  <si>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</si>
  <si>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</si>
  <si>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</si>
  <si>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</si>
  <si>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</si>
  <si>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</si>
  <si>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</si>
  <si>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</si>
  <si>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</si>
  <si>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</si>
  <si>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</si>
  <si>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</si>
  <si>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</si>
  <si>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</si>
  <si>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</si>
  <si>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</si>
  <si>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</si>
  <si>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</si>
  <si>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</si>
  <si>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</si>
  <si>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</si>
  <si>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</si>
  <si>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</si>
  <si>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</si>
  <si>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</si>
  <si>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</si>
  <si>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</si>
  <si>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</si>
  <si>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</si>
  <si>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</si>
  <si>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</si>
  <si>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</si>
  <si>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</si>
  <si>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</si>
  <si>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</si>
  <si>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</si>
  <si>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</si>
  <si>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</si>
  <si>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</si>
  <si>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</si>
  <si>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</si>
  <si>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</si>
  <si>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</si>
  <si>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</si>
  <si>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t>spolu:</t>
  </si>
  <si>
    <t>9 Miklán</t>
  </si>
  <si>
    <t>157-10</t>
  </si>
  <si>
    <t>220A</t>
  </si>
  <si>
    <t>11 Breziny</t>
  </si>
  <si>
    <t>Lesnícke služby v pestovateľskom _ ťažbovom procese na OZ Karpaty, VC Malacky  , CLIMAFORCEELIVE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</si>
</sst>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3" fontId="10" fillId="3" borderId="23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Protection="1"/>
    <xf numFmtId="0" fontId="0" fillId="3" borderId="22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0" fontId="0" fillId="0" borderId="25" xfId="0" applyBorder="1"/>
    <xf numFmtId="0" fontId="10" fillId="3" borderId="25" xfId="0" applyFont="1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3" fontId="6" fillId="3" borderId="25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3" fontId="6" fillId="3" borderId="25" xfId="0" applyNumberFormat="1" applyFont="1" applyFill="1" applyBorder="1" applyAlignment="1" applyProtection="1">
      <alignment horizontal="center" vertical="center" wrapText="1"/>
    </xf>
    <xf numFmtId="1" fontId="6" fillId="3" borderId="25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9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3" borderId="2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37"/>
  <sheetViews>
    <sheetView tabSelected="1" view="pageBreakPreview" zoomScaleSheetLayoutView="100" workbookViewId="0">
      <selection activeCell="C4" sqref="C4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26" ht="17.399999999999999" x14ac:dyDescent="0.3">
      <c r="A1" s="56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5" t="s">
        <v>69</v>
      </c>
      <c r="O1" s="14"/>
    </row>
    <row r="2" spans="1:126" ht="11.2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5" t="s">
        <v>70</v>
      </c>
      <c r="O2" s="14"/>
    </row>
    <row r="3" spans="1:126" ht="17.399999999999999" x14ac:dyDescent="0.3">
      <c r="A3" s="16" t="s">
        <v>0</v>
      </c>
      <c r="B3" s="12"/>
      <c r="C3" s="79" t="s">
        <v>77</v>
      </c>
      <c r="D3" s="80"/>
      <c r="E3" s="80"/>
      <c r="F3" s="80"/>
      <c r="G3" s="80"/>
      <c r="H3" s="80"/>
      <c r="I3" s="80"/>
      <c r="J3" s="80"/>
      <c r="K3" s="80"/>
      <c r="L3" s="12"/>
      <c r="N3" s="13"/>
      <c r="O3" s="14"/>
      <c r="Q3" s="17"/>
    </row>
    <row r="4" spans="1:126" ht="10.5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26" x14ac:dyDescent="0.3">
      <c r="A5" s="17"/>
      <c r="B5" s="17"/>
      <c r="C5" s="17"/>
      <c r="D5" s="17"/>
      <c r="E5" s="61"/>
      <c r="F5" s="61"/>
      <c r="G5" s="18"/>
      <c r="H5" s="17"/>
      <c r="J5" s="17"/>
      <c r="K5" s="17"/>
      <c r="L5" s="17"/>
      <c r="M5" s="17"/>
      <c r="N5" s="17"/>
      <c r="O5" s="17"/>
    </row>
    <row r="6" spans="1:126" x14ac:dyDescent="0.3">
      <c r="A6" s="19" t="s">
        <v>1</v>
      </c>
      <c r="B6" s="62" t="s">
        <v>71</v>
      </c>
      <c r="C6" s="62"/>
      <c r="D6" s="62"/>
      <c r="E6" s="62"/>
      <c r="F6" s="62"/>
      <c r="G6" s="18"/>
      <c r="H6" s="17"/>
      <c r="I6" s="17"/>
      <c r="J6" s="20"/>
      <c r="K6" s="17"/>
      <c r="L6" s="17"/>
      <c r="M6" s="17"/>
      <c r="N6" s="17"/>
      <c r="O6" s="17"/>
    </row>
    <row r="7" spans="1:126" ht="6" customHeight="1" thickBot="1" x14ac:dyDescent="0.35">
      <c r="A7" s="21"/>
      <c r="B7" s="63"/>
      <c r="C7" s="63"/>
      <c r="D7" s="63"/>
      <c r="E7" s="63"/>
      <c r="F7" s="63"/>
      <c r="G7" s="18"/>
      <c r="H7" s="17"/>
      <c r="I7" s="17"/>
      <c r="J7" s="17"/>
      <c r="K7" s="17"/>
      <c r="L7" s="17"/>
      <c r="M7" s="17"/>
      <c r="N7" s="17"/>
      <c r="O7" s="17"/>
    </row>
    <row r="8" spans="1:126" ht="16.5" customHeight="1" thickBot="1" x14ac:dyDescent="0.35">
      <c r="A8" s="59" t="s">
        <v>66</v>
      </c>
      <c r="B8" s="60"/>
      <c r="C8" s="22"/>
      <c r="D8" s="23"/>
      <c r="E8" s="23"/>
      <c r="F8" s="23"/>
      <c r="G8" s="18"/>
      <c r="H8" s="17"/>
      <c r="I8" s="17"/>
      <c r="J8" s="17"/>
      <c r="K8" s="17"/>
      <c r="L8" s="17"/>
      <c r="M8" s="17"/>
      <c r="N8" s="17"/>
      <c r="O8" s="17"/>
    </row>
    <row r="9" spans="1:126" ht="21" customHeight="1" thickBot="1" x14ac:dyDescent="0.35">
      <c r="A9" s="44" t="s">
        <v>8</v>
      </c>
      <c r="B9" s="64" t="s">
        <v>2</v>
      </c>
      <c r="C9" s="74" t="s">
        <v>53</v>
      </c>
      <c r="D9" s="75"/>
      <c r="E9" s="76" t="s">
        <v>3</v>
      </c>
      <c r="F9" s="77"/>
      <c r="G9" s="78"/>
      <c r="H9" s="66" t="s">
        <v>4</v>
      </c>
      <c r="I9" s="69" t="s">
        <v>5</v>
      </c>
      <c r="J9" s="71" t="s">
        <v>6</v>
      </c>
      <c r="K9" s="57" t="s">
        <v>7</v>
      </c>
      <c r="L9" s="69" t="s">
        <v>54</v>
      </c>
      <c r="M9" s="69" t="s">
        <v>60</v>
      </c>
      <c r="N9" s="107" t="s">
        <v>58</v>
      </c>
      <c r="O9" s="109" t="s">
        <v>59</v>
      </c>
    </row>
    <row r="10" spans="1:126" ht="21.75" customHeight="1" x14ac:dyDescent="0.3">
      <c r="A10" s="24"/>
      <c r="B10" s="65"/>
      <c r="C10" s="111" t="s">
        <v>68</v>
      </c>
      <c r="D10" s="112"/>
      <c r="E10" s="111" t="s">
        <v>9</v>
      </c>
      <c r="F10" s="70" t="s">
        <v>10</v>
      </c>
      <c r="G10" s="69" t="s">
        <v>11</v>
      </c>
      <c r="H10" s="67"/>
      <c r="I10" s="70"/>
      <c r="J10" s="72"/>
      <c r="K10" s="58"/>
      <c r="L10" s="70"/>
      <c r="M10" s="70"/>
      <c r="N10" s="108"/>
      <c r="O10" s="110"/>
    </row>
    <row r="11" spans="1:126" ht="49.95" customHeight="1" thickBot="1" x14ac:dyDescent="0.35">
      <c r="A11" s="46"/>
      <c r="B11" s="65"/>
      <c r="C11" s="111"/>
      <c r="D11" s="112"/>
      <c r="E11" s="111"/>
      <c r="F11" s="70"/>
      <c r="G11" s="70"/>
      <c r="H11" s="68"/>
      <c r="I11" s="70"/>
      <c r="J11" s="73"/>
      <c r="K11" s="58"/>
      <c r="L11" s="81"/>
      <c r="M11" s="81"/>
      <c r="N11" s="108"/>
      <c r="O11" s="110"/>
    </row>
    <row r="12" spans="1:126" s="49" customFormat="1" ht="16.95" customHeight="1" thickBot="1" x14ac:dyDescent="0.35">
      <c r="A12" s="47" t="s">
        <v>73</v>
      </c>
      <c r="B12" s="47">
        <v>156</v>
      </c>
      <c r="C12" s="105">
        <v>5.7</v>
      </c>
      <c r="D12" s="106"/>
      <c r="E12" s="51">
        <v>2018.23</v>
      </c>
      <c r="F12" s="52"/>
      <c r="G12" s="55">
        <f>E12+F12</f>
        <v>2018.23</v>
      </c>
      <c r="H12" s="47" t="s">
        <v>12</v>
      </c>
      <c r="I12" s="47">
        <v>0</v>
      </c>
      <c r="J12" s="47">
        <v>0.54</v>
      </c>
      <c r="K12" s="48">
        <v>200</v>
      </c>
      <c r="L12" s="31">
        <v>31242.2</v>
      </c>
      <c r="M12" s="31" t="s">
        <v>61</v>
      </c>
      <c r="N12" s="53"/>
      <c r="O12" s="31">
        <f t="shared" ref="O12:O20" si="0">SUM(N12*G12)</f>
        <v>0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</row>
    <row r="13" spans="1:126" s="49" customFormat="1" ht="15" thickBot="1" x14ac:dyDescent="0.35">
      <c r="A13" s="47" t="s">
        <v>73</v>
      </c>
      <c r="B13" s="47" t="s">
        <v>74</v>
      </c>
      <c r="C13" s="105">
        <v>5.7</v>
      </c>
      <c r="D13" s="106"/>
      <c r="E13" s="51">
        <v>502.02</v>
      </c>
      <c r="F13" s="52"/>
      <c r="G13" s="55">
        <f>E13+F13</f>
        <v>502.02</v>
      </c>
      <c r="H13" s="47" t="s">
        <v>12</v>
      </c>
      <c r="I13" s="47">
        <v>0</v>
      </c>
      <c r="J13" s="47">
        <v>0.57999999999999996</v>
      </c>
      <c r="K13" s="48">
        <v>200</v>
      </c>
      <c r="L13" s="31">
        <v>7771.27</v>
      </c>
      <c r="M13" s="31" t="s">
        <v>61</v>
      </c>
      <c r="N13" s="53"/>
      <c r="O13" s="31">
        <f t="shared" si="0"/>
        <v>0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s="49" customFormat="1" ht="15" thickBot="1" x14ac:dyDescent="0.35">
      <c r="A14" s="47" t="s">
        <v>76</v>
      </c>
      <c r="B14" s="47" t="s">
        <v>75</v>
      </c>
      <c r="C14" s="105">
        <v>5.7</v>
      </c>
      <c r="D14" s="106"/>
      <c r="E14" s="51">
        <v>986.58</v>
      </c>
      <c r="F14" s="52"/>
      <c r="G14" s="55">
        <f t="shared" ref="G14:G15" si="1">E14+F14</f>
        <v>986.58</v>
      </c>
      <c r="H14" s="47" t="s">
        <v>12</v>
      </c>
      <c r="I14" s="47">
        <v>0</v>
      </c>
      <c r="J14" s="47">
        <v>0.65</v>
      </c>
      <c r="K14" s="48">
        <v>750</v>
      </c>
      <c r="L14" s="31">
        <v>15676.76</v>
      </c>
      <c r="M14" s="31" t="s">
        <v>61</v>
      </c>
      <c r="N14" s="53"/>
      <c r="O14" s="31">
        <f t="shared" si="0"/>
        <v>0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1:126" s="49" customFormat="1" ht="18" customHeight="1" thickBot="1" x14ac:dyDescent="0.35">
      <c r="A15" s="47" t="s">
        <v>76</v>
      </c>
      <c r="B15" s="47">
        <v>221</v>
      </c>
      <c r="C15" s="105">
        <v>5.7</v>
      </c>
      <c r="D15" s="106"/>
      <c r="E15" s="51">
        <v>1367.99</v>
      </c>
      <c r="F15" s="52"/>
      <c r="G15" s="55">
        <f t="shared" si="1"/>
        <v>1367.99</v>
      </c>
      <c r="H15" s="47" t="s">
        <v>12</v>
      </c>
      <c r="I15" s="47">
        <v>0</v>
      </c>
      <c r="J15" s="47">
        <v>0.76</v>
      </c>
      <c r="K15" s="48">
        <v>750</v>
      </c>
      <c r="L15" s="31">
        <v>21737.360000000001</v>
      </c>
      <c r="M15" s="31" t="s">
        <v>61</v>
      </c>
      <c r="N15" s="53"/>
      <c r="O15" s="31">
        <f t="shared" si="0"/>
        <v>0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49" customFormat="1" ht="15" thickBot="1" x14ac:dyDescent="0.35">
      <c r="A16" s="47" t="s">
        <v>73</v>
      </c>
      <c r="B16" s="47">
        <v>156</v>
      </c>
      <c r="C16" s="104">
        <v>8.6999999999999993</v>
      </c>
      <c r="D16" s="104"/>
      <c r="E16" s="51">
        <v>300</v>
      </c>
      <c r="F16" s="52"/>
      <c r="G16" s="47">
        <f t="shared" ref="G16:G19" si="2">SUM(E16:F16)</f>
        <v>300</v>
      </c>
      <c r="H16" s="47" t="s">
        <v>12</v>
      </c>
      <c r="I16" s="47">
        <v>0</v>
      </c>
      <c r="J16" s="47">
        <v>0.05</v>
      </c>
      <c r="K16" s="48">
        <v>200</v>
      </c>
      <c r="L16" s="31">
        <v>3159</v>
      </c>
      <c r="M16" s="31" t="s">
        <v>61</v>
      </c>
      <c r="N16" s="53"/>
      <c r="O16" s="31">
        <f t="shared" si="0"/>
        <v>0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49" customFormat="1" ht="15" thickBot="1" x14ac:dyDescent="0.35">
      <c r="A17" s="47" t="s">
        <v>73</v>
      </c>
      <c r="B17" s="47" t="s">
        <v>74</v>
      </c>
      <c r="C17" s="104">
        <v>8.6999999999999993</v>
      </c>
      <c r="D17" s="104"/>
      <c r="E17" s="51">
        <v>75</v>
      </c>
      <c r="F17" s="52"/>
      <c r="G17" s="47">
        <f t="shared" si="2"/>
        <v>75</v>
      </c>
      <c r="H17" s="47" t="s">
        <v>12</v>
      </c>
      <c r="I17" s="47">
        <v>0</v>
      </c>
      <c r="J17" s="47">
        <v>0.05</v>
      </c>
      <c r="K17" s="48">
        <v>200</v>
      </c>
      <c r="L17" s="31">
        <v>789.75</v>
      </c>
      <c r="M17" s="31" t="s">
        <v>61</v>
      </c>
      <c r="N17" s="53"/>
      <c r="O17" s="31">
        <f t="shared" si="0"/>
        <v>0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49" customFormat="1" ht="15" thickBot="1" x14ac:dyDescent="0.35">
      <c r="A18" s="47" t="s">
        <v>76</v>
      </c>
      <c r="B18" s="47" t="s">
        <v>75</v>
      </c>
      <c r="C18" s="104">
        <v>8.6999999999999993</v>
      </c>
      <c r="D18" s="104"/>
      <c r="E18" s="51">
        <v>150</v>
      </c>
      <c r="F18" s="52"/>
      <c r="G18" s="47">
        <f t="shared" si="2"/>
        <v>150</v>
      </c>
      <c r="H18" s="47" t="s">
        <v>12</v>
      </c>
      <c r="I18" s="47">
        <v>0</v>
      </c>
      <c r="J18" s="47">
        <v>0.05</v>
      </c>
      <c r="K18" s="48">
        <v>750</v>
      </c>
      <c r="L18" s="31">
        <v>1755</v>
      </c>
      <c r="M18" s="31" t="s">
        <v>61</v>
      </c>
      <c r="N18" s="53"/>
      <c r="O18" s="31">
        <f t="shared" si="0"/>
        <v>0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49" customFormat="1" ht="15" thickBot="1" x14ac:dyDescent="0.35">
      <c r="A19" s="47" t="s">
        <v>76</v>
      </c>
      <c r="B19" s="47">
        <v>221</v>
      </c>
      <c r="C19" s="105">
        <v>8.6999999999999993</v>
      </c>
      <c r="D19" s="106"/>
      <c r="E19" s="51">
        <v>200</v>
      </c>
      <c r="F19" s="52"/>
      <c r="G19" s="47">
        <f t="shared" si="2"/>
        <v>200</v>
      </c>
      <c r="H19" s="47" t="s">
        <v>12</v>
      </c>
      <c r="I19" s="47">
        <v>0</v>
      </c>
      <c r="J19" s="47">
        <v>0.05</v>
      </c>
      <c r="K19" s="48">
        <v>750</v>
      </c>
      <c r="L19" s="31">
        <v>2340</v>
      </c>
      <c r="M19" s="31" t="s">
        <v>61</v>
      </c>
      <c r="N19" s="53"/>
      <c r="O19" s="31">
        <f t="shared" si="0"/>
        <v>0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49" customFormat="1" ht="15" thickBot="1" x14ac:dyDescent="0.35">
      <c r="A20" s="50" t="s">
        <v>72</v>
      </c>
      <c r="B20" s="47"/>
      <c r="C20" s="104"/>
      <c r="D20" s="104"/>
      <c r="E20" s="51">
        <f>E12+E13+E14+E15+E16+E17+E18+E19</f>
        <v>5599.82</v>
      </c>
      <c r="F20" s="52"/>
      <c r="G20" s="54">
        <f>G12+G13+G14+G15+G16+G17+G18+G19</f>
        <v>5599.82</v>
      </c>
      <c r="H20" s="47"/>
      <c r="I20" s="47"/>
      <c r="J20" s="47"/>
      <c r="K20" s="48"/>
      <c r="L20" s="31"/>
      <c r="M20" s="31"/>
      <c r="N20" s="53"/>
      <c r="O20" s="31">
        <f t="shared" si="0"/>
        <v>0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ht="15" thickBot="1" x14ac:dyDescent="0.35">
      <c r="A21" s="25"/>
      <c r="B21" s="26"/>
      <c r="C21" s="27"/>
      <c r="D21" s="28"/>
      <c r="E21" s="29"/>
      <c r="F21" s="29"/>
      <c r="G21" s="29"/>
      <c r="H21" s="30"/>
      <c r="I21" s="26"/>
      <c r="J21" s="26"/>
      <c r="K21" s="27"/>
      <c r="L21" s="36"/>
      <c r="M21" s="32"/>
      <c r="N21" s="35"/>
      <c r="O21" s="36"/>
    </row>
    <row r="22" spans="1:126" ht="15" thickBot="1" x14ac:dyDescent="0.35">
      <c r="A22" s="45"/>
      <c r="B22" s="33"/>
      <c r="C22" s="33"/>
      <c r="D22" s="33"/>
      <c r="E22" s="33"/>
      <c r="F22" s="33"/>
      <c r="G22" s="33"/>
      <c r="H22" s="33"/>
      <c r="I22" s="33"/>
      <c r="J22" s="100" t="s">
        <v>13</v>
      </c>
      <c r="K22" s="100"/>
      <c r="L22" s="31">
        <f>SUM(L12:L21)</f>
        <v>84471.34</v>
      </c>
      <c r="M22" s="34"/>
      <c r="N22" s="37" t="s">
        <v>14</v>
      </c>
      <c r="O22" s="31">
        <f>SUM(O12:O20)</f>
        <v>0</v>
      </c>
    </row>
    <row r="23" spans="1:126" ht="15" thickBot="1" x14ac:dyDescent="0.35">
      <c r="A23" s="101" t="s">
        <v>15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3"/>
      <c r="O23" s="31">
        <f>O24-O22</f>
        <v>0</v>
      </c>
    </row>
    <row r="24" spans="1:126" ht="15" thickBot="1" x14ac:dyDescent="0.35">
      <c r="A24" s="101" t="s">
        <v>16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3"/>
      <c r="O24" s="31">
        <f>IF("nie"=MID(I32,1,3),O22,(O22*1.2))</f>
        <v>0</v>
      </c>
    </row>
    <row r="25" spans="1:126" x14ac:dyDescent="0.3">
      <c r="A25" s="85" t="s">
        <v>17</v>
      </c>
      <c r="B25" s="85"/>
      <c r="C25" s="8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26" x14ac:dyDescent="0.3">
      <c r="A26" s="99" t="s">
        <v>65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</row>
    <row r="27" spans="1:126" ht="25.5" customHeight="1" x14ac:dyDescent="0.3">
      <c r="A27" s="39" t="s">
        <v>57</v>
      </c>
      <c r="B27" s="39"/>
      <c r="C27" s="39"/>
      <c r="D27" s="39"/>
      <c r="E27" s="39"/>
      <c r="F27" s="39"/>
      <c r="G27" s="40" t="s">
        <v>55</v>
      </c>
      <c r="H27" s="39"/>
      <c r="I27" s="39"/>
      <c r="J27" s="41"/>
      <c r="K27" s="41"/>
      <c r="L27" s="41"/>
      <c r="M27" s="41"/>
      <c r="N27" s="41"/>
      <c r="O27" s="41"/>
    </row>
    <row r="28" spans="1:126" ht="15" customHeight="1" x14ac:dyDescent="0.3">
      <c r="A28" s="90" t="s">
        <v>67</v>
      </c>
      <c r="B28" s="91"/>
      <c r="C28" s="91"/>
      <c r="D28" s="91"/>
      <c r="E28" s="92"/>
      <c r="F28" s="86" t="s">
        <v>56</v>
      </c>
      <c r="G28" s="42" t="s">
        <v>18</v>
      </c>
      <c r="H28" s="87"/>
      <c r="I28" s="88"/>
      <c r="J28" s="88"/>
      <c r="K28" s="88"/>
      <c r="L28" s="88"/>
      <c r="M28" s="88"/>
      <c r="N28" s="88"/>
      <c r="O28" s="89"/>
    </row>
    <row r="29" spans="1:126" x14ac:dyDescent="0.3">
      <c r="A29" s="93"/>
      <c r="B29" s="94"/>
      <c r="C29" s="94"/>
      <c r="D29" s="94"/>
      <c r="E29" s="95"/>
      <c r="F29" s="86"/>
      <c r="G29" s="42" t="s">
        <v>19</v>
      </c>
      <c r="H29" s="87"/>
      <c r="I29" s="88"/>
      <c r="J29" s="88"/>
      <c r="K29" s="88"/>
      <c r="L29" s="88"/>
      <c r="M29" s="88"/>
      <c r="N29" s="88"/>
      <c r="O29" s="89"/>
    </row>
    <row r="30" spans="1:126" ht="18" customHeight="1" x14ac:dyDescent="0.3">
      <c r="A30" s="93"/>
      <c r="B30" s="94"/>
      <c r="C30" s="94"/>
      <c r="D30" s="94"/>
      <c r="E30" s="95"/>
      <c r="F30" s="86"/>
      <c r="G30" s="42" t="s">
        <v>20</v>
      </c>
      <c r="H30" s="87"/>
      <c r="I30" s="88"/>
      <c r="J30" s="88"/>
      <c r="K30" s="88"/>
      <c r="L30" s="88"/>
      <c r="M30" s="88"/>
      <c r="N30" s="88"/>
      <c r="O30" s="89"/>
    </row>
    <row r="31" spans="1:126" x14ac:dyDescent="0.3">
      <c r="A31" s="93"/>
      <c r="B31" s="94"/>
      <c r="C31" s="94"/>
      <c r="D31" s="94"/>
      <c r="E31" s="95"/>
      <c r="F31" s="86"/>
      <c r="G31" s="42" t="s">
        <v>21</v>
      </c>
      <c r="H31" s="87"/>
      <c r="I31" s="88"/>
      <c r="J31" s="88"/>
      <c r="K31" s="88"/>
      <c r="L31" s="88"/>
      <c r="M31" s="88"/>
      <c r="N31" s="88"/>
      <c r="O31" s="89"/>
    </row>
    <row r="32" spans="1:126" x14ac:dyDescent="0.3">
      <c r="A32" s="93"/>
      <c r="B32" s="94"/>
      <c r="C32" s="94"/>
      <c r="D32" s="94"/>
      <c r="E32" s="95"/>
      <c r="F32" s="86"/>
      <c r="G32" s="42" t="s">
        <v>22</v>
      </c>
      <c r="H32" s="87"/>
      <c r="I32" s="88"/>
      <c r="J32" s="88"/>
      <c r="K32" s="88"/>
      <c r="L32" s="88"/>
      <c r="M32" s="88"/>
      <c r="N32" s="88"/>
      <c r="O32" s="89"/>
    </row>
    <row r="33" spans="1:15" x14ac:dyDescent="0.3">
      <c r="A33" s="93"/>
      <c r="B33" s="94"/>
      <c r="C33" s="94"/>
      <c r="D33" s="94"/>
      <c r="E33" s="95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x14ac:dyDescent="0.3">
      <c r="A34" s="93"/>
      <c r="B34" s="94"/>
      <c r="C34" s="94"/>
      <c r="D34" s="94"/>
      <c r="E34" s="95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x14ac:dyDescent="0.3">
      <c r="A35" s="96"/>
      <c r="B35" s="97"/>
      <c r="C35" s="97"/>
      <c r="D35" s="97"/>
      <c r="E35" s="98"/>
      <c r="F35" s="41"/>
      <c r="G35" s="23"/>
      <c r="H35" s="17"/>
      <c r="I35" s="23"/>
      <c r="J35" s="23" t="s">
        <v>23</v>
      </c>
      <c r="K35" s="23"/>
      <c r="L35" s="82"/>
      <c r="M35" s="83"/>
      <c r="N35" s="84"/>
      <c r="O35" s="23"/>
    </row>
    <row r="36" spans="1:15" x14ac:dyDescent="0.3">
      <c r="A36" s="41"/>
      <c r="B36" s="41"/>
      <c r="C36" s="41"/>
      <c r="D36" s="41"/>
      <c r="E36" s="41"/>
      <c r="F36" s="41"/>
      <c r="G36" s="23"/>
      <c r="H36" s="23"/>
      <c r="I36" s="23"/>
      <c r="J36" s="23"/>
      <c r="K36" s="23"/>
      <c r="L36" s="23"/>
      <c r="M36" s="23"/>
      <c r="N36" s="23"/>
      <c r="O36" s="23"/>
    </row>
    <row r="37" spans="1:15" x14ac:dyDescent="0.3">
      <c r="A37" s="20"/>
      <c r="B37" s="20"/>
      <c r="C37" s="20"/>
      <c r="D37" s="20"/>
      <c r="E37" s="20"/>
      <c r="F37" s="20"/>
      <c r="G37" s="23"/>
      <c r="H37" s="23"/>
      <c r="I37" s="23"/>
      <c r="J37" s="23"/>
      <c r="K37" s="23"/>
      <c r="L37" s="23"/>
      <c r="M37" s="23"/>
      <c r="N37" s="23"/>
      <c r="O37" s="23"/>
    </row>
  </sheetData>
  <mergeCells count="43">
    <mergeCell ref="N9:N11"/>
    <mergeCell ref="O9:O11"/>
    <mergeCell ref="C10:D11"/>
    <mergeCell ref="E10:E11"/>
    <mergeCell ref="F10:F11"/>
    <mergeCell ref="M9:M11"/>
    <mergeCell ref="J22:K22"/>
    <mergeCell ref="A23:N23"/>
    <mergeCell ref="A24:N24"/>
    <mergeCell ref="C20:D20"/>
    <mergeCell ref="C12:D12"/>
    <mergeCell ref="C16:D16"/>
    <mergeCell ref="C17:D17"/>
    <mergeCell ref="C18:D18"/>
    <mergeCell ref="C19:D19"/>
    <mergeCell ref="C13:D13"/>
    <mergeCell ref="C14:D14"/>
    <mergeCell ref="C15:D15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H32:O32"/>
    <mergeCell ref="A1:L1"/>
    <mergeCell ref="K9:K11"/>
    <mergeCell ref="A8:B8"/>
    <mergeCell ref="E5:F5"/>
    <mergeCell ref="B6:F6"/>
    <mergeCell ref="B7:F7"/>
    <mergeCell ref="B9:B11"/>
    <mergeCell ref="H9:H11"/>
    <mergeCell ref="I9:I11"/>
    <mergeCell ref="J9:J11"/>
    <mergeCell ref="C9:D9"/>
    <mergeCell ref="E9:G9"/>
    <mergeCell ref="G10:G11"/>
    <mergeCell ref="C3:K3"/>
    <mergeCell ref="L9:L11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17" t="s">
        <v>51</v>
      </c>
      <c r="M2" s="117"/>
    </row>
    <row r="3" spans="1:14" x14ac:dyDescent="0.3">
      <c r="A3" s="5" t="s">
        <v>25</v>
      </c>
      <c r="B3" s="114" t="s">
        <v>26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3">
      <c r="A4" s="5" t="s">
        <v>27</v>
      </c>
      <c r="B4" s="114" t="s">
        <v>28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3">
      <c r="A5" s="5" t="s">
        <v>8</v>
      </c>
      <c r="B5" s="114" t="s">
        <v>29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3">
      <c r="A6" s="5" t="s">
        <v>2</v>
      </c>
      <c r="B6" s="114" t="s">
        <v>30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3">
      <c r="A7" s="6" t="s">
        <v>31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1:14" x14ac:dyDescent="0.3">
      <c r="A8" s="5" t="s">
        <v>12</v>
      </c>
      <c r="B8" s="114" t="s">
        <v>32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3">
      <c r="A9" s="7" t="s">
        <v>33</v>
      </c>
      <c r="B9" s="114" t="s">
        <v>34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3">
      <c r="A10" s="7" t="s">
        <v>35</v>
      </c>
      <c r="B10" s="114" t="s">
        <v>36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3">
      <c r="A11" s="8" t="s">
        <v>37</v>
      </c>
      <c r="B11" s="114" t="s">
        <v>38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3">
      <c r="A12" s="9" t="s">
        <v>39</v>
      </c>
      <c r="B12" s="114" t="s">
        <v>40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3">
      <c r="A13" s="8" t="s">
        <v>41</v>
      </c>
      <c r="B13" s="114" t="s">
        <v>42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3">
      <c r="A14" s="8" t="s">
        <v>5</v>
      </c>
      <c r="B14" s="114" t="s">
        <v>52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3">
      <c r="A15" s="8" t="s">
        <v>43</v>
      </c>
      <c r="B15" s="114" t="s">
        <v>44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9.6" x14ac:dyDescent="0.3">
      <c r="A16" s="10" t="s">
        <v>45</v>
      </c>
      <c r="B16" s="114" t="s">
        <v>46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3">
      <c r="A17" s="10" t="s">
        <v>47</v>
      </c>
      <c r="B17" s="114" t="s">
        <v>48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3">
      <c r="A18" s="11" t="s">
        <v>49</v>
      </c>
      <c r="B18" s="114" t="s">
        <v>50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3">
      <c r="A19" s="43" t="s">
        <v>62</v>
      </c>
      <c r="B19" s="113" t="s">
        <v>63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rozsah zákazky a cenová ponuka</vt:lpstr>
      <vt:lpstr>Vysvetlívky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2022-04-27T07:01:06Z</cp:lastPrinted>
  <dcterms:created xsi:type="dcterms:W3CDTF">2012-08-13T12:29:09Z</dcterms:created>
  <dcterms:modified xsi:type="dcterms:W3CDTF">2022-09-22T06:39:38Z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