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oje dokumenty\Ewa\ZP\ZP\ZP2011\2012\2013\2022\Armatura\PWiK2023\Aktualny_Przetarg Armatura 2023\"/>
    </mc:Choice>
  </mc:AlternateContent>
  <bookViews>
    <workbookView xWindow="0" yWindow="0" windowWidth="14175" windowHeight="12270"/>
  </bookViews>
  <sheets>
    <sheet name="Arkusz1" sheetId="1" r:id="rId1"/>
  </sheets>
  <definedNames>
    <definedName name="_xlnm.Print_Area" localSheetId="0">Arkusz1!$A$2:$F$86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9" i="1" l="1"/>
  <c r="I70" i="1"/>
  <c r="I71" i="1"/>
  <c r="I72" i="1"/>
  <c r="I73" i="1"/>
  <c r="I74" i="1"/>
  <c r="I75" i="1"/>
  <c r="I76" i="1"/>
  <c r="I77" i="1"/>
  <c r="I78" i="1"/>
  <c r="I79" i="1"/>
  <c r="I80" i="1"/>
  <c r="H69" i="1"/>
  <c r="H70" i="1"/>
  <c r="H71" i="1"/>
  <c r="H72" i="1"/>
  <c r="H73" i="1"/>
  <c r="H74" i="1"/>
  <c r="H75" i="1"/>
  <c r="H76" i="1"/>
  <c r="H77" i="1"/>
  <c r="H78" i="1"/>
  <c r="H79" i="1"/>
  <c r="H80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D67" i="1"/>
  <c r="D56" i="1"/>
  <c r="D50" i="1"/>
  <c r="D15" i="1"/>
  <c r="F11" i="1" l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53" i="1"/>
  <c r="H53" i="1" s="1"/>
  <c r="F54" i="1"/>
  <c r="H54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H81" i="1"/>
  <c r="F82" i="1"/>
  <c r="H82" i="1" s="1"/>
  <c r="F83" i="1"/>
  <c r="H83" i="1" s="1"/>
  <c r="F84" i="1"/>
  <c r="H84" i="1" s="1"/>
  <c r="F85" i="1"/>
  <c r="H85" i="1" s="1"/>
  <c r="F86" i="1"/>
  <c r="H86" i="1" s="1"/>
  <c r="F10" i="1"/>
  <c r="I85" i="1" l="1"/>
  <c r="I82" i="1"/>
  <c r="I67" i="1"/>
  <c r="I64" i="1"/>
  <c r="I61" i="1"/>
  <c r="I58" i="1"/>
  <c r="I49" i="1"/>
  <c r="I46" i="1"/>
  <c r="I43" i="1"/>
  <c r="I40" i="1"/>
  <c r="I37" i="1"/>
  <c r="I31" i="1"/>
  <c r="I28" i="1"/>
  <c r="I25" i="1"/>
  <c r="I22" i="1"/>
  <c r="I19" i="1"/>
  <c r="I16" i="1"/>
  <c r="I13" i="1"/>
  <c r="I84" i="1"/>
  <c r="I81" i="1"/>
  <c r="I66" i="1"/>
  <c r="I63" i="1"/>
  <c r="I60" i="1"/>
  <c r="I57" i="1"/>
  <c r="I54" i="1"/>
  <c r="I51" i="1"/>
  <c r="I48" i="1"/>
  <c r="I45" i="1"/>
  <c r="I42" i="1"/>
  <c r="I39" i="1"/>
  <c r="I36" i="1"/>
  <c r="I33" i="1"/>
  <c r="I30" i="1"/>
  <c r="I27" i="1"/>
  <c r="I24" i="1"/>
  <c r="I21" i="1"/>
  <c r="I18" i="1"/>
  <c r="I15" i="1"/>
  <c r="I12" i="1"/>
  <c r="I86" i="1"/>
  <c r="I83" i="1"/>
  <c r="I68" i="1"/>
  <c r="I65" i="1"/>
  <c r="I62" i="1"/>
  <c r="I59" i="1"/>
  <c r="I56" i="1"/>
  <c r="I53" i="1"/>
  <c r="I50" i="1"/>
  <c r="I47" i="1"/>
  <c r="I44" i="1"/>
  <c r="I41" i="1"/>
  <c r="I38" i="1"/>
  <c r="I35" i="1"/>
  <c r="I32" i="1"/>
  <c r="I29" i="1"/>
  <c r="I26" i="1"/>
  <c r="I23" i="1"/>
  <c r="I20" i="1"/>
  <c r="I17" i="1"/>
  <c r="I14" i="1"/>
  <c r="I11" i="1"/>
  <c r="H10" i="1"/>
  <c r="I10" i="1" s="1"/>
  <c r="F55" i="1" l="1"/>
  <c r="H55" i="1" l="1"/>
  <c r="I55" i="1"/>
  <c r="F52" i="1"/>
  <c r="F34" i="1"/>
  <c r="H52" i="1" l="1"/>
  <c r="I52" i="1" s="1"/>
  <c r="H34" i="1"/>
  <c r="I34" i="1" s="1"/>
  <c r="I87" i="1" s="1"/>
  <c r="F87" i="1"/>
</calcChain>
</file>

<file path=xl/sharedStrings.xml><?xml version="1.0" encoding="utf-8"?>
<sst xmlns="http://schemas.openxmlformats.org/spreadsheetml/2006/main" count="250" uniqueCount="175">
  <si>
    <t>Lp.</t>
  </si>
  <si>
    <t>Nazwa materiału</t>
  </si>
  <si>
    <t>Ilość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</si>
  <si>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</si>
  <si>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</si>
  <si>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</si>
  <si>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</si>
  <si>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</si>
  <si>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</si>
  <si>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</si>
  <si>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</si>
  <si>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</si>
  <si>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</si>
  <si>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</si>
  <si>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</si>
  <si>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</si>
  <si>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14.</t>
  </si>
  <si>
    <t>Jedn. miary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</si>
  <si>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</si>
  <si>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</si>
  <si>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</si>
  <si>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</si>
  <si>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</si>
  <si>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</si>
  <si>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</si>
  <si>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</si>
  <si>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</si>
  <si>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</si>
  <si>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</si>
  <si>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</si>
  <si>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</si>
  <si>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</si>
  <si>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</si>
  <si>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</si>
  <si>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</si>
  <si>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</si>
  <si>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</si>
  <si>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</si>
  <si>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</si>
  <si>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</si>
  <si>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12.</t>
  </si>
  <si>
    <t>30.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</si>
  <si>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</si>
  <si>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</si>
  <si>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</si>
  <si>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</si>
  <si>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</si>
  <si>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</si>
  <si>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</si>
  <si>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</si>
  <si>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</si>
  <si>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</si>
  <si>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</si>
  <si>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</si>
  <si>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</si>
  <si>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</si>
  <si>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</si>
  <si>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</si>
  <si>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</si>
  <si>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</si>
  <si>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</si>
  <si>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</si>
  <si>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</si>
  <si>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</si>
  <si>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</si>
  <si>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</si>
  <si>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</si>
  <si>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</si>
  <si>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</si>
  <si>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</si>
  <si>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Cena jedn. netto [zł]</t>
  </si>
  <si>
    <t>Wartość
netto [zł]</t>
  </si>
  <si>
    <t>VAT</t>
  </si>
  <si>
    <t>%</t>
  </si>
  <si>
    <t>Kwota</t>
  </si>
  <si>
    <t>Wartość
brutto [zł]</t>
  </si>
  <si>
    <t>Nazwa
producenta</t>
  </si>
  <si>
    <t>Dołączone do oferty kopie
 kart katalogowych, atestów, certyfikatów i świadectw 
(jeżeli dotyczy)</t>
  </si>
  <si>
    <t>Nazwa dołączanego dokumentu</t>
  </si>
  <si>
    <t>Nr strony oferty</t>
  </si>
  <si>
    <t>SUMA</t>
  </si>
  <si>
    <t>Przystępując do udziału w postępowaniu będąc uprawnionym do składania oświadczeń w imieniu Wykonawcy oferuję ceny
na poszczególne materiały i armaturę wodociągowo-kanalizacyjną podzieloną na grupy jak w poniższej tabeli.</t>
  </si>
  <si>
    <t>Czwórnik żel. kołn. DN 250/250</t>
  </si>
  <si>
    <t>Kołnierz redukcyjny DN 80/50</t>
  </si>
  <si>
    <t>Zawór kołn. napowietrzająco-odpowietrzający DN 50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</si>
  <si>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</si>
  <si>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</si>
  <si>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</si>
  <si>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</si>
  <si>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</si>
  <si>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</si>
  <si>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</si>
  <si>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</si>
  <si>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</si>
  <si>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</si>
  <si>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</si>
  <si>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</si>
  <si>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Hydrant nadziemny łamany DN 80 RD 1500</t>
  </si>
  <si>
    <t>Kolano 90° PE 125 mm zgrzewane doczołowo</t>
  </si>
  <si>
    <t>Kolano elektrooporowe DN 40/90</t>
  </si>
  <si>
    <t>Kolano żeliwne kołnierzowe DN 100/90</t>
  </si>
  <si>
    <t>Kołnierz do tulei DN 125</t>
  </si>
  <si>
    <t>Kołnierz do tulei DN 90</t>
  </si>
  <si>
    <t>Kołnierz do tulei DN 180/150</t>
  </si>
  <si>
    <t>Kołnierz do tulei DN 225/200</t>
  </si>
  <si>
    <t>Kołnierz do tulei DN 280/250</t>
  </si>
  <si>
    <t>Kołnierz stal ocynk luźny DN 250 mm</t>
  </si>
  <si>
    <t>Komora betonowa 3m/2.5</t>
  </si>
  <si>
    <t>Kółko ręczne do zasuw DN 400</t>
  </si>
  <si>
    <t xml:space="preserve">Króciec FF DN 250, L=450 </t>
  </si>
  <si>
    <t>Kryza gwintowana DN 100/50</t>
  </si>
  <si>
    <t>Łącznik wodoc. rurowo -kołnierzowy na rurę stal,żeliwo DN 250 Dz 280</t>
  </si>
  <si>
    <t>Łącznik wodoc. rurowo-kołnierzowy na rurę PE DN 250</t>
  </si>
  <si>
    <t>Łącznik wodoc. rurowo-kołnierzowy na rurę stal,żeliwo DN 100</t>
  </si>
  <si>
    <t>Łącznik wodoc. rurowo-kołnierzowy na rurę stal,żeliwo DN 150</t>
  </si>
  <si>
    <t>Łącznik wodoc. rurowo-kołnierzowy na rurę stal,żeliwo DN 200</t>
  </si>
  <si>
    <t>Łącznik wodoc. rurowo-kołnierzowy na rurę stal,żeliwo DN 600</t>
  </si>
  <si>
    <t>Łuk 60° PE 315 SDR 11</t>
  </si>
  <si>
    <t xml:space="preserve">Nawiertka wodociągowa NWZ DN 250/32 </t>
  </si>
  <si>
    <t>Obudowa teleskopowa zasuwy 100</t>
  </si>
  <si>
    <t>Obudowa teleskopowa zasuwy 32</t>
  </si>
  <si>
    <t>Obudowa teleskopowa zasuwy 50</t>
  </si>
  <si>
    <t>Obudowa teleskopowa zasuwy 80</t>
  </si>
  <si>
    <t>Obudowa teleskopowa zasuwy DN 100-150</t>
  </si>
  <si>
    <t>Obudowa teleskopowa zasuwy DN 200</t>
  </si>
  <si>
    <t>Obudowa teleskopowa zasuwy DN 250</t>
  </si>
  <si>
    <t>Obudowa teleskopowa zasuwy DN 32</t>
  </si>
  <si>
    <t>Redukcja doczołowa PE 100 SDR11 315/250</t>
  </si>
  <si>
    <t>Redukcja kołnierzowa żeliwna DN 250/100</t>
  </si>
  <si>
    <t>Redukcja kołnierzowa żeliwna DN 250/80</t>
  </si>
  <si>
    <t>Redukcja kołnierzowa żeliwna DN 400/350</t>
  </si>
  <si>
    <t>Redukcja kołnierzowa żeliwna DN 600/400</t>
  </si>
  <si>
    <t>Rura PE DN 110</t>
  </si>
  <si>
    <t>m</t>
  </si>
  <si>
    <t>Rura PE DN 63</t>
  </si>
  <si>
    <t>Rura PE DN 90</t>
  </si>
  <si>
    <t>Rura wodociągowa dwuwarstwowa PE DN 125</t>
  </si>
  <si>
    <t>Rura wodociągowa osłonowa PCV DN 110</t>
  </si>
  <si>
    <t>Rura wodociągowa PE DN 180</t>
  </si>
  <si>
    <t>Rura wodociągowa PE DN 225</t>
  </si>
  <si>
    <t>Rura wodociągowa PE DN 280</t>
  </si>
  <si>
    <t>Rura wodociągowa PE DN 315</t>
  </si>
  <si>
    <t>Rura wodociągowa PE DN 40</t>
  </si>
  <si>
    <t>Skrzynka żeliwna do zasuw</t>
  </si>
  <si>
    <t>Studnia wodomierzowa betonowa DN 1500 - szczelna</t>
  </si>
  <si>
    <t>Trójnik kołnierzowy żeliwny DN 100</t>
  </si>
  <si>
    <t>Trójnik kołnierzowy żeliwny DN 100/80</t>
  </si>
  <si>
    <t>Trójnik kołnierzowy żeliwny DN 250/100</t>
  </si>
  <si>
    <t>Trójnik kołnierzowy żeliwny DN 400/100</t>
  </si>
  <si>
    <t>Trójnik kołnierzowy żeliwny DN 400/150</t>
  </si>
  <si>
    <t>Trójnik kołnierzowy żeliwny DN 400/200</t>
  </si>
  <si>
    <t>Trójnik kołnierzowy żeliwny DN 400/250</t>
  </si>
  <si>
    <t>Tuleja PE DN 90 mm zgrzew doczołowy</t>
  </si>
  <si>
    <t>Tuleja PE DN 125 mm zgrzew doczołowy</t>
  </si>
  <si>
    <t>Tuleja PE DN 180/150 mm zgrzew doczołowy</t>
  </si>
  <si>
    <t>Tuleja PE DN 225/200 mm zgrzew doczołowy</t>
  </si>
  <si>
    <t>Tuleja PE DN 250 mm zgrzew doczołowy</t>
  </si>
  <si>
    <t>Tuleja PE DN 280/250 mm zgrzew doczołowy</t>
  </si>
  <si>
    <t>Uniwersalne siodło do nawiercania DN 125/32</t>
  </si>
  <si>
    <t>Uniwersalne siodło do nawiercania DN 125/50</t>
  </si>
  <si>
    <t>Właz DN 600 D400 z wypełnieniem betonowym</t>
  </si>
  <si>
    <t>Zasuwa wodoc. kołnierzowa DN 100 L-190 mm</t>
  </si>
  <si>
    <t>Zasuwa wodoc. gwintowana DN 32 GW/GW</t>
  </si>
  <si>
    <t>Zasuwa wodoc. gwintowana DN 50 GW/GW</t>
  </si>
  <si>
    <t xml:space="preserve">Zasuwa wodoc. kołnierzowa DN 80 </t>
  </si>
  <si>
    <t>Zasuwa wodoc. kołnierzowa DN 100 L- 300 mm</t>
  </si>
  <si>
    <t>Zasuwa wodoc. kołnierzowa DN 150</t>
  </si>
  <si>
    <t>Zasuwa wodoc. kołnierzowa DN 200</t>
  </si>
  <si>
    <t>Zasuwa wodoc. kołnierzowa DN 250</t>
  </si>
  <si>
    <t>Zasuwa wodoc. kołnierzowa DN 400</t>
  </si>
  <si>
    <t>Zasuwa wodoc. kołnierzowa DN 50</t>
  </si>
  <si>
    <t>Złączka wodociągowa PE - Stal DN 40/32 GZ</t>
  </si>
  <si>
    <t>Część III - Armatura wodociągowa - magistrala</t>
  </si>
  <si>
    <t>Znak sprawy: DO.3201-5/2022</t>
  </si>
  <si>
    <t>Zał. Nr 2A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</si>
</sst>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3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color theme="1"/>
      <name val="Liberation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0" borderId="0" xfId="0" applyFont="1"/>
    <xf numFmtId="0" fontId="2" fillId="0" borderId="1" xfId="0" applyFont="1" applyBorder="1"/>
    <xf numFmtId="0" fontId="2" fillId="0" borderId="5" xfId="0" applyFont="1" applyBorder="1"/>
    <xf numFmtId="4" fontId="0" fillId="2" borderId="1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0" fillId="2" borderId="1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/>
    </xf>
    <xf numFmtId="4" fontId="0" fillId="0" borderId="1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" fontId="0" fillId="2" borderId="15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4" fontId="0" fillId="2" borderId="21" xfId="0" applyNumberFormat="1" applyFont="1" applyFill="1" applyBorder="1" applyAlignment="1">
      <alignment horizontal="center" vertical="center"/>
    </xf>
    <xf numFmtId="4" fontId="0" fillId="2" borderId="3" xfId="0" applyNumberFormat="1" applyFont="1" applyFill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22" xfId="0" applyFont="1" applyBorder="1"/>
    <xf numFmtId="0" fontId="5" fillId="0" borderId="2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 vertical="center"/>
    </xf>
    <xf numFmtId="4" fontId="0" fillId="2" borderId="24" xfId="0" applyNumberFormat="1" applyFont="1" applyFill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4" fontId="0" fillId="0" borderId="24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0" xfId="0" applyFont="1" applyFill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5"/>
  <sheetViews>
    <sheetView tabSelected="1" zoomScale="85" zoomScaleNormal="85" zoomScaleSheetLayoutView="85" workbookViewId="0">
      <selection activeCell="E20" sqref="E20"/>
    </sheetView>
  </sheetViews>
  <sheetFormatPr defaultRowHeight="15"/>
  <cols>
    <col min="1" max="1" width="5.7109375" style="1" customWidth="1"/>
    <col min="2" max="2" width="70.7109375" style="1" customWidth="1"/>
    <col min="3" max="3" width="9.7109375" style="1" customWidth="1"/>
    <col min="4" max="4" width="5.7109375" style="1" customWidth="1"/>
    <col min="5" max="6" width="11.7109375" style="1" customWidth="1"/>
    <col min="7" max="7" width="5.7109375" style="1" customWidth="1"/>
    <col min="8" max="8" width="7.7109375" style="1" customWidth="1"/>
    <col min="9" max="9" width="11.7109375" style="1" customWidth="1"/>
    <col min="10" max="10" width="12.7109375" style="1" customWidth="1"/>
    <col min="11" max="12" width="17.7109375" style="1" customWidth="1"/>
    <col min="13" max="16384" width="9.140625" style="1"/>
  </cols>
  <sheetData>
    <row r="1" spans="1:13" ht="15.95" customHeight="1">
      <c r="A1" s="74"/>
      <c r="B1" s="75" t="s">
        <v>173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21" customHeight="1">
      <c r="A2" s="76" t="s">
        <v>172</v>
      </c>
      <c r="B2" s="76"/>
      <c r="C2" s="76"/>
      <c r="D2" s="76"/>
      <c r="E2" s="74"/>
      <c r="F2" s="74"/>
      <c r="G2" s="74"/>
      <c r="H2" s="74"/>
      <c r="I2" s="74"/>
      <c r="J2" s="74"/>
      <c r="K2" s="76" t="s">
        <v>174</v>
      </c>
      <c r="L2" s="76"/>
      <c r="M2" s="74"/>
    </row>
    <row r="3" spans="1:13" ht="12.95" customHeight="1">
      <c r="A3" s="77"/>
      <c r="B3" s="77"/>
      <c r="C3" s="77"/>
      <c r="D3" s="77"/>
      <c r="E3" s="74"/>
      <c r="F3" s="74"/>
      <c r="G3" s="74"/>
      <c r="H3" s="74"/>
      <c r="I3" s="74"/>
      <c r="J3" s="74"/>
      <c r="K3" s="76"/>
      <c r="L3" s="76"/>
      <c r="M3" s="74"/>
    </row>
    <row r="4" spans="1:13" ht="21" customHeight="1">
      <c r="A4" s="51" t="s">
        <v>81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78"/>
      <c r="M4" s="74"/>
    </row>
    <row r="5" spans="1:13" ht="21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78"/>
      <c r="M5" s="74"/>
    </row>
    <row r="6" spans="1:13" ht="21" customHeight="1" thickBot="1">
      <c r="A6" s="59"/>
      <c r="B6" s="59"/>
      <c r="C6" s="59"/>
      <c r="D6" s="59"/>
    </row>
    <row r="7" spans="1:13" ht="16.5" customHeight="1">
      <c r="A7" s="60" t="s">
        <v>0</v>
      </c>
      <c r="B7" s="63" t="s">
        <v>1</v>
      </c>
      <c r="C7" s="63" t="s">
        <v>17</v>
      </c>
      <c r="D7" s="63" t="s">
        <v>2</v>
      </c>
      <c r="E7" s="66" t="s">
        <v>70</v>
      </c>
      <c r="F7" s="66" t="s">
        <v>71</v>
      </c>
      <c r="G7" s="71" t="s">
        <v>72</v>
      </c>
      <c r="H7" s="71"/>
      <c r="I7" s="52" t="s">
        <v>75</v>
      </c>
      <c r="J7" s="52" t="s">
        <v>76</v>
      </c>
      <c r="K7" s="55" t="s">
        <v>77</v>
      </c>
      <c r="L7" s="56"/>
    </row>
    <row r="8" spans="1:13" ht="46.5" customHeight="1">
      <c r="A8" s="61"/>
      <c r="B8" s="64"/>
      <c r="C8" s="64"/>
      <c r="D8" s="64"/>
      <c r="E8" s="67"/>
      <c r="F8" s="69"/>
      <c r="G8" s="72" t="s">
        <v>73</v>
      </c>
      <c r="H8" s="46" t="s">
        <v>74</v>
      </c>
      <c r="I8" s="53"/>
      <c r="J8" s="53"/>
      <c r="K8" s="57"/>
      <c r="L8" s="58"/>
    </row>
    <row r="9" spans="1:13" ht="48" customHeight="1" thickBot="1">
      <c r="A9" s="62"/>
      <c r="B9" s="65"/>
      <c r="C9" s="65"/>
      <c r="D9" s="65"/>
      <c r="E9" s="68"/>
      <c r="F9" s="70"/>
      <c r="G9" s="73"/>
      <c r="H9" s="47"/>
      <c r="I9" s="54"/>
      <c r="J9" s="54"/>
      <c r="K9" s="11" t="s">
        <v>78</v>
      </c>
      <c r="L9" s="12" t="s">
        <v>79</v>
      </c>
    </row>
    <row r="10" spans="1:13" ht="16.5" customHeight="1">
      <c r="A10" s="25" t="s">
        <v>3</v>
      </c>
      <c r="B10" s="26" t="s">
        <v>82</v>
      </c>
      <c r="C10" s="15" t="s">
        <v>4</v>
      </c>
      <c r="D10" s="27">
        <v>1</v>
      </c>
      <c r="E10" s="28">
        <v>0</v>
      </c>
      <c r="F10" s="29">
        <f>D10*E10</f>
        <v>0</v>
      </c>
      <c r="G10" s="30">
        <v>0.23</v>
      </c>
      <c r="H10" s="31">
        <f>F10*G10</f>
        <v>0</v>
      </c>
      <c r="I10" s="32">
        <f>F10+H10</f>
        <v>0</v>
      </c>
      <c r="J10" s="33"/>
      <c r="K10" s="33"/>
      <c r="L10" s="34"/>
    </row>
    <row r="11" spans="1:13" ht="16.5" customHeight="1">
      <c r="A11" s="17" t="s">
        <v>5</v>
      </c>
      <c r="B11" s="20" t="s">
        <v>97</v>
      </c>
      <c r="C11" s="9" t="s">
        <v>4</v>
      </c>
      <c r="D11" s="22">
        <v>4</v>
      </c>
      <c r="E11" s="18">
        <v>0</v>
      </c>
      <c r="F11" s="10">
        <f t="shared" ref="F11:F86" si="0">D11*E11</f>
        <v>0</v>
      </c>
      <c r="G11" s="7">
        <v>0.23</v>
      </c>
      <c r="H11" s="14">
        <f t="shared" ref="H11:H86" si="1">F11*G11</f>
        <v>0</v>
      </c>
      <c r="I11" s="13">
        <f t="shared" ref="I11:I86" si="2">F11+H11</f>
        <v>0</v>
      </c>
      <c r="J11" s="4"/>
      <c r="K11" s="4"/>
      <c r="L11" s="5"/>
    </row>
    <row r="12" spans="1:13" ht="16.5" customHeight="1">
      <c r="A12" s="17" t="s">
        <v>6</v>
      </c>
      <c r="B12" s="19" t="s">
        <v>98</v>
      </c>
      <c r="C12" s="16" t="s">
        <v>4</v>
      </c>
      <c r="D12" s="22">
        <v>1</v>
      </c>
      <c r="E12" s="18">
        <v>0</v>
      </c>
      <c r="F12" s="10">
        <f t="shared" si="0"/>
        <v>0</v>
      </c>
      <c r="G12" s="7">
        <v>0.23</v>
      </c>
      <c r="H12" s="14">
        <f t="shared" si="1"/>
        <v>0</v>
      </c>
      <c r="I12" s="13">
        <f t="shared" si="2"/>
        <v>0</v>
      </c>
      <c r="J12" s="4"/>
      <c r="K12" s="4"/>
      <c r="L12" s="5"/>
    </row>
    <row r="13" spans="1:13" ht="16.5" customHeight="1">
      <c r="A13" s="17" t="s">
        <v>7</v>
      </c>
      <c r="B13" s="19" t="s">
        <v>99</v>
      </c>
      <c r="C13" s="9" t="s">
        <v>4</v>
      </c>
      <c r="D13" s="22">
        <v>1</v>
      </c>
      <c r="E13" s="18">
        <v>0</v>
      </c>
      <c r="F13" s="10">
        <f t="shared" si="0"/>
        <v>0</v>
      </c>
      <c r="G13" s="7">
        <v>0.23</v>
      </c>
      <c r="H13" s="14">
        <f t="shared" si="1"/>
        <v>0</v>
      </c>
      <c r="I13" s="13">
        <f t="shared" si="2"/>
        <v>0</v>
      </c>
      <c r="J13" s="4"/>
      <c r="K13" s="4"/>
      <c r="L13" s="5"/>
    </row>
    <row r="14" spans="1:13" ht="16.5" customHeight="1">
      <c r="A14" s="17" t="s">
        <v>8</v>
      </c>
      <c r="B14" s="19" t="s">
        <v>100</v>
      </c>
      <c r="C14" s="16" t="s">
        <v>4</v>
      </c>
      <c r="D14" s="22">
        <v>2</v>
      </c>
      <c r="E14" s="18">
        <v>0</v>
      </c>
      <c r="F14" s="10">
        <f t="shared" si="0"/>
        <v>0</v>
      </c>
      <c r="G14" s="7">
        <v>0.23</v>
      </c>
      <c r="H14" s="14">
        <f t="shared" si="1"/>
        <v>0</v>
      </c>
      <c r="I14" s="13">
        <f t="shared" si="2"/>
        <v>0</v>
      </c>
      <c r="J14" s="4"/>
      <c r="K14" s="4"/>
      <c r="L14" s="5"/>
      <c r="M14" s="3"/>
    </row>
    <row r="15" spans="1:13" ht="16.5" customHeight="1">
      <c r="A15" s="17" t="s">
        <v>9</v>
      </c>
      <c r="B15" s="19" t="s">
        <v>101</v>
      </c>
      <c r="C15" s="16" t="s">
        <v>4</v>
      </c>
      <c r="D15" s="22">
        <f>4+18</f>
        <v>22</v>
      </c>
      <c r="E15" s="18">
        <v>0</v>
      </c>
      <c r="F15" s="10">
        <f t="shared" si="0"/>
        <v>0</v>
      </c>
      <c r="G15" s="7">
        <v>0.23</v>
      </c>
      <c r="H15" s="14">
        <f t="shared" si="1"/>
        <v>0</v>
      </c>
      <c r="I15" s="13">
        <f t="shared" si="2"/>
        <v>0</v>
      </c>
      <c r="J15" s="4"/>
      <c r="K15" s="4"/>
      <c r="L15" s="5"/>
      <c r="M15" s="3"/>
    </row>
    <row r="16" spans="1:13" ht="16.5" customHeight="1">
      <c r="A16" s="17" t="s">
        <v>10</v>
      </c>
      <c r="B16" s="19" t="s">
        <v>102</v>
      </c>
      <c r="C16" s="16" t="s">
        <v>4</v>
      </c>
      <c r="D16" s="22">
        <v>8</v>
      </c>
      <c r="E16" s="18">
        <v>0</v>
      </c>
      <c r="F16" s="10">
        <f t="shared" si="0"/>
        <v>0</v>
      </c>
      <c r="G16" s="7">
        <v>0.23</v>
      </c>
      <c r="H16" s="14">
        <f t="shared" si="1"/>
        <v>0</v>
      </c>
      <c r="I16" s="13">
        <f t="shared" si="2"/>
        <v>0</v>
      </c>
      <c r="J16" s="4"/>
      <c r="K16" s="4"/>
      <c r="L16" s="5"/>
      <c r="M16" s="3"/>
    </row>
    <row r="17" spans="1:13" ht="16.5" customHeight="1">
      <c r="A17" s="17" t="s">
        <v>11</v>
      </c>
      <c r="B17" s="19" t="s">
        <v>103</v>
      </c>
      <c r="C17" s="16" t="s">
        <v>4</v>
      </c>
      <c r="D17" s="22">
        <v>2</v>
      </c>
      <c r="E17" s="18">
        <v>0</v>
      </c>
      <c r="F17" s="10">
        <f t="shared" si="0"/>
        <v>0</v>
      </c>
      <c r="G17" s="7">
        <v>0.23</v>
      </c>
      <c r="H17" s="14">
        <f t="shared" si="1"/>
        <v>0</v>
      </c>
      <c r="I17" s="13">
        <f t="shared" si="2"/>
        <v>0</v>
      </c>
      <c r="J17" s="4"/>
      <c r="K17" s="4"/>
      <c r="L17" s="5"/>
      <c r="M17" s="3"/>
    </row>
    <row r="18" spans="1:13" ht="16.5" customHeight="1">
      <c r="A18" s="17" t="s">
        <v>12</v>
      </c>
      <c r="B18" s="19" t="s">
        <v>104</v>
      </c>
      <c r="C18" s="9" t="s">
        <v>4</v>
      </c>
      <c r="D18" s="22">
        <v>2</v>
      </c>
      <c r="E18" s="18">
        <v>0</v>
      </c>
      <c r="F18" s="10">
        <f t="shared" si="0"/>
        <v>0</v>
      </c>
      <c r="G18" s="7">
        <v>0.23</v>
      </c>
      <c r="H18" s="14">
        <f t="shared" si="1"/>
        <v>0</v>
      </c>
      <c r="I18" s="13">
        <f t="shared" si="2"/>
        <v>0</v>
      </c>
      <c r="J18" s="4"/>
      <c r="K18" s="4"/>
      <c r="L18" s="5"/>
      <c r="M18" s="3"/>
    </row>
    <row r="19" spans="1:13" ht="16.5" customHeight="1">
      <c r="A19" s="17" t="s">
        <v>13</v>
      </c>
      <c r="B19" s="19" t="s">
        <v>105</v>
      </c>
      <c r="C19" s="16" t="s">
        <v>4</v>
      </c>
      <c r="D19" s="22">
        <v>4</v>
      </c>
      <c r="E19" s="18">
        <v>0</v>
      </c>
      <c r="F19" s="10">
        <f t="shared" si="0"/>
        <v>0</v>
      </c>
      <c r="G19" s="7">
        <v>0.23</v>
      </c>
      <c r="H19" s="14">
        <f t="shared" si="1"/>
        <v>0</v>
      </c>
      <c r="I19" s="13">
        <f t="shared" si="2"/>
        <v>0</v>
      </c>
      <c r="J19" s="4"/>
      <c r="K19" s="4"/>
      <c r="L19" s="5"/>
      <c r="M19" s="3"/>
    </row>
    <row r="20" spans="1:13" ht="16.5" customHeight="1">
      <c r="A20" s="17" t="s">
        <v>14</v>
      </c>
      <c r="B20" s="19" t="s">
        <v>83</v>
      </c>
      <c r="C20" s="16" t="s">
        <v>4</v>
      </c>
      <c r="D20" s="22">
        <v>1</v>
      </c>
      <c r="E20" s="18">
        <v>0</v>
      </c>
      <c r="F20" s="10">
        <f t="shared" si="0"/>
        <v>0</v>
      </c>
      <c r="G20" s="7">
        <v>0.23</v>
      </c>
      <c r="H20" s="14">
        <f t="shared" si="1"/>
        <v>0</v>
      </c>
      <c r="I20" s="13">
        <f t="shared" si="2"/>
        <v>0</v>
      </c>
      <c r="J20" s="4"/>
      <c r="K20" s="4"/>
      <c r="L20" s="5"/>
      <c r="M20" s="3"/>
    </row>
    <row r="21" spans="1:13" ht="16.5" customHeight="1">
      <c r="A21" s="17" t="s">
        <v>40</v>
      </c>
      <c r="B21" s="19" t="s">
        <v>106</v>
      </c>
      <c r="C21" s="9" t="s">
        <v>4</v>
      </c>
      <c r="D21" s="22">
        <v>2</v>
      </c>
      <c r="E21" s="18">
        <v>0</v>
      </c>
      <c r="F21" s="10">
        <f t="shared" si="0"/>
        <v>0</v>
      </c>
      <c r="G21" s="7">
        <v>0.23</v>
      </c>
      <c r="H21" s="14">
        <f t="shared" si="1"/>
        <v>0</v>
      </c>
      <c r="I21" s="13">
        <f t="shared" si="2"/>
        <v>0</v>
      </c>
      <c r="J21" s="4"/>
      <c r="K21" s="4"/>
      <c r="L21" s="5"/>
      <c r="M21" s="3"/>
    </row>
    <row r="22" spans="1:13" ht="16.5" customHeight="1">
      <c r="A22" s="17" t="s">
        <v>15</v>
      </c>
      <c r="B22" s="19" t="s">
        <v>107</v>
      </c>
      <c r="C22" s="16" t="s">
        <v>4</v>
      </c>
      <c r="D22" s="22">
        <v>1</v>
      </c>
      <c r="E22" s="18">
        <v>0</v>
      </c>
      <c r="F22" s="10">
        <f t="shared" si="0"/>
        <v>0</v>
      </c>
      <c r="G22" s="7">
        <v>0.23</v>
      </c>
      <c r="H22" s="14">
        <f t="shared" si="1"/>
        <v>0</v>
      </c>
      <c r="I22" s="13">
        <f t="shared" si="2"/>
        <v>0</v>
      </c>
      <c r="J22" s="4"/>
      <c r="K22" s="4"/>
      <c r="L22" s="5"/>
      <c r="M22" s="3"/>
    </row>
    <row r="23" spans="1:13" ht="16.5" customHeight="1">
      <c r="A23" s="17" t="s">
        <v>16</v>
      </c>
      <c r="B23" s="19" t="s">
        <v>108</v>
      </c>
      <c r="C23" s="9" t="s">
        <v>4</v>
      </c>
      <c r="D23" s="22">
        <v>2</v>
      </c>
      <c r="E23" s="18">
        <v>0</v>
      </c>
      <c r="F23" s="10">
        <f t="shared" si="0"/>
        <v>0</v>
      </c>
      <c r="G23" s="7">
        <v>0.23</v>
      </c>
      <c r="H23" s="14">
        <f t="shared" si="1"/>
        <v>0</v>
      </c>
      <c r="I23" s="13">
        <f t="shared" si="2"/>
        <v>0</v>
      </c>
      <c r="J23" s="4"/>
      <c r="K23" s="4"/>
      <c r="L23" s="5"/>
      <c r="M23" s="3"/>
    </row>
    <row r="24" spans="1:13" ht="16.5" customHeight="1">
      <c r="A24" s="17" t="s">
        <v>18</v>
      </c>
      <c r="B24" s="19" t="s">
        <v>109</v>
      </c>
      <c r="C24" s="16" t="s">
        <v>4</v>
      </c>
      <c r="D24" s="22">
        <v>1</v>
      </c>
      <c r="E24" s="18">
        <v>0</v>
      </c>
      <c r="F24" s="10">
        <f t="shared" si="0"/>
        <v>0</v>
      </c>
      <c r="G24" s="7">
        <v>0.23</v>
      </c>
      <c r="H24" s="14">
        <f t="shared" si="1"/>
        <v>0</v>
      </c>
      <c r="I24" s="13">
        <f t="shared" si="2"/>
        <v>0</v>
      </c>
      <c r="J24" s="4"/>
      <c r="K24" s="4"/>
      <c r="L24" s="5"/>
    </row>
    <row r="25" spans="1:13" ht="16.5" customHeight="1">
      <c r="A25" s="17" t="s">
        <v>19</v>
      </c>
      <c r="B25" s="19" t="s">
        <v>110</v>
      </c>
      <c r="C25" s="16" t="s">
        <v>4</v>
      </c>
      <c r="D25" s="22">
        <v>1</v>
      </c>
      <c r="E25" s="18">
        <v>0</v>
      </c>
      <c r="F25" s="10">
        <f t="shared" si="0"/>
        <v>0</v>
      </c>
      <c r="G25" s="7">
        <v>0.23</v>
      </c>
      <c r="H25" s="14">
        <f t="shared" si="1"/>
        <v>0</v>
      </c>
      <c r="I25" s="13">
        <f t="shared" si="2"/>
        <v>0</v>
      </c>
      <c r="J25" s="4"/>
      <c r="K25" s="4"/>
      <c r="L25" s="5"/>
    </row>
    <row r="26" spans="1:13" ht="16.5" customHeight="1">
      <c r="A26" s="17" t="s">
        <v>20</v>
      </c>
      <c r="B26" s="19" t="s">
        <v>111</v>
      </c>
      <c r="C26" s="16" t="s">
        <v>4</v>
      </c>
      <c r="D26" s="22">
        <v>1</v>
      </c>
      <c r="E26" s="18">
        <v>0</v>
      </c>
      <c r="F26" s="10">
        <f t="shared" si="0"/>
        <v>0</v>
      </c>
      <c r="G26" s="7">
        <v>0.23</v>
      </c>
      <c r="H26" s="14">
        <f t="shared" si="1"/>
        <v>0</v>
      </c>
      <c r="I26" s="13">
        <f t="shared" si="2"/>
        <v>0</v>
      </c>
      <c r="J26" s="4"/>
      <c r="K26" s="4"/>
      <c r="L26" s="5"/>
    </row>
    <row r="27" spans="1:13" ht="16.5" customHeight="1">
      <c r="A27" s="17" t="s">
        <v>21</v>
      </c>
      <c r="B27" s="19" t="s">
        <v>112</v>
      </c>
      <c r="C27" s="16" t="s">
        <v>4</v>
      </c>
      <c r="D27" s="22">
        <v>1</v>
      </c>
      <c r="E27" s="18">
        <v>0</v>
      </c>
      <c r="F27" s="10">
        <f t="shared" si="0"/>
        <v>0</v>
      </c>
      <c r="G27" s="7">
        <v>0.23</v>
      </c>
      <c r="H27" s="14">
        <f t="shared" si="1"/>
        <v>0</v>
      </c>
      <c r="I27" s="13">
        <f t="shared" si="2"/>
        <v>0</v>
      </c>
      <c r="J27" s="4"/>
      <c r="K27" s="4"/>
      <c r="L27" s="5"/>
    </row>
    <row r="28" spans="1:13" ht="16.5" customHeight="1">
      <c r="A28" s="17" t="s">
        <v>22</v>
      </c>
      <c r="B28" s="19" t="s">
        <v>113</v>
      </c>
      <c r="C28" s="16" t="s">
        <v>4</v>
      </c>
      <c r="D28" s="22">
        <v>2</v>
      </c>
      <c r="E28" s="18">
        <v>0</v>
      </c>
      <c r="F28" s="10">
        <f t="shared" si="0"/>
        <v>0</v>
      </c>
      <c r="G28" s="7">
        <v>0.23</v>
      </c>
      <c r="H28" s="14">
        <f t="shared" si="1"/>
        <v>0</v>
      </c>
      <c r="I28" s="13">
        <f t="shared" si="2"/>
        <v>0</v>
      </c>
      <c r="J28" s="4"/>
      <c r="K28" s="4"/>
      <c r="L28" s="5"/>
    </row>
    <row r="29" spans="1:13" ht="16.5" customHeight="1">
      <c r="A29" s="17" t="s">
        <v>23</v>
      </c>
      <c r="B29" s="19" t="s">
        <v>114</v>
      </c>
      <c r="C29" s="16" t="s">
        <v>4</v>
      </c>
      <c r="D29" s="22">
        <v>2</v>
      </c>
      <c r="E29" s="18">
        <v>0</v>
      </c>
      <c r="F29" s="10">
        <f t="shared" si="0"/>
        <v>0</v>
      </c>
      <c r="G29" s="7">
        <v>0.23</v>
      </c>
      <c r="H29" s="14">
        <f t="shared" si="1"/>
        <v>0</v>
      </c>
      <c r="I29" s="13">
        <f t="shared" si="2"/>
        <v>0</v>
      </c>
      <c r="J29" s="4"/>
      <c r="K29" s="4"/>
      <c r="L29" s="5"/>
    </row>
    <row r="30" spans="1:13" ht="16.5" customHeight="1">
      <c r="A30" s="17" t="s">
        <v>24</v>
      </c>
      <c r="B30" s="19" t="s">
        <v>115</v>
      </c>
      <c r="C30" s="16" t="s">
        <v>4</v>
      </c>
      <c r="D30" s="22">
        <v>1</v>
      </c>
      <c r="E30" s="18">
        <v>0</v>
      </c>
      <c r="F30" s="10">
        <f t="shared" si="0"/>
        <v>0</v>
      </c>
      <c r="G30" s="7">
        <v>0.23</v>
      </c>
      <c r="H30" s="14">
        <f t="shared" si="1"/>
        <v>0</v>
      </c>
      <c r="I30" s="13">
        <f t="shared" si="2"/>
        <v>0</v>
      </c>
      <c r="J30" s="4"/>
      <c r="K30" s="4"/>
      <c r="L30" s="5"/>
    </row>
    <row r="31" spans="1:13" ht="16.5" customHeight="1">
      <c r="A31" s="17" t="s">
        <v>25</v>
      </c>
      <c r="B31" s="19" t="s">
        <v>116</v>
      </c>
      <c r="C31" s="16" t="s">
        <v>4</v>
      </c>
      <c r="D31" s="22">
        <v>1</v>
      </c>
      <c r="E31" s="18">
        <v>0</v>
      </c>
      <c r="F31" s="10">
        <f t="shared" si="0"/>
        <v>0</v>
      </c>
      <c r="G31" s="7">
        <v>0.23</v>
      </c>
      <c r="H31" s="14">
        <f t="shared" si="1"/>
        <v>0</v>
      </c>
      <c r="I31" s="13">
        <f t="shared" si="2"/>
        <v>0</v>
      </c>
      <c r="J31" s="4"/>
      <c r="K31" s="4"/>
      <c r="L31" s="5"/>
    </row>
    <row r="32" spans="1:13" ht="16.5" customHeight="1">
      <c r="A32" s="17" t="s">
        <v>26</v>
      </c>
      <c r="B32" s="19" t="s">
        <v>117</v>
      </c>
      <c r="C32" s="16" t="s">
        <v>4</v>
      </c>
      <c r="D32" s="22">
        <v>2</v>
      </c>
      <c r="E32" s="18">
        <v>0</v>
      </c>
      <c r="F32" s="10">
        <f t="shared" si="0"/>
        <v>0</v>
      </c>
      <c r="G32" s="7">
        <v>0.23</v>
      </c>
      <c r="H32" s="14">
        <f t="shared" si="1"/>
        <v>0</v>
      </c>
      <c r="I32" s="13">
        <f t="shared" si="2"/>
        <v>0</v>
      </c>
      <c r="J32" s="4"/>
      <c r="K32" s="4"/>
      <c r="L32" s="5"/>
    </row>
    <row r="33" spans="1:12" ht="16.5" customHeight="1">
      <c r="A33" s="17" t="s">
        <v>27</v>
      </c>
      <c r="B33" s="19" t="s">
        <v>118</v>
      </c>
      <c r="C33" s="16" t="s">
        <v>4</v>
      </c>
      <c r="D33" s="22">
        <v>1</v>
      </c>
      <c r="E33" s="18">
        <v>0</v>
      </c>
      <c r="F33" s="10">
        <f t="shared" si="0"/>
        <v>0</v>
      </c>
      <c r="G33" s="7">
        <v>0.23</v>
      </c>
      <c r="H33" s="14">
        <f t="shared" si="1"/>
        <v>0</v>
      </c>
      <c r="I33" s="13">
        <f t="shared" si="2"/>
        <v>0</v>
      </c>
      <c r="J33" s="4"/>
      <c r="K33" s="4"/>
      <c r="L33" s="5"/>
    </row>
    <row r="34" spans="1:12" ht="16.5" customHeight="1">
      <c r="A34" s="17" t="s">
        <v>28</v>
      </c>
      <c r="B34" s="20" t="s">
        <v>119</v>
      </c>
      <c r="C34" s="9" t="s">
        <v>4</v>
      </c>
      <c r="D34" s="22">
        <v>2</v>
      </c>
      <c r="E34" s="18">
        <v>0</v>
      </c>
      <c r="F34" s="10">
        <f t="shared" si="0"/>
        <v>0</v>
      </c>
      <c r="G34" s="7">
        <v>0.23</v>
      </c>
      <c r="H34" s="14">
        <f t="shared" si="1"/>
        <v>0</v>
      </c>
      <c r="I34" s="13">
        <f t="shared" si="2"/>
        <v>0</v>
      </c>
      <c r="J34" s="4"/>
      <c r="K34" s="4"/>
      <c r="L34" s="5"/>
    </row>
    <row r="35" spans="1:12" ht="16.5" customHeight="1">
      <c r="A35" s="17" t="s">
        <v>29</v>
      </c>
      <c r="B35" s="20" t="s">
        <v>120</v>
      </c>
      <c r="C35" s="9" t="s">
        <v>4</v>
      </c>
      <c r="D35" s="22">
        <v>14</v>
      </c>
      <c r="E35" s="18">
        <v>0</v>
      </c>
      <c r="F35" s="10">
        <f t="shared" si="0"/>
        <v>0</v>
      </c>
      <c r="G35" s="7">
        <v>0.23</v>
      </c>
      <c r="H35" s="14">
        <f t="shared" si="1"/>
        <v>0</v>
      </c>
      <c r="I35" s="13">
        <f t="shared" si="2"/>
        <v>0</v>
      </c>
      <c r="J35" s="4"/>
      <c r="K35" s="4"/>
      <c r="L35" s="5"/>
    </row>
    <row r="36" spans="1:12" ht="16.5" customHeight="1">
      <c r="A36" s="17" t="s">
        <v>30</v>
      </c>
      <c r="B36" s="20" t="s">
        <v>121</v>
      </c>
      <c r="C36" s="9" t="s">
        <v>4</v>
      </c>
      <c r="D36" s="22">
        <v>7</v>
      </c>
      <c r="E36" s="18">
        <v>0</v>
      </c>
      <c r="F36" s="10">
        <f t="shared" si="0"/>
        <v>0</v>
      </c>
      <c r="G36" s="7">
        <v>0.23</v>
      </c>
      <c r="H36" s="14">
        <f t="shared" si="1"/>
        <v>0</v>
      </c>
      <c r="I36" s="13">
        <f t="shared" si="2"/>
        <v>0</v>
      </c>
      <c r="J36" s="4"/>
      <c r="K36" s="4"/>
      <c r="L36" s="5"/>
    </row>
    <row r="37" spans="1:12" ht="16.5" customHeight="1">
      <c r="A37" s="17" t="s">
        <v>31</v>
      </c>
      <c r="B37" s="20" t="s">
        <v>122</v>
      </c>
      <c r="C37" s="9" t="s">
        <v>4</v>
      </c>
      <c r="D37" s="22">
        <v>6</v>
      </c>
      <c r="E37" s="18">
        <v>0</v>
      </c>
      <c r="F37" s="10">
        <f t="shared" si="0"/>
        <v>0</v>
      </c>
      <c r="G37" s="7">
        <v>0.23</v>
      </c>
      <c r="H37" s="14">
        <f t="shared" si="1"/>
        <v>0</v>
      </c>
      <c r="I37" s="13">
        <f t="shared" si="2"/>
        <v>0</v>
      </c>
      <c r="J37" s="4"/>
      <c r="K37" s="4"/>
      <c r="L37" s="5"/>
    </row>
    <row r="38" spans="1:12" ht="16.5" customHeight="1">
      <c r="A38" s="17" t="s">
        <v>32</v>
      </c>
      <c r="B38" s="19" t="s">
        <v>123</v>
      </c>
      <c r="C38" s="16" t="s">
        <v>4</v>
      </c>
      <c r="D38" s="22">
        <v>5</v>
      </c>
      <c r="E38" s="18">
        <v>0</v>
      </c>
      <c r="F38" s="10">
        <f t="shared" si="0"/>
        <v>0</v>
      </c>
      <c r="G38" s="7">
        <v>0.23</v>
      </c>
      <c r="H38" s="14">
        <f t="shared" si="1"/>
        <v>0</v>
      </c>
      <c r="I38" s="13">
        <f t="shared" si="2"/>
        <v>0</v>
      </c>
      <c r="J38" s="4"/>
      <c r="K38" s="4"/>
      <c r="L38" s="5"/>
    </row>
    <row r="39" spans="1:12" ht="16.5" customHeight="1">
      <c r="A39" s="17" t="s">
        <v>41</v>
      </c>
      <c r="B39" s="19" t="s">
        <v>124</v>
      </c>
      <c r="C39" s="16" t="s">
        <v>4</v>
      </c>
      <c r="D39" s="22">
        <v>1</v>
      </c>
      <c r="E39" s="18">
        <v>0</v>
      </c>
      <c r="F39" s="10">
        <f t="shared" si="0"/>
        <v>0</v>
      </c>
      <c r="G39" s="7">
        <v>0.23</v>
      </c>
      <c r="H39" s="14">
        <f t="shared" si="1"/>
        <v>0</v>
      </c>
      <c r="I39" s="13">
        <f t="shared" si="2"/>
        <v>0</v>
      </c>
      <c r="J39" s="4"/>
      <c r="K39" s="4"/>
      <c r="L39" s="5"/>
    </row>
    <row r="40" spans="1:12" ht="16.5" customHeight="1">
      <c r="A40" s="17" t="s">
        <v>33</v>
      </c>
      <c r="B40" s="19" t="s">
        <v>125</v>
      </c>
      <c r="C40" s="9" t="s">
        <v>4</v>
      </c>
      <c r="D40" s="22">
        <v>2</v>
      </c>
      <c r="E40" s="18">
        <v>0</v>
      </c>
      <c r="F40" s="10">
        <f t="shared" si="0"/>
        <v>0</v>
      </c>
      <c r="G40" s="7">
        <v>0.23</v>
      </c>
      <c r="H40" s="14">
        <f t="shared" si="1"/>
        <v>0</v>
      </c>
      <c r="I40" s="13">
        <f t="shared" si="2"/>
        <v>0</v>
      </c>
      <c r="J40" s="4"/>
      <c r="K40" s="4"/>
      <c r="L40" s="5"/>
    </row>
    <row r="41" spans="1:12" ht="16.5" customHeight="1">
      <c r="A41" s="17" t="s">
        <v>34</v>
      </c>
      <c r="B41" s="19" t="s">
        <v>126</v>
      </c>
      <c r="C41" s="16" t="s">
        <v>4</v>
      </c>
      <c r="D41" s="22">
        <v>1</v>
      </c>
      <c r="E41" s="18">
        <v>0</v>
      </c>
      <c r="F41" s="10">
        <f t="shared" si="0"/>
        <v>0</v>
      </c>
      <c r="G41" s="7">
        <v>0.23</v>
      </c>
      <c r="H41" s="14">
        <f t="shared" si="1"/>
        <v>0</v>
      </c>
      <c r="I41" s="13">
        <f t="shared" si="2"/>
        <v>0</v>
      </c>
      <c r="J41" s="4"/>
      <c r="K41" s="4"/>
      <c r="L41" s="5"/>
    </row>
    <row r="42" spans="1:12" ht="16.5" customHeight="1">
      <c r="A42" s="17" t="s">
        <v>35</v>
      </c>
      <c r="B42" s="19" t="s">
        <v>127</v>
      </c>
      <c r="C42" s="16" t="s">
        <v>4</v>
      </c>
      <c r="D42" s="22">
        <v>2</v>
      </c>
      <c r="E42" s="18">
        <v>0</v>
      </c>
      <c r="F42" s="10">
        <f t="shared" si="0"/>
        <v>0</v>
      </c>
      <c r="G42" s="7">
        <v>0.23</v>
      </c>
      <c r="H42" s="14">
        <f t="shared" si="1"/>
        <v>0</v>
      </c>
      <c r="I42" s="13">
        <f t="shared" si="2"/>
        <v>0</v>
      </c>
      <c r="J42" s="4"/>
      <c r="K42" s="4"/>
      <c r="L42" s="5"/>
    </row>
    <row r="43" spans="1:12" ht="16.5" customHeight="1">
      <c r="A43" s="17" t="s">
        <v>36</v>
      </c>
      <c r="B43" s="19" t="s">
        <v>128</v>
      </c>
      <c r="C43" s="9" t="s">
        <v>4</v>
      </c>
      <c r="D43" s="22">
        <v>1</v>
      </c>
      <c r="E43" s="18">
        <v>0</v>
      </c>
      <c r="F43" s="10">
        <f t="shared" si="0"/>
        <v>0</v>
      </c>
      <c r="G43" s="7">
        <v>0.23</v>
      </c>
      <c r="H43" s="14">
        <f t="shared" si="1"/>
        <v>0</v>
      </c>
      <c r="I43" s="13">
        <f t="shared" si="2"/>
        <v>0</v>
      </c>
      <c r="J43" s="4"/>
      <c r="K43" s="4"/>
      <c r="L43" s="5"/>
    </row>
    <row r="44" spans="1:12" ht="16.5" customHeight="1">
      <c r="A44" s="17" t="s">
        <v>37</v>
      </c>
      <c r="B44" s="19" t="s">
        <v>129</v>
      </c>
      <c r="C44" s="9" t="s">
        <v>4</v>
      </c>
      <c r="D44" s="22">
        <v>1</v>
      </c>
      <c r="E44" s="18">
        <v>0</v>
      </c>
      <c r="F44" s="10">
        <f t="shared" si="0"/>
        <v>0</v>
      </c>
      <c r="G44" s="7">
        <v>0.23</v>
      </c>
      <c r="H44" s="14">
        <f t="shared" si="1"/>
        <v>0</v>
      </c>
      <c r="I44" s="13">
        <f t="shared" si="2"/>
        <v>0</v>
      </c>
      <c r="J44" s="4"/>
      <c r="K44" s="4"/>
      <c r="L44" s="5"/>
    </row>
    <row r="45" spans="1:12" ht="16.5" customHeight="1">
      <c r="A45" s="17" t="s">
        <v>38</v>
      </c>
      <c r="B45" s="19" t="s">
        <v>130</v>
      </c>
      <c r="C45" s="9" t="s">
        <v>4</v>
      </c>
      <c r="D45" s="22">
        <v>1</v>
      </c>
      <c r="E45" s="18">
        <v>0</v>
      </c>
      <c r="F45" s="10">
        <f t="shared" si="0"/>
        <v>0</v>
      </c>
      <c r="G45" s="7">
        <v>0.23</v>
      </c>
      <c r="H45" s="14">
        <f t="shared" si="1"/>
        <v>0</v>
      </c>
      <c r="I45" s="13">
        <f t="shared" si="2"/>
        <v>0</v>
      </c>
      <c r="J45" s="4"/>
      <c r="K45" s="4"/>
      <c r="L45" s="5"/>
    </row>
    <row r="46" spans="1:12" ht="16.5" customHeight="1">
      <c r="A46" s="17" t="s">
        <v>39</v>
      </c>
      <c r="B46" s="19" t="s">
        <v>131</v>
      </c>
      <c r="C46" s="9" t="s">
        <v>4</v>
      </c>
      <c r="D46" s="22">
        <v>1</v>
      </c>
      <c r="E46" s="18">
        <v>0</v>
      </c>
      <c r="F46" s="10">
        <f t="shared" si="0"/>
        <v>0</v>
      </c>
      <c r="G46" s="7">
        <v>0.23</v>
      </c>
      <c r="H46" s="14">
        <f t="shared" si="1"/>
        <v>0</v>
      </c>
      <c r="I46" s="13">
        <f t="shared" si="2"/>
        <v>0</v>
      </c>
      <c r="J46" s="4"/>
      <c r="K46" s="4"/>
      <c r="L46" s="5"/>
    </row>
    <row r="47" spans="1:12" ht="16.5" customHeight="1">
      <c r="A47" s="17" t="s">
        <v>42</v>
      </c>
      <c r="B47" s="20" t="s">
        <v>132</v>
      </c>
      <c r="C47" s="9" t="s">
        <v>133</v>
      </c>
      <c r="D47" s="22">
        <v>20</v>
      </c>
      <c r="E47" s="18">
        <v>0</v>
      </c>
      <c r="F47" s="10">
        <f t="shared" si="0"/>
        <v>0</v>
      </c>
      <c r="G47" s="7">
        <v>0.23</v>
      </c>
      <c r="H47" s="14">
        <f t="shared" si="1"/>
        <v>0</v>
      </c>
      <c r="I47" s="13">
        <f t="shared" si="2"/>
        <v>0</v>
      </c>
      <c r="J47" s="4"/>
      <c r="K47" s="4"/>
      <c r="L47" s="5"/>
    </row>
    <row r="48" spans="1:12" ht="15.75">
      <c r="A48" s="17" t="s">
        <v>43</v>
      </c>
      <c r="B48" s="20" t="s">
        <v>134</v>
      </c>
      <c r="C48" s="9" t="s">
        <v>133</v>
      </c>
      <c r="D48" s="22">
        <v>100</v>
      </c>
      <c r="E48" s="18">
        <v>0</v>
      </c>
      <c r="F48" s="10">
        <f t="shared" si="0"/>
        <v>0</v>
      </c>
      <c r="G48" s="7">
        <v>0.23</v>
      </c>
      <c r="H48" s="14">
        <f t="shared" si="1"/>
        <v>0</v>
      </c>
      <c r="I48" s="13">
        <f t="shared" si="2"/>
        <v>0</v>
      </c>
      <c r="J48" s="4"/>
      <c r="K48" s="4"/>
      <c r="L48" s="5"/>
    </row>
    <row r="49" spans="1:12" ht="15.75">
      <c r="A49" s="17" t="s">
        <v>44</v>
      </c>
      <c r="B49" s="20" t="s">
        <v>135</v>
      </c>
      <c r="C49" s="9" t="s">
        <v>133</v>
      </c>
      <c r="D49" s="22">
        <v>30</v>
      </c>
      <c r="E49" s="18">
        <v>0</v>
      </c>
      <c r="F49" s="10">
        <f t="shared" si="0"/>
        <v>0</v>
      </c>
      <c r="G49" s="7">
        <v>0.23</v>
      </c>
      <c r="H49" s="14">
        <f t="shared" si="1"/>
        <v>0</v>
      </c>
      <c r="I49" s="13">
        <f t="shared" si="2"/>
        <v>0</v>
      </c>
      <c r="J49" s="4"/>
      <c r="K49" s="4"/>
      <c r="L49" s="5"/>
    </row>
    <row r="50" spans="1:12" ht="16.5" customHeight="1">
      <c r="A50" s="17" t="s">
        <v>45</v>
      </c>
      <c r="B50" s="20" t="s">
        <v>136</v>
      </c>
      <c r="C50" s="9" t="s">
        <v>133</v>
      </c>
      <c r="D50" s="22">
        <f>15+582</f>
        <v>597</v>
      </c>
      <c r="E50" s="18">
        <v>0</v>
      </c>
      <c r="F50" s="10">
        <f t="shared" si="0"/>
        <v>0</v>
      </c>
      <c r="G50" s="7">
        <v>0.23</v>
      </c>
      <c r="H50" s="14">
        <f t="shared" si="1"/>
        <v>0</v>
      </c>
      <c r="I50" s="13">
        <f t="shared" si="2"/>
        <v>0</v>
      </c>
      <c r="J50" s="4"/>
      <c r="K50" s="4"/>
      <c r="L50" s="5"/>
    </row>
    <row r="51" spans="1:12" ht="16.5" customHeight="1">
      <c r="A51" s="17" t="s">
        <v>46</v>
      </c>
      <c r="B51" s="19" t="s">
        <v>137</v>
      </c>
      <c r="C51" s="9" t="s">
        <v>133</v>
      </c>
      <c r="D51" s="22">
        <v>18</v>
      </c>
      <c r="E51" s="18">
        <v>0</v>
      </c>
      <c r="F51" s="10">
        <f t="shared" si="0"/>
        <v>0</v>
      </c>
      <c r="G51" s="7">
        <v>0.23</v>
      </c>
      <c r="H51" s="14">
        <f t="shared" si="1"/>
        <v>0</v>
      </c>
      <c r="I51" s="13">
        <f t="shared" si="2"/>
        <v>0</v>
      </c>
      <c r="J51" s="4"/>
      <c r="K51" s="4"/>
      <c r="L51" s="5"/>
    </row>
    <row r="52" spans="1:12" ht="16.5" customHeight="1">
      <c r="A52" s="17" t="s">
        <v>47</v>
      </c>
      <c r="B52" s="20" t="s">
        <v>138</v>
      </c>
      <c r="C52" s="9" t="s">
        <v>133</v>
      </c>
      <c r="D52" s="22">
        <v>7.5</v>
      </c>
      <c r="E52" s="18">
        <v>0</v>
      </c>
      <c r="F52" s="10">
        <f t="shared" si="0"/>
        <v>0</v>
      </c>
      <c r="G52" s="7">
        <v>0.23</v>
      </c>
      <c r="H52" s="14">
        <f t="shared" si="1"/>
        <v>0</v>
      </c>
      <c r="I52" s="13">
        <f t="shared" si="2"/>
        <v>0</v>
      </c>
      <c r="J52" s="4"/>
      <c r="K52" s="4"/>
      <c r="L52" s="5"/>
    </row>
    <row r="53" spans="1:12" ht="16.5" customHeight="1">
      <c r="A53" s="17" t="s">
        <v>48</v>
      </c>
      <c r="B53" s="19" t="s">
        <v>139</v>
      </c>
      <c r="C53" s="9" t="s">
        <v>133</v>
      </c>
      <c r="D53" s="22">
        <v>7</v>
      </c>
      <c r="E53" s="18">
        <v>0</v>
      </c>
      <c r="F53" s="10">
        <f t="shared" si="0"/>
        <v>0</v>
      </c>
      <c r="G53" s="7">
        <v>0.23</v>
      </c>
      <c r="H53" s="14">
        <f t="shared" si="1"/>
        <v>0</v>
      </c>
      <c r="I53" s="13">
        <f t="shared" si="2"/>
        <v>0</v>
      </c>
      <c r="J53" s="4"/>
      <c r="K53" s="4"/>
      <c r="L53" s="5"/>
    </row>
    <row r="54" spans="1:12" ht="16.5" customHeight="1">
      <c r="A54" s="17" t="s">
        <v>49</v>
      </c>
      <c r="B54" s="19" t="s">
        <v>140</v>
      </c>
      <c r="C54" s="9" t="s">
        <v>133</v>
      </c>
      <c r="D54" s="22">
        <v>10</v>
      </c>
      <c r="E54" s="18">
        <v>0</v>
      </c>
      <c r="F54" s="10">
        <f t="shared" si="0"/>
        <v>0</v>
      </c>
      <c r="G54" s="7">
        <v>0.23</v>
      </c>
      <c r="H54" s="14">
        <f t="shared" si="1"/>
        <v>0</v>
      </c>
      <c r="I54" s="13">
        <f t="shared" si="2"/>
        <v>0</v>
      </c>
      <c r="J54" s="4"/>
      <c r="K54" s="4"/>
      <c r="L54" s="5"/>
    </row>
    <row r="55" spans="1:12" ht="16.5" customHeight="1">
      <c r="A55" s="17" t="s">
        <v>50</v>
      </c>
      <c r="B55" s="19" t="s">
        <v>141</v>
      </c>
      <c r="C55" s="9" t="s">
        <v>133</v>
      </c>
      <c r="D55" s="22">
        <v>35</v>
      </c>
      <c r="E55" s="18">
        <v>0</v>
      </c>
      <c r="F55" s="10">
        <f t="shared" si="0"/>
        <v>0</v>
      </c>
      <c r="G55" s="7">
        <v>0.23</v>
      </c>
      <c r="H55" s="14">
        <f t="shared" si="1"/>
        <v>0</v>
      </c>
      <c r="I55" s="13">
        <f t="shared" si="2"/>
        <v>0</v>
      </c>
      <c r="J55" s="4"/>
      <c r="K55" s="4"/>
      <c r="L55" s="5"/>
    </row>
    <row r="56" spans="1:12" ht="16.5" customHeight="1">
      <c r="A56" s="17" t="s">
        <v>51</v>
      </c>
      <c r="B56" s="19" t="s">
        <v>142</v>
      </c>
      <c r="C56" s="9" t="s">
        <v>133</v>
      </c>
      <c r="D56" s="22">
        <f>21+250</f>
        <v>271</v>
      </c>
      <c r="E56" s="18">
        <v>0</v>
      </c>
      <c r="F56" s="10">
        <f t="shared" si="0"/>
        <v>0</v>
      </c>
      <c r="G56" s="7">
        <v>0.23</v>
      </c>
      <c r="H56" s="14">
        <f t="shared" si="1"/>
        <v>0</v>
      </c>
      <c r="I56" s="13">
        <f t="shared" si="2"/>
        <v>0</v>
      </c>
      <c r="J56" s="4"/>
      <c r="K56" s="4"/>
      <c r="L56" s="5"/>
    </row>
    <row r="57" spans="1:12" ht="16.5" customHeight="1">
      <c r="A57" s="17" t="s">
        <v>52</v>
      </c>
      <c r="B57" s="20" t="s">
        <v>143</v>
      </c>
      <c r="C57" s="9" t="s">
        <v>4</v>
      </c>
      <c r="D57" s="22">
        <v>29</v>
      </c>
      <c r="E57" s="18">
        <v>0</v>
      </c>
      <c r="F57" s="10">
        <f t="shared" si="0"/>
        <v>0</v>
      </c>
      <c r="G57" s="7">
        <v>0.23</v>
      </c>
      <c r="H57" s="14">
        <f t="shared" si="1"/>
        <v>0</v>
      </c>
      <c r="I57" s="13">
        <f t="shared" si="2"/>
        <v>0</v>
      </c>
      <c r="J57" s="4"/>
      <c r="K57" s="4"/>
      <c r="L57" s="5"/>
    </row>
    <row r="58" spans="1:12" ht="16.5" customHeight="1">
      <c r="A58" s="17" t="s">
        <v>53</v>
      </c>
      <c r="B58" s="19" t="s">
        <v>144</v>
      </c>
      <c r="C58" s="16" t="s">
        <v>4</v>
      </c>
      <c r="D58" s="22">
        <v>1</v>
      </c>
      <c r="E58" s="18">
        <v>0</v>
      </c>
      <c r="F58" s="10">
        <f t="shared" si="0"/>
        <v>0</v>
      </c>
      <c r="G58" s="7">
        <v>0.23</v>
      </c>
      <c r="H58" s="14">
        <f t="shared" si="1"/>
        <v>0</v>
      </c>
      <c r="I58" s="13">
        <f t="shared" si="2"/>
        <v>0</v>
      </c>
      <c r="J58" s="4"/>
      <c r="K58" s="4"/>
      <c r="L58" s="5"/>
    </row>
    <row r="59" spans="1:12" ht="16.5" customHeight="1">
      <c r="A59" s="17" t="s">
        <v>54</v>
      </c>
      <c r="B59" s="20" t="s">
        <v>145</v>
      </c>
      <c r="C59" s="9" t="s">
        <v>4</v>
      </c>
      <c r="D59" s="22">
        <v>2</v>
      </c>
      <c r="E59" s="18">
        <v>0</v>
      </c>
      <c r="F59" s="10">
        <f t="shared" si="0"/>
        <v>0</v>
      </c>
      <c r="G59" s="7">
        <v>0.23</v>
      </c>
      <c r="H59" s="14">
        <f t="shared" si="1"/>
        <v>0</v>
      </c>
      <c r="I59" s="13">
        <f t="shared" si="2"/>
        <v>0</v>
      </c>
      <c r="J59" s="4"/>
      <c r="K59" s="4"/>
      <c r="L59" s="5"/>
    </row>
    <row r="60" spans="1:12" ht="16.5" customHeight="1">
      <c r="A60" s="17" t="s">
        <v>55</v>
      </c>
      <c r="B60" s="21" t="s">
        <v>146</v>
      </c>
      <c r="C60" s="9" t="s">
        <v>4</v>
      </c>
      <c r="D60" s="22">
        <v>6</v>
      </c>
      <c r="E60" s="6">
        <v>0</v>
      </c>
      <c r="F60" s="10">
        <f t="shared" si="0"/>
        <v>0</v>
      </c>
      <c r="G60" s="7">
        <v>0.23</v>
      </c>
      <c r="H60" s="14">
        <f t="shared" si="1"/>
        <v>0</v>
      </c>
      <c r="I60" s="13">
        <f t="shared" si="2"/>
        <v>0</v>
      </c>
      <c r="J60" s="4"/>
      <c r="K60" s="4"/>
      <c r="L60" s="5"/>
    </row>
    <row r="61" spans="1:12" ht="16.5" customHeight="1">
      <c r="A61" s="17" t="s">
        <v>56</v>
      </c>
      <c r="B61" s="19" t="s">
        <v>147</v>
      </c>
      <c r="C61" s="9" t="s">
        <v>4</v>
      </c>
      <c r="D61" s="22">
        <v>1</v>
      </c>
      <c r="E61" s="6">
        <v>0</v>
      </c>
      <c r="F61" s="10">
        <f t="shared" si="0"/>
        <v>0</v>
      </c>
      <c r="G61" s="7">
        <v>0.23</v>
      </c>
      <c r="H61" s="14">
        <f t="shared" si="1"/>
        <v>0</v>
      </c>
      <c r="I61" s="13">
        <f t="shared" si="2"/>
        <v>0</v>
      </c>
      <c r="J61" s="4"/>
      <c r="K61" s="4"/>
      <c r="L61" s="5"/>
    </row>
    <row r="62" spans="1:12" ht="16.5" customHeight="1">
      <c r="A62" s="17" t="s">
        <v>57</v>
      </c>
      <c r="B62" s="19" t="s">
        <v>148</v>
      </c>
      <c r="C62" s="9" t="s">
        <v>4</v>
      </c>
      <c r="D62" s="22">
        <v>2</v>
      </c>
      <c r="E62" s="6">
        <v>0</v>
      </c>
      <c r="F62" s="10">
        <f t="shared" si="0"/>
        <v>0</v>
      </c>
      <c r="G62" s="7">
        <v>0.23</v>
      </c>
      <c r="H62" s="14">
        <f t="shared" si="1"/>
        <v>0</v>
      </c>
      <c r="I62" s="13">
        <f t="shared" si="2"/>
        <v>0</v>
      </c>
      <c r="J62" s="4"/>
      <c r="K62" s="4"/>
      <c r="L62" s="5"/>
    </row>
    <row r="63" spans="1:12" ht="16.5" customHeight="1">
      <c r="A63" s="17" t="s">
        <v>58</v>
      </c>
      <c r="B63" s="19" t="s">
        <v>149</v>
      </c>
      <c r="C63" s="16" t="s">
        <v>4</v>
      </c>
      <c r="D63" s="22">
        <v>1</v>
      </c>
      <c r="E63" s="6">
        <v>0</v>
      </c>
      <c r="F63" s="10">
        <f t="shared" si="0"/>
        <v>0</v>
      </c>
      <c r="G63" s="7">
        <v>0.23</v>
      </c>
      <c r="H63" s="14">
        <f t="shared" si="1"/>
        <v>0</v>
      </c>
      <c r="I63" s="13">
        <f t="shared" si="2"/>
        <v>0</v>
      </c>
      <c r="J63" s="4"/>
      <c r="K63" s="4"/>
      <c r="L63" s="5"/>
    </row>
    <row r="64" spans="1:12" ht="16.5" customHeight="1">
      <c r="A64" s="17" t="s">
        <v>59</v>
      </c>
      <c r="B64" s="19" t="s">
        <v>150</v>
      </c>
      <c r="C64" s="16" t="s">
        <v>4</v>
      </c>
      <c r="D64" s="22">
        <v>1</v>
      </c>
      <c r="E64" s="6">
        <v>0</v>
      </c>
      <c r="F64" s="10">
        <f t="shared" si="0"/>
        <v>0</v>
      </c>
      <c r="G64" s="7">
        <v>0.23</v>
      </c>
      <c r="H64" s="14">
        <f t="shared" si="1"/>
        <v>0</v>
      </c>
      <c r="I64" s="13">
        <f t="shared" si="2"/>
        <v>0</v>
      </c>
      <c r="J64" s="4"/>
      <c r="K64" s="4"/>
      <c r="L64" s="5"/>
    </row>
    <row r="65" spans="1:12" ht="16.5" customHeight="1">
      <c r="A65" s="17" t="s">
        <v>60</v>
      </c>
      <c r="B65" s="19" t="s">
        <v>151</v>
      </c>
      <c r="C65" s="9" t="s">
        <v>4</v>
      </c>
      <c r="D65" s="22">
        <v>2</v>
      </c>
      <c r="E65" s="6">
        <v>0</v>
      </c>
      <c r="F65" s="10">
        <f t="shared" si="0"/>
        <v>0</v>
      </c>
      <c r="G65" s="7">
        <v>0.23</v>
      </c>
      <c r="H65" s="14">
        <f t="shared" si="1"/>
        <v>0</v>
      </c>
      <c r="I65" s="13">
        <f t="shared" si="2"/>
        <v>0</v>
      </c>
      <c r="J65" s="4"/>
      <c r="K65" s="4"/>
      <c r="L65" s="5"/>
    </row>
    <row r="66" spans="1:12" ht="16.5" customHeight="1">
      <c r="A66" s="17" t="s">
        <v>61</v>
      </c>
      <c r="B66" s="20" t="s">
        <v>152</v>
      </c>
      <c r="C66" s="9" t="s">
        <v>4</v>
      </c>
      <c r="D66" s="22">
        <v>8</v>
      </c>
      <c r="E66" s="6">
        <v>0</v>
      </c>
      <c r="F66" s="10">
        <f t="shared" si="0"/>
        <v>0</v>
      </c>
      <c r="G66" s="7">
        <v>0.23</v>
      </c>
      <c r="H66" s="14">
        <f t="shared" si="1"/>
        <v>0</v>
      </c>
      <c r="I66" s="13">
        <f t="shared" si="2"/>
        <v>0</v>
      </c>
      <c r="J66" s="4"/>
      <c r="K66" s="4"/>
      <c r="L66" s="5"/>
    </row>
    <row r="67" spans="1:12" ht="16.5" customHeight="1">
      <c r="A67" s="17" t="s">
        <v>62</v>
      </c>
      <c r="B67" s="8" t="s">
        <v>153</v>
      </c>
      <c r="C67" s="9" t="s">
        <v>4</v>
      </c>
      <c r="D67" s="9">
        <f>18+4</f>
        <v>22</v>
      </c>
      <c r="E67" s="6">
        <v>0</v>
      </c>
      <c r="F67" s="10">
        <f t="shared" si="0"/>
        <v>0</v>
      </c>
      <c r="G67" s="7">
        <v>0.23</v>
      </c>
      <c r="H67" s="14">
        <f t="shared" si="1"/>
        <v>0</v>
      </c>
      <c r="I67" s="13">
        <f t="shared" si="2"/>
        <v>0</v>
      </c>
      <c r="J67" s="4"/>
      <c r="K67" s="4"/>
      <c r="L67" s="5"/>
    </row>
    <row r="68" spans="1:12" ht="16.5" customHeight="1">
      <c r="A68" s="17" t="s">
        <v>63</v>
      </c>
      <c r="B68" s="19" t="s">
        <v>154</v>
      </c>
      <c r="C68" s="16" t="s">
        <v>4</v>
      </c>
      <c r="D68" s="22">
        <v>2</v>
      </c>
      <c r="E68" s="6">
        <v>0</v>
      </c>
      <c r="F68" s="10">
        <f t="shared" si="0"/>
        <v>0</v>
      </c>
      <c r="G68" s="7">
        <v>0.23</v>
      </c>
      <c r="H68" s="14">
        <f t="shared" si="1"/>
        <v>0</v>
      </c>
      <c r="I68" s="13">
        <f t="shared" si="2"/>
        <v>0</v>
      </c>
      <c r="J68" s="4"/>
      <c r="K68" s="4"/>
      <c r="L68" s="5"/>
    </row>
    <row r="69" spans="1:12" ht="16.5" customHeight="1">
      <c r="A69" s="17" t="s">
        <v>64</v>
      </c>
      <c r="B69" s="19" t="s">
        <v>155</v>
      </c>
      <c r="C69" s="9" t="s">
        <v>4</v>
      </c>
      <c r="D69" s="22">
        <v>2</v>
      </c>
      <c r="E69" s="6">
        <v>0</v>
      </c>
      <c r="F69" s="10">
        <f t="shared" si="0"/>
        <v>0</v>
      </c>
      <c r="G69" s="7">
        <v>0.23</v>
      </c>
      <c r="H69" s="14">
        <f t="shared" si="1"/>
        <v>0</v>
      </c>
      <c r="I69" s="13">
        <f t="shared" si="2"/>
        <v>0</v>
      </c>
      <c r="J69" s="4"/>
      <c r="K69" s="4"/>
      <c r="L69" s="5"/>
    </row>
    <row r="70" spans="1:12" ht="16.5" customHeight="1">
      <c r="A70" s="17" t="s">
        <v>65</v>
      </c>
      <c r="B70" s="19" t="s">
        <v>156</v>
      </c>
      <c r="C70" s="9" t="s">
        <v>4</v>
      </c>
      <c r="D70" s="22">
        <v>2</v>
      </c>
      <c r="E70" s="6">
        <v>0</v>
      </c>
      <c r="F70" s="10">
        <f t="shared" si="0"/>
        <v>0</v>
      </c>
      <c r="G70" s="7">
        <v>0.23</v>
      </c>
      <c r="H70" s="14">
        <f t="shared" si="1"/>
        <v>0</v>
      </c>
      <c r="I70" s="13">
        <f t="shared" si="2"/>
        <v>0</v>
      </c>
      <c r="J70" s="4"/>
      <c r="K70" s="4"/>
      <c r="L70" s="5"/>
    </row>
    <row r="71" spans="1:12" ht="16.5" customHeight="1">
      <c r="A71" s="17" t="s">
        <v>66</v>
      </c>
      <c r="B71" s="19" t="s">
        <v>157</v>
      </c>
      <c r="C71" s="16" t="s">
        <v>4</v>
      </c>
      <c r="D71" s="22">
        <v>4</v>
      </c>
      <c r="E71" s="6">
        <v>0</v>
      </c>
      <c r="F71" s="10">
        <f t="shared" si="0"/>
        <v>0</v>
      </c>
      <c r="G71" s="7">
        <v>0.23</v>
      </c>
      <c r="H71" s="14">
        <f t="shared" si="1"/>
        <v>0</v>
      </c>
      <c r="I71" s="13">
        <f t="shared" si="2"/>
        <v>0</v>
      </c>
      <c r="J71" s="4"/>
      <c r="K71" s="4"/>
      <c r="L71" s="5"/>
    </row>
    <row r="72" spans="1:12" ht="16.5" customHeight="1">
      <c r="A72" s="17" t="s">
        <v>67</v>
      </c>
      <c r="B72" s="21" t="s">
        <v>158</v>
      </c>
      <c r="C72" s="9" t="s">
        <v>4</v>
      </c>
      <c r="D72" s="22">
        <v>14</v>
      </c>
      <c r="E72" s="6">
        <v>0</v>
      </c>
      <c r="F72" s="10">
        <f t="shared" si="0"/>
        <v>0</v>
      </c>
      <c r="G72" s="7">
        <v>0.23</v>
      </c>
      <c r="H72" s="14">
        <f t="shared" si="1"/>
        <v>0</v>
      </c>
      <c r="I72" s="13">
        <f t="shared" si="2"/>
        <v>0</v>
      </c>
      <c r="J72" s="4"/>
      <c r="K72" s="4"/>
      <c r="L72" s="5"/>
    </row>
    <row r="73" spans="1:12" ht="16.5" customHeight="1">
      <c r="A73" s="17" t="s">
        <v>68</v>
      </c>
      <c r="B73" s="21" t="s">
        <v>159</v>
      </c>
      <c r="C73" s="9" t="s">
        <v>4</v>
      </c>
      <c r="D73" s="22">
        <v>7</v>
      </c>
      <c r="E73" s="6">
        <v>0</v>
      </c>
      <c r="F73" s="10">
        <f t="shared" si="0"/>
        <v>0</v>
      </c>
      <c r="G73" s="7">
        <v>0.23</v>
      </c>
      <c r="H73" s="14">
        <f t="shared" si="1"/>
        <v>0</v>
      </c>
      <c r="I73" s="13">
        <f t="shared" si="2"/>
        <v>0</v>
      </c>
      <c r="J73" s="4"/>
      <c r="K73" s="4"/>
      <c r="L73" s="5"/>
    </row>
    <row r="74" spans="1:12" ht="16.5" customHeight="1">
      <c r="A74" s="17" t="s">
        <v>69</v>
      </c>
      <c r="B74" s="19" t="s">
        <v>160</v>
      </c>
      <c r="C74" s="16" t="s">
        <v>4</v>
      </c>
      <c r="D74" s="22">
        <v>2</v>
      </c>
      <c r="E74" s="6">
        <v>0</v>
      </c>
      <c r="F74" s="10">
        <f t="shared" si="0"/>
        <v>0</v>
      </c>
      <c r="G74" s="7">
        <v>0.23</v>
      </c>
      <c r="H74" s="14">
        <f t="shared" si="1"/>
        <v>0</v>
      </c>
      <c r="I74" s="13">
        <f t="shared" si="2"/>
        <v>0</v>
      </c>
      <c r="J74" s="4"/>
      <c r="K74" s="4"/>
      <c r="L74" s="5"/>
    </row>
    <row r="75" spans="1:12" ht="16.5" customHeight="1">
      <c r="A75" s="17" t="s">
        <v>85</v>
      </c>
      <c r="B75" s="8" t="s">
        <v>161</v>
      </c>
      <c r="C75" s="9" t="s">
        <v>4</v>
      </c>
      <c r="D75" s="22">
        <v>2</v>
      </c>
      <c r="E75" s="6">
        <v>0</v>
      </c>
      <c r="F75" s="10">
        <f t="shared" si="0"/>
        <v>0</v>
      </c>
      <c r="G75" s="7">
        <v>0.23</v>
      </c>
      <c r="H75" s="14">
        <f t="shared" si="1"/>
        <v>0</v>
      </c>
      <c r="I75" s="13">
        <f t="shared" si="2"/>
        <v>0</v>
      </c>
      <c r="J75" s="4"/>
      <c r="K75" s="4"/>
      <c r="L75" s="5"/>
    </row>
    <row r="76" spans="1:12" ht="16.5" customHeight="1">
      <c r="A76" s="17" t="s">
        <v>86</v>
      </c>
      <c r="B76" s="21" t="s">
        <v>162</v>
      </c>
      <c r="C76" s="9" t="s">
        <v>4</v>
      </c>
      <c r="D76" s="22">
        <v>14</v>
      </c>
      <c r="E76" s="6">
        <v>0</v>
      </c>
      <c r="F76" s="10">
        <f t="shared" si="0"/>
        <v>0</v>
      </c>
      <c r="G76" s="7">
        <v>0.23</v>
      </c>
      <c r="H76" s="14">
        <f t="shared" si="1"/>
        <v>0</v>
      </c>
      <c r="I76" s="13">
        <f t="shared" si="2"/>
        <v>0</v>
      </c>
      <c r="J76" s="4"/>
      <c r="K76" s="4"/>
      <c r="L76" s="5"/>
    </row>
    <row r="77" spans="1:12" ht="16.5" customHeight="1">
      <c r="A77" s="17" t="s">
        <v>87</v>
      </c>
      <c r="B77" s="21" t="s">
        <v>163</v>
      </c>
      <c r="C77" s="9" t="s">
        <v>4</v>
      </c>
      <c r="D77" s="22">
        <v>7</v>
      </c>
      <c r="E77" s="6">
        <v>0</v>
      </c>
      <c r="F77" s="10">
        <f t="shared" si="0"/>
        <v>0</v>
      </c>
      <c r="G77" s="7">
        <v>0.23</v>
      </c>
      <c r="H77" s="14">
        <f t="shared" si="1"/>
        <v>0</v>
      </c>
      <c r="I77" s="13">
        <f t="shared" si="2"/>
        <v>0</v>
      </c>
      <c r="J77" s="4"/>
      <c r="K77" s="4"/>
      <c r="L77" s="5"/>
    </row>
    <row r="78" spans="1:12" ht="16.5" customHeight="1">
      <c r="A78" s="17" t="s">
        <v>88</v>
      </c>
      <c r="B78" s="8" t="s">
        <v>164</v>
      </c>
      <c r="C78" s="9" t="s">
        <v>4</v>
      </c>
      <c r="D78" s="22">
        <v>6</v>
      </c>
      <c r="E78" s="6">
        <v>0</v>
      </c>
      <c r="F78" s="10">
        <f t="shared" si="0"/>
        <v>0</v>
      </c>
      <c r="G78" s="7">
        <v>0.23</v>
      </c>
      <c r="H78" s="14">
        <f t="shared" si="1"/>
        <v>0</v>
      </c>
      <c r="I78" s="13">
        <f t="shared" si="2"/>
        <v>0</v>
      </c>
      <c r="J78" s="4"/>
      <c r="K78" s="4"/>
      <c r="L78" s="5"/>
    </row>
    <row r="79" spans="1:12" ht="16.5" customHeight="1">
      <c r="A79" s="17" t="s">
        <v>89</v>
      </c>
      <c r="B79" s="19" t="s">
        <v>165</v>
      </c>
      <c r="C79" s="16" t="s">
        <v>4</v>
      </c>
      <c r="D79" s="22">
        <v>4</v>
      </c>
      <c r="E79" s="6">
        <v>0</v>
      </c>
      <c r="F79" s="10">
        <f t="shared" si="0"/>
        <v>0</v>
      </c>
      <c r="G79" s="7">
        <v>0.23</v>
      </c>
      <c r="H79" s="14">
        <f t="shared" si="1"/>
        <v>0</v>
      </c>
      <c r="I79" s="13">
        <f t="shared" si="2"/>
        <v>0</v>
      </c>
      <c r="J79" s="4"/>
      <c r="K79" s="4"/>
      <c r="L79" s="5"/>
    </row>
    <row r="80" spans="1:12" ht="16.5" customHeight="1">
      <c r="A80" s="17" t="s">
        <v>90</v>
      </c>
      <c r="B80" s="19" t="s">
        <v>166</v>
      </c>
      <c r="C80" s="16" t="s">
        <v>4</v>
      </c>
      <c r="D80" s="22">
        <v>1</v>
      </c>
      <c r="E80" s="6">
        <v>0</v>
      </c>
      <c r="F80" s="10">
        <f t="shared" si="0"/>
        <v>0</v>
      </c>
      <c r="G80" s="7">
        <v>0.23</v>
      </c>
      <c r="H80" s="14">
        <f t="shared" si="1"/>
        <v>0</v>
      </c>
      <c r="I80" s="13">
        <f t="shared" si="2"/>
        <v>0</v>
      </c>
      <c r="J80" s="4"/>
      <c r="K80" s="4"/>
      <c r="L80" s="5"/>
    </row>
    <row r="81" spans="1:12" ht="16.5" customHeight="1">
      <c r="A81" s="17" t="s">
        <v>91</v>
      </c>
      <c r="B81" s="19" t="s">
        <v>167</v>
      </c>
      <c r="C81" s="16" t="s">
        <v>4</v>
      </c>
      <c r="D81" s="22">
        <v>1</v>
      </c>
      <c r="E81" s="6">
        <v>0</v>
      </c>
      <c r="F81" s="10">
        <f t="shared" si="0"/>
        <v>0</v>
      </c>
      <c r="G81" s="7">
        <v>0.23</v>
      </c>
      <c r="H81" s="14">
        <f t="shared" si="1"/>
        <v>0</v>
      </c>
      <c r="I81" s="13">
        <f t="shared" si="2"/>
        <v>0</v>
      </c>
      <c r="J81" s="4"/>
      <c r="K81" s="4"/>
      <c r="L81" s="5"/>
    </row>
    <row r="82" spans="1:12" ht="16.5" customHeight="1">
      <c r="A82" s="17" t="s">
        <v>92</v>
      </c>
      <c r="B82" s="19" t="s">
        <v>168</v>
      </c>
      <c r="C82" s="9" t="s">
        <v>4</v>
      </c>
      <c r="D82" s="22">
        <v>2</v>
      </c>
      <c r="E82" s="6">
        <v>0</v>
      </c>
      <c r="F82" s="10">
        <f t="shared" si="0"/>
        <v>0</v>
      </c>
      <c r="G82" s="7">
        <v>0.23</v>
      </c>
      <c r="H82" s="14">
        <f t="shared" si="1"/>
        <v>0</v>
      </c>
      <c r="I82" s="13">
        <f t="shared" si="2"/>
        <v>0</v>
      </c>
      <c r="J82" s="4"/>
      <c r="K82" s="4"/>
      <c r="L82" s="5"/>
    </row>
    <row r="83" spans="1:12" ht="16.5" customHeight="1">
      <c r="A83" s="17" t="s">
        <v>93</v>
      </c>
      <c r="B83" s="19" t="s">
        <v>169</v>
      </c>
      <c r="C83" s="9" t="s">
        <v>4</v>
      </c>
      <c r="D83" s="22">
        <v>2</v>
      </c>
      <c r="E83" s="6">
        <v>0</v>
      </c>
      <c r="F83" s="10">
        <f t="shared" si="0"/>
        <v>0</v>
      </c>
      <c r="G83" s="7">
        <v>0.23</v>
      </c>
      <c r="H83" s="14">
        <f t="shared" si="1"/>
        <v>0</v>
      </c>
      <c r="I83" s="13">
        <f t="shared" si="2"/>
        <v>0</v>
      </c>
      <c r="J83" s="4"/>
      <c r="K83" s="4"/>
      <c r="L83" s="5"/>
    </row>
    <row r="84" spans="1:12" ht="16.5" customHeight="1">
      <c r="A84" s="17" t="s">
        <v>94</v>
      </c>
      <c r="B84" s="19" t="s">
        <v>170</v>
      </c>
      <c r="C84" s="9" t="s">
        <v>4</v>
      </c>
      <c r="D84" s="22">
        <v>1</v>
      </c>
      <c r="E84" s="6">
        <v>0</v>
      </c>
      <c r="F84" s="10">
        <f t="shared" si="0"/>
        <v>0</v>
      </c>
      <c r="G84" s="7">
        <v>0.23</v>
      </c>
      <c r="H84" s="14">
        <f t="shared" si="1"/>
        <v>0</v>
      </c>
      <c r="I84" s="13">
        <f t="shared" si="2"/>
        <v>0</v>
      </c>
      <c r="J84" s="4"/>
      <c r="K84" s="4"/>
      <c r="L84" s="5"/>
    </row>
    <row r="85" spans="1:12" ht="16.5" customHeight="1">
      <c r="A85" s="17" t="s">
        <v>95</v>
      </c>
      <c r="B85" s="19" t="s">
        <v>84</v>
      </c>
      <c r="C85" s="9" t="s">
        <v>4</v>
      </c>
      <c r="D85" s="22">
        <v>1</v>
      </c>
      <c r="E85" s="6">
        <v>0</v>
      </c>
      <c r="F85" s="10">
        <f t="shared" si="0"/>
        <v>0</v>
      </c>
      <c r="G85" s="7">
        <v>0.23</v>
      </c>
      <c r="H85" s="14">
        <f t="shared" si="1"/>
        <v>0</v>
      </c>
      <c r="I85" s="13">
        <f t="shared" si="2"/>
        <v>0</v>
      </c>
      <c r="J85" s="4"/>
      <c r="K85" s="4"/>
      <c r="L85" s="5"/>
    </row>
    <row r="86" spans="1:12" ht="16.5" customHeight="1" thickBot="1">
      <c r="A86" s="35" t="s">
        <v>96</v>
      </c>
      <c r="B86" s="36" t="s">
        <v>171</v>
      </c>
      <c r="C86" s="37" t="s">
        <v>4</v>
      </c>
      <c r="D86" s="38">
        <v>2</v>
      </c>
      <c r="E86" s="39">
        <v>0</v>
      </c>
      <c r="F86" s="40">
        <f t="shared" si="0"/>
        <v>0</v>
      </c>
      <c r="G86" s="41">
        <v>0.23</v>
      </c>
      <c r="H86" s="42">
        <f t="shared" si="1"/>
        <v>0</v>
      </c>
      <c r="I86" s="43">
        <f t="shared" si="2"/>
        <v>0</v>
      </c>
      <c r="J86" s="44"/>
      <c r="K86" s="44"/>
      <c r="L86" s="45"/>
    </row>
    <row r="87" spans="1:12" ht="16.5" customHeight="1" thickBot="1">
      <c r="C87" s="48" t="s">
        <v>80</v>
      </c>
      <c r="D87" s="49"/>
      <c r="E87" s="50"/>
      <c r="F87" s="23">
        <f>SUM(F10:F86)</f>
        <v>0</v>
      </c>
      <c r="H87" s="2"/>
      <c r="I87" s="24">
        <f>SUM(I10:I86)</f>
        <v>0</v>
      </c>
    </row>
    <row r="88" spans="1:12" ht="16.5" customHeight="1"/>
    <row r="89" spans="1:12" ht="16.5" customHeight="1"/>
    <row r="90" spans="1:12" ht="16.5" customHeight="1"/>
    <row r="91" spans="1:12" ht="16.5" customHeight="1"/>
    <row r="92" spans="1:12" ht="16.5" customHeight="1"/>
    <row r="93" spans="1:12" ht="16.5" customHeight="1"/>
    <row r="94" spans="1:12" ht="16.5" customHeight="1"/>
    <row r="95" spans="1:12" ht="16.5" customHeight="1"/>
    <row r="96" spans="1:12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</sheetData>
  <sortState ref="B7:Q651">
    <sortCondition ref="B7:B651"/>
  </sortState>
  <mergeCells count="17">
    <mergeCell ref="G8:G9"/>
    <mergeCell ref="H8:H9"/>
    <mergeCell ref="K2:L3"/>
    <mergeCell ref="C87:E87"/>
    <mergeCell ref="A4:K5"/>
    <mergeCell ref="J7:J9"/>
    <mergeCell ref="K7:L8"/>
    <mergeCell ref="A2:D2"/>
    <mergeCell ref="A6:D6"/>
    <mergeCell ref="A7:A9"/>
    <mergeCell ref="B7:B9"/>
    <mergeCell ref="D7:D9"/>
    <mergeCell ref="C7:C9"/>
    <mergeCell ref="I7:I9"/>
    <mergeCell ref="E7:E9"/>
    <mergeCell ref="F7:F9"/>
    <mergeCell ref="G7:H7"/>
  </mergeCells>
  <pageMargins left="0.25" right="0.25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Szawlowska</dc:creator>
  <cp:lastModifiedBy>Ewa Pijarowska</cp:lastModifiedBy>
  <cp:lastPrinted>2021-07-12T07:44:31Z</cp:lastPrinted>
  <dcterms:created xsi:type="dcterms:W3CDTF">2019-07-18T08:50:42Z</dcterms:created>
  <dcterms:modified xsi:type="dcterms:W3CDTF">2022-09-21T10:35:38Z</dcterms:modified>
</cp:coreProperties>
</file>