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dana_paulickova_slovakia_travel/Documents/Pracovná plocha/DNS/MOJE/HU TV ZIMA 2022-23/"/>
    </mc:Choice>
  </mc:AlternateContent>
  <xr:revisionPtr revIDLastSave="0" documentId="8_{67B37BFA-48FF-4FA6-84BF-3EAB285318E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Nákup HU TV" sheetId="1" r:id="rId1"/>
    <sheet name="Mediaplán HU TV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8" i="2" l="1"/>
  <c r="X39" i="2" s="1"/>
  <c r="W38" i="2"/>
  <c r="W39" i="2" s="1"/>
  <c r="V38" i="2"/>
  <c r="V39" i="2" s="1"/>
  <c r="U38" i="2"/>
  <c r="U39" i="2" s="1"/>
  <c r="T38" i="2"/>
  <c r="T39" i="2" s="1"/>
  <c r="S38" i="2"/>
  <c r="S39" i="2" s="1"/>
  <c r="R38" i="2"/>
  <c r="R39" i="2" s="1"/>
  <c r="Q38" i="2"/>
  <c r="Q39" i="2" s="1"/>
  <c r="P38" i="2"/>
  <c r="P39" i="2" s="1"/>
  <c r="O38" i="2"/>
  <c r="O39" i="2" s="1"/>
  <c r="N38" i="2"/>
  <c r="N39" i="2" s="1"/>
  <c r="M38" i="2"/>
  <c r="M39" i="2" s="1"/>
  <c r="L38" i="2"/>
  <c r="L39" i="2" s="1"/>
  <c r="K38" i="2"/>
  <c r="K39" i="2" s="1"/>
  <c r="J38" i="2"/>
  <c r="J39" i="2" s="1"/>
  <c r="I38" i="2"/>
  <c r="T37" i="2"/>
  <c r="N37" i="2"/>
  <c r="I37" i="2"/>
  <c r="E36" i="2"/>
  <c r="E35" i="2"/>
  <c r="E34" i="2"/>
  <c r="E37" i="2" s="1"/>
  <c r="J20" i="2"/>
  <c r="X19" i="2"/>
  <c r="X20" i="2" s="1"/>
  <c r="W19" i="2"/>
  <c r="W20" i="2" s="1"/>
  <c r="V19" i="2"/>
  <c r="V20" i="2" s="1"/>
  <c r="U19" i="2"/>
  <c r="U20" i="2" s="1"/>
  <c r="T19" i="2"/>
  <c r="T20" i="2" s="1"/>
  <c r="S19" i="2"/>
  <c r="S20" i="2" s="1"/>
  <c r="R19" i="2"/>
  <c r="R20" i="2" s="1"/>
  <c r="Q19" i="2"/>
  <c r="Q20" i="2" s="1"/>
  <c r="P19" i="2"/>
  <c r="P20" i="2" s="1"/>
  <c r="O19" i="2"/>
  <c r="O20" i="2" s="1"/>
  <c r="N19" i="2"/>
  <c r="N20" i="2" s="1"/>
  <c r="M19" i="2"/>
  <c r="M20" i="2" s="1"/>
  <c r="L19" i="2"/>
  <c r="L20" i="2" s="1"/>
  <c r="K19" i="2"/>
  <c r="K20" i="2" s="1"/>
  <c r="J19" i="2"/>
  <c r="I19" i="2"/>
  <c r="T18" i="2"/>
  <c r="N18" i="2"/>
  <c r="I18" i="2"/>
  <c r="E17" i="2"/>
  <c r="E16" i="2"/>
  <c r="E15" i="2"/>
  <c r="E14" i="2"/>
  <c r="E13" i="2"/>
  <c r="E18" i="2" s="1"/>
  <c r="E12" i="2"/>
  <c r="K6" i="1"/>
  <c r="Q4" i="1" l="1"/>
  <c r="Q5" i="1"/>
  <c r="P4" i="1"/>
  <c r="P5" i="1"/>
  <c r="O6" i="1"/>
  <c r="Q3" i="1"/>
  <c r="P3" i="1"/>
  <c r="Q6" i="1" l="1"/>
  <c r="P6" i="1"/>
</calcChain>
</file>

<file path=xl/sharedStrings.xml><?xml version="1.0" encoding="utf-8"?>
<sst xmlns="http://schemas.openxmlformats.org/spreadsheetml/2006/main" count="119" uniqueCount="55">
  <si>
    <t>balík 35+</t>
  </si>
  <si>
    <t>produkt</t>
  </si>
  <si>
    <t>TV stanice zahrnuté v produkte</t>
  </si>
  <si>
    <t>Arena4, ATV, ATV Spirit, Discovery Channel, Duna TV, Duna World / M4 Sport+, Eurosport, Fem3, Film4, Galaxy4, ID, Izaura TV, Jocky TV, LifeTv, Mozi+, Moziverzum, Music Channel,Nat Geo Wild, National Geographic, OzoneTv, Prime TV, Slager TV, Spiler1 TV, Spiler2 TV, Story4, Super TV2, TLC, Travel Channel, TV2, TV2 Comedy, TV2 Séf, TV4, Viasat History, Zenebutik</t>
  </si>
  <si>
    <t>Cieľová skupina</t>
  </si>
  <si>
    <t>18-59</t>
  </si>
  <si>
    <t>Timing kampane</t>
  </si>
  <si>
    <t>Stopáž a formát</t>
  </si>
  <si>
    <t>30 sekundový reklamný spot</t>
  </si>
  <si>
    <t>AMC, AXN, Comedy Central Family, Film Cafe, Film Mania, History, Muzsika TV, Paramount, RTL Gold, RTL+, Sony Max, Sony Movie Channel, Sorozat +, Spektrum, Spektrum Home, Sport1,Sport2, TV Paprika, Viasat6</t>
  </si>
  <si>
    <t>R-Time 1+</t>
  </si>
  <si>
    <t>Comedy Central, Cool, Film+, RTL II, RTL Klub, Viasat3</t>
  </si>
  <si>
    <t>R-Time 3+ no kids</t>
  </si>
  <si>
    <t>Month</t>
  </si>
  <si>
    <t>Mo</t>
  </si>
  <si>
    <t>Tu</t>
  </si>
  <si>
    <t>We</t>
  </si>
  <si>
    <t>Th</t>
  </si>
  <si>
    <t>Fr</t>
  </si>
  <si>
    <t>Sa</t>
  </si>
  <si>
    <t>Su</t>
  </si>
  <si>
    <t>Week</t>
  </si>
  <si>
    <t>Planning TA</t>
  </si>
  <si>
    <t>Planning GRP</t>
  </si>
  <si>
    <t>Date from</t>
  </si>
  <si>
    <t>Date to</t>
  </si>
  <si>
    <t>30"</t>
  </si>
  <si>
    <t>1+ Reach package</t>
  </si>
  <si>
    <t>A18-59</t>
  </si>
  <si>
    <t xml:space="preserve">3+ Frequency no kids package </t>
  </si>
  <si>
    <t>Total TRP</t>
  </si>
  <si>
    <t>TRP</t>
  </si>
  <si>
    <t>TRP 30EQ</t>
  </si>
  <si>
    <t>AYCH35+</t>
  </si>
  <si>
    <t>Rámcový počet GRPs</t>
  </si>
  <si>
    <t xml:space="preserve">Cena celkom bez DPH </t>
  </si>
  <si>
    <t>20% DPH</t>
  </si>
  <si>
    <t>Cena celkom vrátane DPH</t>
  </si>
  <si>
    <t xml:space="preserve">Príloha č. 1B Cenová špecifikácia - Nákup vysielacieho času v  TV v Maďarsku </t>
  </si>
  <si>
    <t>Cena celkom:</t>
  </si>
  <si>
    <t>1.12.2022 - 26.2.2023</t>
  </si>
  <si>
    <t xml:space="preserve"> CPP 30" na CS 18-59 december</t>
  </si>
  <si>
    <t xml:space="preserve"> CPP 30" na CS 18-59 január</t>
  </si>
  <si>
    <t xml:space="preserve"> CPP 30" na CS 18-59 február</t>
  </si>
  <si>
    <t>December</t>
  </si>
  <si>
    <t>January 2023</t>
  </si>
  <si>
    <t>February 2023</t>
  </si>
  <si>
    <t>Spot length</t>
  </si>
  <si>
    <t>Package/channel</t>
  </si>
  <si>
    <t>01.12.2022</t>
  </si>
  <si>
    <t>31.12.2022</t>
  </si>
  <si>
    <t>01.01.2023</t>
  </si>
  <si>
    <t>29.01.2023</t>
  </si>
  <si>
    <t>06.02.2023</t>
  </si>
  <si>
    <t>Za správnosť predložených ponukových cien, ako aj ich súčtov je zodpovedný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</si>
</sst>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E31D0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70C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 style="thin">
        <color theme="1" tint="0.34998626667073579"/>
      </right>
      <top style="thin">
        <color theme="1" tint="4.9989318521683403E-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hair">
        <color auto="1"/>
      </right>
      <top style="thin">
        <color theme="1" tint="0.34998626667073579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1" tint="4.9989318521683403E-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1" tint="4.9989318521683403E-2"/>
      </left>
      <right style="hair">
        <color auto="1"/>
      </right>
      <top style="hair">
        <color auto="1"/>
      </top>
      <bottom style="thin">
        <color theme="1" tint="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1" tint="0.34998626667073579"/>
      </bottom>
      <diagonal/>
    </border>
    <border>
      <left style="thin">
        <color theme="1" tint="4.9989318521683403E-2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4.9989318521683403E-2"/>
      </left>
      <right style="hair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theme="1" tint="4.9989318521683403E-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auto="1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ashed">
        <color theme="0" tint="-0.499984740745262"/>
      </right>
      <top style="thin">
        <color theme="1" tint="4.9989318521683403E-2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 style="thin">
        <color theme="1" tint="4.9989318521683403E-2"/>
      </top>
      <bottom style="hair">
        <color theme="1" tint="4.9989318521683403E-2"/>
      </bottom>
      <diagonal/>
    </border>
    <border>
      <left/>
      <right/>
      <top style="thin">
        <color theme="1" tint="4.9989318521683403E-2"/>
      </top>
      <bottom style="hair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auto="1"/>
      </left>
      <right/>
      <top style="hair">
        <color auto="1"/>
      </top>
      <bottom style="thin">
        <color theme="1" tint="0.34998626667073579"/>
      </bottom>
      <diagonal/>
    </border>
    <border>
      <left style="hair">
        <color theme="0" tint="-0.499984740745262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1" tint="4.9989318521683403E-2"/>
      </left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 style="thin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theme="1" tint="4.9989318521683403E-2"/>
      </bottom>
      <diagonal/>
    </border>
    <border>
      <left style="hair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thin">
        <color theme="1" tint="4.9989318521683403E-2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3" fontId="3" fillId="3" borderId="25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left" vertical="center" wrapText="1"/>
    </xf>
    <xf numFmtId="4" fontId="3" fillId="3" borderId="25" xfId="0" applyNumberFormat="1" applyFont="1" applyFill="1" applyBorder="1" applyAlignment="1">
      <alignment horizontal="center" vertical="center"/>
    </xf>
    <xf numFmtId="0" fontId="4" fillId="0" borderId="25" xfId="0" applyFont="1" applyBorder="1"/>
    <xf numFmtId="4" fontId="3" fillId="3" borderId="25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5" borderId="26" xfId="0" applyFont="1" applyFill="1" applyBorder="1" applyAlignment="1">
      <alignment horizontal="left" vertical="center" wrapText="1"/>
    </xf>
    <xf numFmtId="0" fontId="0" fillId="5" borderId="26" xfId="0" applyFill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4" borderId="2" xfId="0" applyFont="1" applyFill="1" applyBorder="1"/>
    <xf numFmtId="0" fontId="0" fillId="4" borderId="2" xfId="0" applyFill="1" applyBorder="1"/>
    <xf numFmtId="0" fontId="17" fillId="4" borderId="2" xfId="0" applyFont="1" applyFill="1" applyBorder="1" applyAlignment="1">
      <alignment horizontal="center" vertical="center"/>
    </xf>
    <xf numFmtId="0" fontId="0" fillId="4" borderId="0" xfId="0" applyFill="1"/>
    <xf numFmtId="2" fontId="0" fillId="4" borderId="2" xfId="0" applyNumberFormat="1" applyFill="1" applyBorder="1" applyAlignment="1">
      <alignment horizontal="center"/>
    </xf>
    <xf numFmtId="3" fontId="3" fillId="5" borderId="2" xfId="0" applyNumberFormat="1" applyFont="1" applyFill="1" applyBorder="1" applyAlignment="1">
      <alignment horizontal="center" vertical="top"/>
    </xf>
    <xf numFmtId="0" fontId="0" fillId="5" borderId="2" xfId="0" applyFill="1" applyBorder="1" applyAlignment="1">
      <alignment wrapText="1"/>
    </xf>
    <xf numFmtId="4" fontId="3" fillId="5" borderId="2" xfId="0" applyNumberFormat="1" applyFont="1" applyFill="1" applyBorder="1" applyAlignment="1">
      <alignment horizontal="center" vertical="center"/>
    </xf>
    <xf numFmtId="0" fontId="0" fillId="5" borderId="2" xfId="0" applyFill="1" applyBorder="1"/>
    <xf numFmtId="4" fontId="3" fillId="5" borderId="2" xfId="0" applyNumberFormat="1" applyFont="1" applyFill="1" applyBorder="1" applyAlignment="1">
      <alignment vertical="center"/>
    </xf>
    <xf numFmtId="4" fontId="3" fillId="5" borderId="2" xfId="0" applyNumberFormat="1" applyFon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4" fontId="16" fillId="4" borderId="27" xfId="0" applyNumberFormat="1" applyFont="1" applyFill="1" applyBorder="1" applyAlignment="1">
      <alignment horizontal="center"/>
    </xf>
    <xf numFmtId="2" fontId="17" fillId="4" borderId="2" xfId="0" applyNumberFormat="1" applyFont="1" applyFill="1" applyBorder="1" applyAlignment="1">
      <alignment horizontal="center"/>
    </xf>
    <xf numFmtId="0" fontId="6" fillId="0" borderId="0" xfId="2"/>
    <xf numFmtId="0" fontId="18" fillId="0" borderId="0" xfId="2" applyFont="1" applyAlignment="1">
      <alignment horizontal="left" vertical="center"/>
    </xf>
    <xf numFmtId="0" fontId="6" fillId="0" borderId="0" xfId="2" applyAlignment="1">
      <alignment horizontal="center"/>
    </xf>
    <xf numFmtId="3" fontId="6" fillId="0" borderId="0" xfId="2" applyNumberFormat="1" applyAlignment="1">
      <alignment horizontal="center"/>
    </xf>
    <xf numFmtId="0" fontId="7" fillId="0" borderId="0" xfId="2" applyFont="1" applyAlignment="1">
      <alignment horizontal="right" vertical="center"/>
    </xf>
    <xf numFmtId="0" fontId="6" fillId="0" borderId="0" xfId="2" applyAlignment="1">
      <alignment horizontal="center" vertical="center"/>
    </xf>
    <xf numFmtId="3" fontId="6" fillId="0" borderId="0" xfId="2" applyNumberFormat="1" applyAlignment="1">
      <alignment horizontal="center" vertical="center"/>
    </xf>
    <xf numFmtId="164" fontId="9" fillId="0" borderId="5" xfId="2" applyNumberFormat="1" applyFont="1" applyBorder="1" applyAlignment="1">
      <alignment horizontal="center" vertical="center"/>
    </xf>
    <xf numFmtId="164" fontId="9" fillId="0" borderId="6" xfId="2" applyNumberFormat="1" applyFont="1" applyBorder="1" applyAlignment="1">
      <alignment horizontal="center" vertical="center"/>
    </xf>
    <xf numFmtId="164" fontId="9" fillId="0" borderId="15" xfId="2" applyNumberFormat="1" applyFont="1" applyBorder="1" applyAlignment="1">
      <alignment horizontal="center" vertical="center"/>
    </xf>
    <xf numFmtId="164" fontId="9" fillId="0" borderId="32" xfId="2" applyNumberFormat="1" applyFont="1" applyBorder="1" applyAlignment="1">
      <alignment horizontal="center" vertical="center"/>
    </xf>
    <xf numFmtId="164" fontId="9" fillId="0" borderId="33" xfId="2" applyNumberFormat="1" applyFont="1" applyBorder="1" applyAlignment="1">
      <alignment horizontal="center" vertical="center"/>
    </xf>
    <xf numFmtId="164" fontId="9" fillId="0" borderId="34" xfId="2" applyNumberFormat="1" applyFont="1" applyBorder="1" applyAlignment="1">
      <alignment horizontal="center" vertical="center"/>
    </xf>
    <xf numFmtId="14" fontId="18" fillId="0" borderId="0" xfId="2" applyNumberFormat="1" applyFont="1" applyAlignment="1">
      <alignment horizontal="left" vertical="center"/>
    </xf>
    <xf numFmtId="164" fontId="9" fillId="0" borderId="7" xfId="2" applyNumberFormat="1" applyFont="1" applyBorder="1" applyAlignment="1">
      <alignment horizontal="center" vertical="center"/>
    </xf>
    <xf numFmtId="0" fontId="6" fillId="0" borderId="0" xfId="2" applyAlignment="1">
      <alignment vertical="center"/>
    </xf>
    <xf numFmtId="164" fontId="9" fillId="0" borderId="8" xfId="2" applyNumberFormat="1" applyFont="1" applyBorder="1" applyAlignment="1">
      <alignment horizontal="center" vertical="center"/>
    </xf>
    <xf numFmtId="164" fontId="9" fillId="0" borderId="9" xfId="2" applyNumberFormat="1" applyFont="1" applyBorder="1" applyAlignment="1">
      <alignment horizontal="center" vertical="center"/>
    </xf>
    <xf numFmtId="164" fontId="9" fillId="0" borderId="35" xfId="2" applyNumberFormat="1" applyFont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 wrapText="1"/>
    </xf>
    <xf numFmtId="0" fontId="8" fillId="6" borderId="10" xfId="2" applyFont="1" applyFill="1" applyBorder="1" applyAlignment="1">
      <alignment horizontal="center" vertical="center" wrapText="1"/>
    </xf>
    <xf numFmtId="0" fontId="8" fillId="6" borderId="0" xfId="2" applyFont="1" applyFill="1" applyAlignment="1">
      <alignment horizontal="center" vertical="center" wrapText="1"/>
    </xf>
    <xf numFmtId="0" fontId="8" fillId="6" borderId="32" xfId="2" applyFont="1" applyFill="1" applyBorder="1" applyAlignment="1">
      <alignment horizontal="center" vertical="center" wrapText="1"/>
    </xf>
    <xf numFmtId="0" fontId="8" fillId="6" borderId="33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11" fillId="7" borderId="11" xfId="2" applyFont="1" applyFill="1" applyBorder="1" applyAlignment="1">
      <alignment horizontal="center" vertical="center" wrapText="1"/>
    </xf>
    <xf numFmtId="0" fontId="11" fillId="7" borderId="12" xfId="2" applyFont="1" applyFill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2" fillId="0" borderId="36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33" xfId="2" applyFont="1" applyBorder="1" applyAlignment="1">
      <alignment horizontal="center" vertical="center" wrapText="1"/>
    </xf>
    <xf numFmtId="0" fontId="12" fillId="0" borderId="34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3" fontId="13" fillId="0" borderId="14" xfId="2" applyNumberFormat="1" applyFont="1" applyBorder="1" applyAlignment="1">
      <alignment horizontal="center" vertical="center"/>
    </xf>
    <xf numFmtId="14" fontId="13" fillId="0" borderId="14" xfId="2" applyNumberFormat="1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3" fontId="9" fillId="0" borderId="16" xfId="2" applyNumberFormat="1" applyFont="1" applyBorder="1" applyAlignment="1">
      <alignment horizontal="center" vertical="center"/>
    </xf>
    <xf numFmtId="3" fontId="9" fillId="0" borderId="17" xfId="2" applyNumberFormat="1" applyFont="1" applyBorder="1" applyAlignment="1">
      <alignment horizontal="center" vertical="center"/>
    </xf>
    <xf numFmtId="3" fontId="9" fillId="0" borderId="37" xfId="2" applyNumberFormat="1" applyFont="1" applyBorder="1" applyAlignment="1">
      <alignment horizontal="center" vertical="center"/>
    </xf>
    <xf numFmtId="3" fontId="9" fillId="0" borderId="32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13" fillId="0" borderId="6" xfId="2" applyNumberFormat="1" applyFont="1" applyBorder="1" applyAlignment="1">
      <alignment horizontal="center" vertical="center"/>
    </xf>
    <xf numFmtId="14" fontId="13" fillId="0" borderId="6" xfId="2" applyNumberFormat="1" applyFont="1" applyBorder="1" applyAlignment="1">
      <alignment horizontal="center" vertical="center"/>
    </xf>
    <xf numFmtId="0" fontId="14" fillId="7" borderId="18" xfId="2" applyFont="1" applyFill="1" applyBorder="1" applyAlignment="1">
      <alignment horizontal="center" vertical="center"/>
    </xf>
    <xf numFmtId="0" fontId="11" fillId="7" borderId="18" xfId="2" applyFont="1" applyFill="1" applyBorder="1" applyAlignment="1">
      <alignment horizontal="center" vertical="center"/>
    </xf>
    <xf numFmtId="3" fontId="11" fillId="7" borderId="18" xfId="2" applyNumberFormat="1" applyFont="1" applyFill="1" applyBorder="1" applyAlignment="1">
      <alignment horizontal="center" vertical="center"/>
    </xf>
    <xf numFmtId="0" fontId="14" fillId="7" borderId="18" xfId="2" applyFont="1" applyFill="1" applyBorder="1" applyAlignment="1">
      <alignment vertical="center"/>
    </xf>
    <xf numFmtId="0" fontId="11" fillId="7" borderId="19" xfId="2" applyFont="1" applyFill="1" applyBorder="1" applyAlignment="1">
      <alignment horizontal="center" vertical="center"/>
    </xf>
    <xf numFmtId="0" fontId="11" fillId="7" borderId="22" xfId="2" applyFont="1" applyFill="1" applyBorder="1" applyAlignment="1">
      <alignment horizontal="right" vertical="center"/>
    </xf>
    <xf numFmtId="1" fontId="11" fillId="7" borderId="23" xfId="2" applyNumberFormat="1" applyFont="1" applyFill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1" fontId="6" fillId="0" borderId="24" xfId="2" applyNumberFormat="1" applyBorder="1" applyAlignment="1">
      <alignment horizontal="center" vertical="center"/>
    </xf>
    <xf numFmtId="1" fontId="6" fillId="0" borderId="22" xfId="2" applyNumberFormat="1" applyBorder="1" applyAlignment="1">
      <alignment horizontal="center" vertical="center"/>
    </xf>
    <xf numFmtId="1" fontId="6" fillId="0" borderId="41" xfId="2" applyNumberFormat="1" applyBorder="1" applyAlignment="1">
      <alignment horizontal="center" vertical="center"/>
    </xf>
    <xf numFmtId="1" fontId="6" fillId="0" borderId="42" xfId="2" applyNumberFormat="1" applyBorder="1" applyAlignment="1">
      <alignment horizontal="center" vertical="center"/>
    </xf>
    <xf numFmtId="1" fontId="6" fillId="0" borderId="43" xfId="2" applyNumberForma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1" fontId="6" fillId="0" borderId="0" xfId="2" applyNumberFormat="1" applyAlignment="1">
      <alignment horizontal="center" vertical="center"/>
    </xf>
    <xf numFmtId="14" fontId="13" fillId="2" borderId="6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3" fontId="11" fillId="7" borderId="20" xfId="2" applyNumberFormat="1" applyFont="1" applyFill="1" applyBorder="1" applyAlignment="1">
      <alignment horizontal="center" vertical="center"/>
    </xf>
    <xf numFmtId="3" fontId="11" fillId="7" borderId="21" xfId="2" applyNumberFormat="1" applyFont="1" applyFill="1" applyBorder="1" applyAlignment="1">
      <alignment horizontal="center" vertical="center"/>
    </xf>
    <xf numFmtId="3" fontId="11" fillId="7" borderId="38" xfId="2" applyNumberFormat="1" applyFont="1" applyFill="1" applyBorder="1" applyAlignment="1">
      <alignment horizontal="center" vertical="center"/>
    </xf>
    <xf numFmtId="3" fontId="11" fillId="7" borderId="39" xfId="2" applyNumberFormat="1" applyFont="1" applyFill="1" applyBorder="1" applyAlignment="1">
      <alignment horizontal="center" vertical="center"/>
    </xf>
    <xf numFmtId="3" fontId="11" fillId="7" borderId="40" xfId="2" applyNumberFormat="1" applyFont="1" applyFill="1" applyBorder="1" applyAlignment="1">
      <alignment horizontal="center" vertical="center"/>
    </xf>
    <xf numFmtId="0" fontId="8" fillId="6" borderId="29" xfId="2" applyFont="1" applyFill="1" applyBorder="1" applyAlignment="1">
      <alignment horizontal="center" vertical="center"/>
    </xf>
    <xf numFmtId="0" fontId="8" fillId="6" borderId="30" xfId="2" applyFont="1" applyFill="1" applyBorder="1" applyAlignment="1">
      <alignment horizontal="center" vertical="center"/>
    </xf>
    <xf numFmtId="0" fontId="8" fillId="6" borderId="31" xfId="2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6" borderId="28" xfId="2" applyFont="1" applyFill="1" applyBorder="1" applyAlignment="1">
      <alignment horizontal="center" vertical="center"/>
    </xf>
  </cellXfs>
  <cellStyles count="3">
    <cellStyle name="Normal 7" xfId="1" xr:uid="{19C303E0-AD4B-489B-9F0C-23B2253819C4}"/>
    <cellStyle name="Normálna" xfId="0" builtinId="0"/>
    <cellStyle name="Normálna 7" xfId="2" xr:uid="{9837721B-FDEE-4787-9FEC-B14F440DAD3C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selection activeCell="I16" sqref="I16"/>
    </sheetView>
  </sheetViews>
  <sheetFormatPr defaultRowHeight="14.4" x14ac:dyDescent="0.3"/>
  <cols>
    <col min="1" max="1" width="12.109375" customWidth="1"/>
    <col min="2" max="2" width="40.109375" customWidth="1"/>
    <col min="3" max="3" width="17" customWidth="1"/>
    <col min="4" max="4" width="0.109375" customWidth="1"/>
    <col min="5" max="5" width="12.44140625" hidden="1" customWidth="1"/>
    <col min="6" max="7" width="13.109375" hidden="1" customWidth="1"/>
    <col min="8" max="8" width="11.33203125" hidden="1" customWidth="1"/>
    <col min="9" max="9" width="19.21875" bestFit="1" customWidth="1"/>
    <col min="10" max="10" width="14.33203125" customWidth="1"/>
    <col min="11" max="11" width="10.88671875" customWidth="1"/>
    <col min="12" max="12" width="13.21875" customWidth="1"/>
    <col min="13" max="13" width="13.6640625" customWidth="1"/>
    <col min="14" max="14" width="13.44140625" customWidth="1"/>
    <col min="15" max="15" width="14.33203125" customWidth="1"/>
    <col min="17" max="17" width="15.6640625" customWidth="1"/>
  </cols>
  <sheetData>
    <row r="1" spans="1:17" ht="83.25" customHeight="1" x14ac:dyDescent="0.3">
      <c r="A1" s="92" t="s">
        <v>38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" ht="63" customHeight="1" x14ac:dyDescent="0.3">
      <c r="A2" s="1" t="s">
        <v>1</v>
      </c>
      <c r="B2" s="1" t="s">
        <v>2</v>
      </c>
      <c r="C2" s="1" t="s">
        <v>4</v>
      </c>
      <c r="D2" s="2"/>
      <c r="E2" s="2"/>
      <c r="F2" s="2"/>
      <c r="G2" s="2"/>
      <c r="H2" s="2"/>
      <c r="I2" s="1" t="s">
        <v>6</v>
      </c>
      <c r="J2" s="1" t="s">
        <v>7</v>
      </c>
      <c r="K2" s="1" t="s">
        <v>34</v>
      </c>
      <c r="L2" s="1" t="s">
        <v>41</v>
      </c>
      <c r="M2" s="1" t="s">
        <v>42</v>
      </c>
      <c r="N2" s="1" t="s">
        <v>43</v>
      </c>
      <c r="O2" s="1" t="s">
        <v>35</v>
      </c>
      <c r="P2" s="1" t="s">
        <v>36</v>
      </c>
      <c r="Q2" s="1" t="s">
        <v>37</v>
      </c>
    </row>
    <row r="3" spans="1:17" ht="118.8" x14ac:dyDescent="0.3">
      <c r="A3" s="4" t="s">
        <v>0</v>
      </c>
      <c r="B3" s="5" t="s">
        <v>3</v>
      </c>
      <c r="C3" s="6" t="s">
        <v>5</v>
      </c>
      <c r="D3" s="7"/>
      <c r="E3" s="7"/>
      <c r="F3" s="7"/>
      <c r="G3" s="7"/>
      <c r="H3" s="7"/>
      <c r="I3" s="6" t="s">
        <v>40</v>
      </c>
      <c r="J3" s="8" t="s">
        <v>8</v>
      </c>
      <c r="K3" s="8">
        <v>793</v>
      </c>
      <c r="L3" s="8"/>
      <c r="M3" s="8"/>
      <c r="N3" s="12"/>
      <c r="O3" s="25"/>
      <c r="P3" s="25">
        <f>SUM(O3*0.2)</f>
        <v>0</v>
      </c>
      <c r="Q3" s="25">
        <f>SUM(O3*1.2)</f>
        <v>0</v>
      </c>
    </row>
    <row r="4" spans="1:17" ht="28.8" x14ac:dyDescent="0.3">
      <c r="A4" s="19" t="s">
        <v>10</v>
      </c>
      <c r="B4" s="20" t="s">
        <v>11</v>
      </c>
      <c r="C4" s="21" t="s">
        <v>5</v>
      </c>
      <c r="D4" s="22"/>
      <c r="E4" s="22"/>
      <c r="F4" s="22"/>
      <c r="G4" s="22"/>
      <c r="H4" s="22"/>
      <c r="I4" s="23" t="s">
        <v>40</v>
      </c>
      <c r="J4" s="24" t="s">
        <v>8</v>
      </c>
      <c r="K4" s="21">
        <v>712</v>
      </c>
      <c r="L4" s="21"/>
      <c r="M4" s="21"/>
      <c r="N4" s="21"/>
      <c r="O4" s="26"/>
      <c r="P4" s="26">
        <f t="shared" ref="P4:P5" si="0">SUM(O4*0.2)</f>
        <v>0</v>
      </c>
      <c r="Q4" s="26">
        <f t="shared" ref="Q4:Q5" si="1">SUM(O4*1.2)</f>
        <v>0</v>
      </c>
    </row>
    <row r="5" spans="1:17" ht="66.599999999999994" thickBot="1" x14ac:dyDescent="0.35">
      <c r="A5" s="11" t="s">
        <v>12</v>
      </c>
      <c r="B5" s="10" t="s">
        <v>9</v>
      </c>
      <c r="C5" s="21" t="s">
        <v>5</v>
      </c>
      <c r="D5" s="9"/>
      <c r="E5" s="9"/>
      <c r="F5" s="9"/>
      <c r="G5" s="9"/>
      <c r="H5" s="9"/>
      <c r="I5" s="23" t="s">
        <v>40</v>
      </c>
      <c r="J5" s="24" t="s">
        <v>8</v>
      </c>
      <c r="K5" s="24">
        <v>375</v>
      </c>
      <c r="L5" s="24"/>
      <c r="M5" s="24"/>
      <c r="N5" s="24"/>
      <c r="O5" s="26"/>
      <c r="P5" s="26">
        <f t="shared" si="0"/>
        <v>0</v>
      </c>
      <c r="Q5" s="26">
        <f t="shared" si="1"/>
        <v>0</v>
      </c>
    </row>
    <row r="6" spans="1:17" ht="41.4" customHeight="1" thickBot="1" x14ac:dyDescent="0.35">
      <c r="A6" s="14" t="s">
        <v>39</v>
      </c>
      <c r="B6" s="15"/>
      <c r="C6" s="15"/>
      <c r="D6" s="15"/>
      <c r="E6" s="15"/>
      <c r="F6" s="15"/>
      <c r="G6" s="15"/>
      <c r="H6" s="15"/>
      <c r="I6" s="15"/>
      <c r="J6" s="16"/>
      <c r="K6" s="28">
        <f>SUM(K3:K5)</f>
        <v>1880</v>
      </c>
      <c r="L6" s="18"/>
      <c r="M6" s="15"/>
      <c r="N6" s="17"/>
      <c r="O6" s="27">
        <f>SUM(O3:O5)</f>
        <v>0</v>
      </c>
      <c r="P6" s="27">
        <f>SUM(P3:P5)</f>
        <v>0</v>
      </c>
      <c r="Q6" s="27">
        <f>SUM(Q1:Q5)</f>
        <v>0</v>
      </c>
    </row>
    <row r="9" spans="1:17" x14ac:dyDescent="0.3">
      <c r="A9" t="s">
        <v>54</v>
      </c>
    </row>
  </sheetData>
  <mergeCells count="1">
    <mergeCell ref="A1:Q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426D-DEF0-4778-AC99-51D6D9F7A41C}">
  <dimension ref="A1:X42"/>
  <sheetViews>
    <sheetView workbookViewId="0">
      <selection activeCell="E23" sqref="E23"/>
    </sheetView>
  </sheetViews>
  <sheetFormatPr defaultColWidth="8" defaultRowHeight="10.199999999999999" x14ac:dyDescent="0.2"/>
  <cols>
    <col min="1" max="1" width="5.88671875" style="29" customWidth="1"/>
    <col min="2" max="2" width="10" style="29" bestFit="1" customWidth="1"/>
    <col min="3" max="3" width="24.5546875" style="29" bestFit="1" customWidth="1"/>
    <col min="4" max="4" width="12" style="29" customWidth="1"/>
    <col min="5" max="5" width="14.6640625" style="29" customWidth="1"/>
    <col min="6" max="7" width="8.88671875" style="29" bestFit="1" customWidth="1"/>
    <col min="8" max="8" width="8" style="29"/>
    <col min="9" max="24" width="4.44140625" style="29" customWidth="1"/>
    <col min="25" max="16384" width="8" style="29"/>
  </cols>
  <sheetData>
    <row r="1" spans="1:24" ht="12" customHeight="1" x14ac:dyDescent="0.2">
      <c r="A1" s="30"/>
      <c r="B1" s="30"/>
    </row>
    <row r="2" spans="1:24" ht="12" customHeight="1" x14ac:dyDescent="0.3">
      <c r="A2" s="3" t="s">
        <v>10</v>
      </c>
      <c r="B2"/>
      <c r="D2" s="31"/>
      <c r="E2" s="32"/>
      <c r="F2" s="33"/>
      <c r="G2" s="33"/>
      <c r="H2" s="33" t="s">
        <v>13</v>
      </c>
      <c r="I2" s="101" t="s">
        <v>44</v>
      </c>
      <c r="J2" s="102"/>
      <c r="K2" s="102"/>
      <c r="L2" s="102"/>
      <c r="M2" s="103"/>
      <c r="N2" s="98" t="s">
        <v>45</v>
      </c>
      <c r="O2" s="99"/>
      <c r="P2" s="99"/>
      <c r="Q2" s="99"/>
      <c r="R2" s="99"/>
      <c r="S2" s="100"/>
      <c r="T2" s="98" t="s">
        <v>46</v>
      </c>
      <c r="U2" s="99"/>
      <c r="V2" s="99"/>
      <c r="W2" s="99"/>
      <c r="X2" s="100"/>
    </row>
    <row r="3" spans="1:24" ht="12" customHeight="1" x14ac:dyDescent="0.3">
      <c r="A3" s="13" t="s">
        <v>12</v>
      </c>
      <c r="B3"/>
      <c r="D3" s="34"/>
      <c r="E3" s="35"/>
      <c r="F3" s="33"/>
      <c r="G3" s="33"/>
      <c r="H3" s="33" t="s">
        <v>14</v>
      </c>
      <c r="I3" s="36"/>
      <c r="J3" s="37">
        <v>44474</v>
      </c>
      <c r="K3" s="37">
        <v>44481</v>
      </c>
      <c r="L3" s="37">
        <v>44488</v>
      </c>
      <c r="M3" s="38">
        <v>44495</v>
      </c>
      <c r="N3" s="39"/>
      <c r="O3" s="40">
        <v>2</v>
      </c>
      <c r="P3" s="40">
        <v>9</v>
      </c>
      <c r="Q3" s="40">
        <v>16</v>
      </c>
      <c r="R3" s="40">
        <v>23</v>
      </c>
      <c r="S3" s="41">
        <v>30</v>
      </c>
      <c r="T3" s="39"/>
      <c r="U3" s="40">
        <v>6</v>
      </c>
      <c r="V3" s="40">
        <v>13</v>
      </c>
      <c r="W3" s="40">
        <v>20</v>
      </c>
      <c r="X3" s="41">
        <v>27</v>
      </c>
    </row>
    <row r="4" spans="1:24" ht="12" customHeight="1" x14ac:dyDescent="0.2">
      <c r="A4" s="30"/>
      <c r="B4" s="42"/>
      <c r="D4" s="34"/>
      <c r="E4" s="35"/>
      <c r="F4" s="33"/>
      <c r="G4" s="33"/>
      <c r="H4" s="33" t="s">
        <v>15</v>
      </c>
      <c r="I4" s="43"/>
      <c r="J4" s="37">
        <v>44475</v>
      </c>
      <c r="K4" s="37">
        <v>44482</v>
      </c>
      <c r="L4" s="37">
        <v>44489</v>
      </c>
      <c r="M4" s="38">
        <v>44496</v>
      </c>
      <c r="N4" s="39"/>
      <c r="O4" s="40">
        <v>3</v>
      </c>
      <c r="P4" s="40">
        <v>10</v>
      </c>
      <c r="Q4" s="40">
        <v>17</v>
      </c>
      <c r="R4" s="40">
        <v>24</v>
      </c>
      <c r="S4" s="41">
        <v>31</v>
      </c>
      <c r="T4" s="39"/>
      <c r="U4" s="40">
        <v>7</v>
      </c>
      <c r="V4" s="40">
        <v>14</v>
      </c>
      <c r="W4" s="40">
        <v>21</v>
      </c>
      <c r="X4" s="41">
        <v>28</v>
      </c>
    </row>
    <row r="5" spans="1:24" ht="12" customHeight="1" x14ac:dyDescent="0.2">
      <c r="A5" s="30"/>
      <c r="B5" s="30"/>
      <c r="D5" s="34"/>
      <c r="E5" s="35"/>
      <c r="F5" s="33"/>
      <c r="G5" s="33"/>
      <c r="H5" s="33" t="s">
        <v>16</v>
      </c>
      <c r="I5" s="43"/>
      <c r="J5" s="37">
        <v>44476</v>
      </c>
      <c r="K5" s="37">
        <v>44483</v>
      </c>
      <c r="L5" s="37">
        <v>44490</v>
      </c>
      <c r="M5" s="38">
        <v>44497</v>
      </c>
      <c r="N5" s="39"/>
      <c r="O5" s="40">
        <v>4</v>
      </c>
      <c r="P5" s="40">
        <v>11</v>
      </c>
      <c r="Q5" s="40">
        <v>18</v>
      </c>
      <c r="R5" s="40">
        <v>25</v>
      </c>
      <c r="S5" s="41"/>
      <c r="T5" s="39">
        <v>1</v>
      </c>
      <c r="U5" s="40">
        <v>8</v>
      </c>
      <c r="V5" s="40">
        <v>15</v>
      </c>
      <c r="W5" s="40">
        <v>22</v>
      </c>
      <c r="X5" s="41"/>
    </row>
    <row r="6" spans="1:24" ht="12" customHeight="1" x14ac:dyDescent="0.2">
      <c r="A6" s="30"/>
      <c r="B6" s="42"/>
      <c r="D6" s="34"/>
      <c r="E6" s="35"/>
      <c r="F6" s="33"/>
      <c r="G6" s="33"/>
      <c r="H6" s="33" t="s">
        <v>17</v>
      </c>
      <c r="I6" s="43">
        <v>44470</v>
      </c>
      <c r="J6" s="37">
        <v>44477</v>
      </c>
      <c r="K6" s="37">
        <v>44484</v>
      </c>
      <c r="L6" s="37">
        <v>44491</v>
      </c>
      <c r="M6" s="38">
        <v>44498</v>
      </c>
      <c r="N6" s="39"/>
      <c r="O6" s="40">
        <v>5</v>
      </c>
      <c r="P6" s="40">
        <v>12</v>
      </c>
      <c r="Q6" s="40">
        <v>19</v>
      </c>
      <c r="R6" s="40">
        <v>26</v>
      </c>
      <c r="S6" s="41"/>
      <c r="T6" s="39">
        <v>2</v>
      </c>
      <c r="U6" s="40">
        <v>9</v>
      </c>
      <c r="V6" s="40">
        <v>16</v>
      </c>
      <c r="W6" s="40">
        <v>23</v>
      </c>
      <c r="X6" s="41"/>
    </row>
    <row r="7" spans="1:24" ht="12" customHeight="1" x14ac:dyDescent="0.2">
      <c r="A7" s="30"/>
      <c r="B7" s="42"/>
      <c r="C7" s="44"/>
      <c r="D7" s="34"/>
      <c r="E7" s="35"/>
      <c r="F7" s="33"/>
      <c r="G7" s="33"/>
      <c r="H7" s="33" t="s">
        <v>18</v>
      </c>
      <c r="I7" s="43">
        <v>44471</v>
      </c>
      <c r="J7" s="37">
        <v>44478</v>
      </c>
      <c r="K7" s="37">
        <v>44485</v>
      </c>
      <c r="L7" s="37">
        <v>44492</v>
      </c>
      <c r="M7" s="38">
        <v>44499</v>
      </c>
      <c r="N7" s="39"/>
      <c r="O7" s="40">
        <v>6</v>
      </c>
      <c r="P7" s="40">
        <v>13</v>
      </c>
      <c r="Q7" s="40">
        <v>20</v>
      </c>
      <c r="R7" s="40">
        <v>27</v>
      </c>
      <c r="S7" s="41"/>
      <c r="T7" s="39">
        <v>3</v>
      </c>
      <c r="U7" s="40">
        <v>10</v>
      </c>
      <c r="V7" s="40">
        <v>17</v>
      </c>
      <c r="W7" s="40">
        <v>24</v>
      </c>
      <c r="X7" s="41"/>
    </row>
    <row r="8" spans="1:24" ht="12" customHeight="1" x14ac:dyDescent="0.2">
      <c r="A8" s="30"/>
      <c r="B8" s="42"/>
      <c r="C8" s="44"/>
      <c r="D8" s="34"/>
      <c r="E8" s="35"/>
      <c r="F8" s="33"/>
      <c r="G8" s="33"/>
      <c r="H8" s="33" t="s">
        <v>19</v>
      </c>
      <c r="I8" s="45">
        <v>44472</v>
      </c>
      <c r="J8" s="46">
        <v>44479</v>
      </c>
      <c r="K8" s="46">
        <v>44486</v>
      </c>
      <c r="L8" s="46">
        <v>44493</v>
      </c>
      <c r="M8" s="47">
        <v>31</v>
      </c>
      <c r="N8" s="39"/>
      <c r="O8" s="40">
        <v>7</v>
      </c>
      <c r="P8" s="40">
        <v>14</v>
      </c>
      <c r="Q8" s="40">
        <v>21</v>
      </c>
      <c r="R8" s="40">
        <v>28</v>
      </c>
      <c r="S8" s="41"/>
      <c r="T8" s="39">
        <v>4</v>
      </c>
      <c r="U8" s="40">
        <v>11</v>
      </c>
      <c r="V8" s="40">
        <v>18</v>
      </c>
      <c r="W8" s="40">
        <v>25</v>
      </c>
      <c r="X8" s="41"/>
    </row>
    <row r="9" spans="1:24" ht="12" customHeight="1" x14ac:dyDescent="0.2">
      <c r="A9" s="30"/>
      <c r="B9" s="30"/>
      <c r="C9" s="34"/>
      <c r="D9" s="34"/>
      <c r="E9" s="35"/>
      <c r="F9" s="33"/>
      <c r="G9" s="33"/>
      <c r="H9" s="48" t="s">
        <v>20</v>
      </c>
      <c r="I9" s="45">
        <v>4</v>
      </c>
      <c r="J9" s="46">
        <v>11</v>
      </c>
      <c r="K9" s="46">
        <v>18</v>
      </c>
      <c r="L9" s="46">
        <v>25</v>
      </c>
      <c r="M9" s="47"/>
      <c r="N9" s="39">
        <v>1</v>
      </c>
      <c r="O9" s="40">
        <v>8</v>
      </c>
      <c r="P9" s="40">
        <v>15</v>
      </c>
      <c r="Q9" s="40">
        <v>22</v>
      </c>
      <c r="R9" s="40">
        <v>29</v>
      </c>
      <c r="S9" s="41"/>
      <c r="T9" s="39">
        <v>5</v>
      </c>
      <c r="U9" s="40">
        <v>12</v>
      </c>
      <c r="V9" s="40">
        <v>19</v>
      </c>
      <c r="W9" s="40">
        <v>26</v>
      </c>
      <c r="X9" s="41"/>
    </row>
    <row r="10" spans="1:24" ht="12" customHeight="1" x14ac:dyDescent="0.2">
      <c r="A10" s="34"/>
      <c r="B10" s="34"/>
      <c r="C10" s="34"/>
      <c r="D10" s="34"/>
      <c r="E10" s="35"/>
      <c r="F10" s="49"/>
      <c r="G10" s="49"/>
      <c r="H10" s="49" t="s">
        <v>21</v>
      </c>
      <c r="I10" s="50">
        <v>48</v>
      </c>
      <c r="J10" s="51">
        <v>49</v>
      </c>
      <c r="K10" s="51">
        <v>50</v>
      </c>
      <c r="L10" s="51">
        <v>51</v>
      </c>
      <c r="M10" s="51">
        <v>52</v>
      </c>
      <c r="N10" s="52">
        <v>52</v>
      </c>
      <c r="O10" s="53">
        <v>1</v>
      </c>
      <c r="P10" s="53">
        <v>2</v>
      </c>
      <c r="Q10" s="53">
        <v>3</v>
      </c>
      <c r="R10" s="53">
        <v>4</v>
      </c>
      <c r="S10" s="54">
        <v>5</v>
      </c>
      <c r="T10" s="52">
        <v>5</v>
      </c>
      <c r="U10" s="53">
        <v>6</v>
      </c>
      <c r="V10" s="53">
        <v>7</v>
      </c>
      <c r="W10" s="53">
        <v>8</v>
      </c>
      <c r="X10" s="54">
        <v>9</v>
      </c>
    </row>
    <row r="11" spans="1:24" x14ac:dyDescent="0.2">
      <c r="A11" s="55" t="s">
        <v>13</v>
      </c>
      <c r="B11" s="55" t="s">
        <v>47</v>
      </c>
      <c r="C11" s="55" t="s">
        <v>48</v>
      </c>
      <c r="D11" s="55" t="s">
        <v>22</v>
      </c>
      <c r="E11" s="55" t="s">
        <v>23</v>
      </c>
      <c r="F11" s="55" t="s">
        <v>24</v>
      </c>
      <c r="G11" s="55" t="s">
        <v>25</v>
      </c>
      <c r="H11" s="56"/>
      <c r="I11" s="57"/>
      <c r="J11" s="58"/>
      <c r="K11" s="58"/>
      <c r="L11" s="58"/>
      <c r="M11" s="59"/>
      <c r="N11" s="60"/>
      <c r="O11" s="61"/>
      <c r="P11" s="61"/>
      <c r="Q11" s="61"/>
      <c r="R11" s="61"/>
      <c r="S11" s="62"/>
      <c r="T11" s="60"/>
      <c r="U11" s="61"/>
      <c r="V11" s="61"/>
      <c r="W11" s="61"/>
      <c r="X11" s="62"/>
    </row>
    <row r="12" spans="1:24" x14ac:dyDescent="0.2">
      <c r="A12" s="63">
        <v>12</v>
      </c>
      <c r="B12" s="64" t="s">
        <v>26</v>
      </c>
      <c r="C12" s="64" t="s">
        <v>27</v>
      </c>
      <c r="D12" s="64" t="s">
        <v>28</v>
      </c>
      <c r="E12" s="65">
        <f>SUM(I12:M12)</f>
        <v>357.39</v>
      </c>
      <c r="F12" s="66" t="s">
        <v>49</v>
      </c>
      <c r="G12" s="66" t="s">
        <v>50</v>
      </c>
      <c r="H12" s="67"/>
      <c r="I12" s="68">
        <v>48.905999999999999</v>
      </c>
      <c r="J12" s="69">
        <v>84.644999999999996</v>
      </c>
      <c r="K12" s="69">
        <v>84.644999999999996</v>
      </c>
      <c r="L12" s="69">
        <v>75.239999999999995</v>
      </c>
      <c r="M12" s="70">
        <v>63.953999999999994</v>
      </c>
      <c r="N12" s="71"/>
      <c r="O12" s="72"/>
      <c r="P12" s="72"/>
      <c r="Q12" s="72"/>
      <c r="R12" s="72"/>
      <c r="S12" s="73"/>
      <c r="T12" s="71"/>
      <c r="U12" s="72"/>
      <c r="V12" s="72"/>
      <c r="W12" s="72"/>
      <c r="X12" s="73"/>
    </row>
    <row r="13" spans="1:24" x14ac:dyDescent="0.2">
      <c r="A13" s="63">
        <v>12</v>
      </c>
      <c r="B13" s="64" t="s">
        <v>26</v>
      </c>
      <c r="C13" s="64" t="s">
        <v>29</v>
      </c>
      <c r="D13" s="64" t="s">
        <v>28</v>
      </c>
      <c r="E13" s="65">
        <f t="shared" ref="E13" si="0">SUM(I13:M13)</f>
        <v>188.29</v>
      </c>
      <c r="F13" s="66" t="s">
        <v>49</v>
      </c>
      <c r="G13" s="66" t="s">
        <v>50</v>
      </c>
      <c r="H13" s="67"/>
      <c r="I13" s="68">
        <v>25.765999999999998</v>
      </c>
      <c r="J13" s="69">
        <v>44.594999999999999</v>
      </c>
      <c r="K13" s="69">
        <v>44.594999999999999</v>
      </c>
      <c r="L13" s="69">
        <v>39.64</v>
      </c>
      <c r="M13" s="70">
        <v>33.693999999999996</v>
      </c>
      <c r="N13" s="71"/>
      <c r="O13" s="72"/>
      <c r="P13" s="72"/>
      <c r="Q13" s="72"/>
      <c r="R13" s="72"/>
      <c r="S13" s="73"/>
      <c r="T13" s="71"/>
      <c r="U13" s="72"/>
      <c r="V13" s="72"/>
      <c r="W13" s="72"/>
      <c r="X13" s="73"/>
    </row>
    <row r="14" spans="1:24" x14ac:dyDescent="0.2">
      <c r="A14" s="63">
        <v>1</v>
      </c>
      <c r="B14" s="64" t="s">
        <v>26</v>
      </c>
      <c r="C14" s="64" t="s">
        <v>27</v>
      </c>
      <c r="D14" s="64" t="s">
        <v>28</v>
      </c>
      <c r="E14" s="74">
        <f>SUM(N14:S14)</f>
        <v>185.52</v>
      </c>
      <c r="F14" s="75" t="s">
        <v>51</v>
      </c>
      <c r="G14" s="75" t="s">
        <v>52</v>
      </c>
      <c r="H14" s="67"/>
      <c r="I14" s="68"/>
      <c r="J14" s="69"/>
      <c r="K14" s="69"/>
      <c r="L14" s="69"/>
      <c r="M14" s="70"/>
      <c r="N14" s="71">
        <v>11.595000000000001</v>
      </c>
      <c r="O14" s="72"/>
      <c r="P14" s="72">
        <v>57.975000000000001</v>
      </c>
      <c r="Q14" s="72">
        <v>57.975000000000001</v>
      </c>
      <c r="R14" s="72">
        <v>57.975000000000001</v>
      </c>
      <c r="S14" s="73"/>
      <c r="T14" s="71"/>
      <c r="U14" s="72"/>
      <c r="V14" s="72"/>
      <c r="W14" s="72"/>
      <c r="X14" s="73"/>
    </row>
    <row r="15" spans="1:24" x14ac:dyDescent="0.2">
      <c r="A15" s="63">
        <v>1</v>
      </c>
      <c r="B15" s="64" t="s">
        <v>26</v>
      </c>
      <c r="C15" s="64" t="s">
        <v>29</v>
      </c>
      <c r="D15" s="64" t="s">
        <v>28</v>
      </c>
      <c r="E15" s="74">
        <f>SUM(N15:S15)</f>
        <v>97.72799999999998</v>
      </c>
      <c r="F15" s="75" t="s">
        <v>51</v>
      </c>
      <c r="G15" s="75" t="s">
        <v>52</v>
      </c>
      <c r="H15" s="67"/>
      <c r="I15" s="68"/>
      <c r="J15" s="69"/>
      <c r="K15" s="69"/>
      <c r="L15" s="69"/>
      <c r="M15" s="70"/>
      <c r="N15" s="71">
        <v>6.1080000000000005</v>
      </c>
      <c r="O15" s="72"/>
      <c r="P15" s="72">
        <v>30.54</v>
      </c>
      <c r="Q15" s="72">
        <v>30.54</v>
      </c>
      <c r="R15" s="72">
        <v>30.54</v>
      </c>
      <c r="S15" s="73"/>
      <c r="T15" s="71"/>
      <c r="U15" s="72"/>
      <c r="V15" s="72"/>
      <c r="W15" s="72"/>
      <c r="X15" s="73"/>
    </row>
    <row r="16" spans="1:24" x14ac:dyDescent="0.2">
      <c r="A16" s="63">
        <v>2</v>
      </c>
      <c r="B16" s="64" t="s">
        <v>26</v>
      </c>
      <c r="C16" s="64" t="s">
        <v>27</v>
      </c>
      <c r="D16" s="64" t="s">
        <v>28</v>
      </c>
      <c r="E16" s="74">
        <f>SUM(T16:X16)</f>
        <v>169.29976489666444</v>
      </c>
      <c r="F16" s="75" t="s">
        <v>53</v>
      </c>
      <c r="G16" s="91">
        <v>44983</v>
      </c>
      <c r="H16" s="67"/>
      <c r="I16" s="68"/>
      <c r="J16" s="69"/>
      <c r="K16" s="69"/>
      <c r="L16" s="69"/>
      <c r="M16" s="70"/>
      <c r="N16" s="71"/>
      <c r="O16" s="72"/>
      <c r="P16" s="72"/>
      <c r="Q16" s="72"/>
      <c r="R16" s="72"/>
      <c r="S16" s="73"/>
      <c r="T16" s="71"/>
      <c r="U16" s="72">
        <v>56.433254965554809</v>
      </c>
      <c r="V16" s="72">
        <v>56.433254965554809</v>
      </c>
      <c r="W16" s="72">
        <v>56.433254965554809</v>
      </c>
      <c r="X16" s="73"/>
    </row>
    <row r="17" spans="1:24" x14ac:dyDescent="0.2">
      <c r="A17" s="63">
        <v>2</v>
      </c>
      <c r="B17" s="64" t="s">
        <v>26</v>
      </c>
      <c r="C17" s="64" t="s">
        <v>29</v>
      </c>
      <c r="D17" s="64" t="s">
        <v>28</v>
      </c>
      <c r="E17" s="74">
        <f t="shared" ref="E17" si="1">SUM(T17:X17)</f>
        <v>89.184223178769855</v>
      </c>
      <c r="F17" s="75" t="s">
        <v>53</v>
      </c>
      <c r="G17" s="91">
        <v>44983</v>
      </c>
      <c r="H17" s="67"/>
      <c r="I17" s="68"/>
      <c r="J17" s="69"/>
      <c r="K17" s="69"/>
      <c r="L17" s="69"/>
      <c r="M17" s="70"/>
      <c r="N17" s="71"/>
      <c r="O17" s="72"/>
      <c r="P17" s="72"/>
      <c r="Q17" s="72"/>
      <c r="R17" s="72"/>
      <c r="S17" s="73"/>
      <c r="T17" s="71"/>
      <c r="U17" s="72">
        <v>29.728074392923283</v>
      </c>
      <c r="V17" s="72">
        <v>29.728074392923283</v>
      </c>
      <c r="W17" s="72">
        <v>29.728074392923283</v>
      </c>
      <c r="X17" s="73"/>
    </row>
    <row r="18" spans="1:24" s="44" customFormat="1" ht="15.9" customHeight="1" x14ac:dyDescent="0.3">
      <c r="A18" s="76"/>
      <c r="B18" s="76"/>
      <c r="C18" s="77"/>
      <c r="D18" s="76"/>
      <c r="E18" s="78">
        <f>SUM(E12:E17)</f>
        <v>1087.4119880754342</v>
      </c>
      <c r="F18" s="79"/>
      <c r="G18" s="79"/>
      <c r="H18" s="80" t="s">
        <v>30</v>
      </c>
      <c r="I18" s="93">
        <f>SUM(I12:M17)</f>
        <v>545.67999999999995</v>
      </c>
      <c r="J18" s="94"/>
      <c r="K18" s="94"/>
      <c r="L18" s="94"/>
      <c r="M18" s="94"/>
      <c r="N18" s="95">
        <f>SUM(N12:S17)</f>
        <v>283.24799999999999</v>
      </c>
      <c r="O18" s="96"/>
      <c r="P18" s="96"/>
      <c r="Q18" s="96"/>
      <c r="R18" s="96"/>
      <c r="S18" s="97"/>
      <c r="T18" s="95">
        <f>SUM(T12:X17)</f>
        <v>258.4839880754343</v>
      </c>
      <c r="U18" s="96"/>
      <c r="V18" s="96"/>
      <c r="W18" s="96"/>
      <c r="X18" s="97"/>
    </row>
    <row r="19" spans="1:24" ht="15.9" customHeight="1" x14ac:dyDescent="0.2">
      <c r="H19" s="81" t="s">
        <v>31</v>
      </c>
      <c r="I19" s="82">
        <f t="shared" ref="I19:X19" si="2">SUM(I12:I17)</f>
        <v>74.671999999999997</v>
      </c>
      <c r="J19" s="82">
        <f t="shared" si="2"/>
        <v>129.24</v>
      </c>
      <c r="K19" s="82">
        <f t="shared" si="2"/>
        <v>129.24</v>
      </c>
      <c r="L19" s="82">
        <f t="shared" si="2"/>
        <v>114.88</v>
      </c>
      <c r="M19" s="82">
        <f t="shared" si="2"/>
        <v>97.647999999999996</v>
      </c>
      <c r="N19" s="82">
        <f t="shared" si="2"/>
        <v>17.703000000000003</v>
      </c>
      <c r="O19" s="82">
        <f t="shared" si="2"/>
        <v>0</v>
      </c>
      <c r="P19" s="82">
        <f t="shared" si="2"/>
        <v>88.515000000000001</v>
      </c>
      <c r="Q19" s="82">
        <f t="shared" si="2"/>
        <v>88.515000000000001</v>
      </c>
      <c r="R19" s="82">
        <f t="shared" si="2"/>
        <v>88.515000000000001</v>
      </c>
      <c r="S19" s="82">
        <f t="shared" si="2"/>
        <v>0</v>
      </c>
      <c r="T19" s="82">
        <f t="shared" si="2"/>
        <v>0</v>
      </c>
      <c r="U19" s="82">
        <f t="shared" si="2"/>
        <v>86.161329358478099</v>
      </c>
      <c r="V19" s="82">
        <f t="shared" si="2"/>
        <v>86.161329358478099</v>
      </c>
      <c r="W19" s="82">
        <f t="shared" si="2"/>
        <v>86.161329358478099</v>
      </c>
      <c r="X19" s="82">
        <f t="shared" si="2"/>
        <v>0</v>
      </c>
    </row>
    <row r="20" spans="1:24" s="34" customFormat="1" ht="15.9" customHeight="1" x14ac:dyDescent="0.2">
      <c r="A20" s="29"/>
      <c r="B20" s="29"/>
      <c r="H20" s="83" t="s">
        <v>32</v>
      </c>
      <c r="I20" s="84">
        <v>0</v>
      </c>
      <c r="J20" s="84">
        <f t="shared" ref="J20:X20" si="3">J19</f>
        <v>129.24</v>
      </c>
      <c r="K20" s="84">
        <f t="shared" si="3"/>
        <v>129.24</v>
      </c>
      <c r="L20" s="84">
        <f t="shared" si="3"/>
        <v>114.88</v>
      </c>
      <c r="M20" s="85">
        <f t="shared" si="3"/>
        <v>97.647999999999996</v>
      </c>
      <c r="N20" s="86">
        <f t="shared" si="3"/>
        <v>17.703000000000003</v>
      </c>
      <c r="O20" s="87">
        <f t="shared" si="3"/>
        <v>0</v>
      </c>
      <c r="P20" s="87">
        <f t="shared" si="3"/>
        <v>88.515000000000001</v>
      </c>
      <c r="Q20" s="87">
        <f t="shared" si="3"/>
        <v>88.515000000000001</v>
      </c>
      <c r="R20" s="87">
        <f t="shared" si="3"/>
        <v>88.515000000000001</v>
      </c>
      <c r="S20" s="88">
        <f t="shared" si="3"/>
        <v>0</v>
      </c>
      <c r="T20" s="86">
        <f t="shared" si="3"/>
        <v>0</v>
      </c>
      <c r="U20" s="87">
        <f t="shared" si="3"/>
        <v>86.161329358478099</v>
      </c>
      <c r="V20" s="87">
        <f t="shared" si="3"/>
        <v>86.161329358478099</v>
      </c>
      <c r="W20" s="87">
        <f t="shared" si="3"/>
        <v>86.161329358478099</v>
      </c>
      <c r="X20" s="88">
        <f t="shared" si="3"/>
        <v>0</v>
      </c>
    </row>
    <row r="21" spans="1:24" s="34" customFormat="1" ht="15.9" customHeight="1" x14ac:dyDescent="0.2">
      <c r="A21" s="29"/>
      <c r="B21" s="29"/>
      <c r="H21" s="89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</row>
    <row r="22" spans="1:24" s="34" customFormat="1" ht="15.9" customHeight="1" x14ac:dyDescent="0.2">
      <c r="A22" s="29"/>
      <c r="B22" s="29"/>
      <c r="H22" s="89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</row>
    <row r="23" spans="1:24" s="44" customFormat="1" ht="16.2" customHeight="1" x14ac:dyDescent="0.25">
      <c r="A23" s="3" t="s">
        <v>0</v>
      </c>
      <c r="B23" s="29"/>
      <c r="H23" s="29"/>
      <c r="I23" s="29"/>
      <c r="J23" s="29"/>
      <c r="K23" s="29"/>
      <c r="L23" s="29"/>
      <c r="M23" s="29"/>
      <c r="N23" s="29"/>
    </row>
    <row r="24" spans="1:24" ht="12" customHeight="1" x14ac:dyDescent="0.2">
      <c r="A24" s="30"/>
      <c r="B24" s="30"/>
      <c r="D24" s="31"/>
      <c r="E24" s="32"/>
      <c r="F24" s="33"/>
      <c r="G24" s="33"/>
      <c r="H24" s="33" t="s">
        <v>13</v>
      </c>
      <c r="I24" s="101" t="s">
        <v>44</v>
      </c>
      <c r="J24" s="102"/>
      <c r="K24" s="102"/>
      <c r="L24" s="102"/>
      <c r="M24" s="103"/>
      <c r="N24" s="98" t="s">
        <v>45</v>
      </c>
      <c r="O24" s="99"/>
      <c r="P24" s="99"/>
      <c r="Q24" s="99"/>
      <c r="R24" s="99"/>
      <c r="S24" s="100"/>
      <c r="T24" s="98" t="s">
        <v>46</v>
      </c>
      <c r="U24" s="99"/>
      <c r="V24" s="99"/>
      <c r="W24" s="99"/>
      <c r="X24" s="100"/>
    </row>
    <row r="25" spans="1:24" ht="12" customHeight="1" x14ac:dyDescent="0.2">
      <c r="A25" s="30"/>
      <c r="B25" s="30"/>
      <c r="D25" s="34"/>
      <c r="E25" s="35"/>
      <c r="F25" s="33"/>
      <c r="G25" s="33"/>
      <c r="H25" s="33" t="s">
        <v>14</v>
      </c>
      <c r="I25" s="36"/>
      <c r="J25" s="37">
        <v>44474</v>
      </c>
      <c r="K25" s="37">
        <v>44481</v>
      </c>
      <c r="L25" s="37">
        <v>44488</v>
      </c>
      <c r="M25" s="38">
        <v>44495</v>
      </c>
      <c r="N25" s="39"/>
      <c r="O25" s="40">
        <v>2</v>
      </c>
      <c r="P25" s="40">
        <v>9</v>
      </c>
      <c r="Q25" s="40">
        <v>16</v>
      </c>
      <c r="R25" s="40">
        <v>23</v>
      </c>
      <c r="S25" s="41">
        <v>30</v>
      </c>
      <c r="T25" s="39"/>
      <c r="U25" s="40">
        <v>6</v>
      </c>
      <c r="V25" s="40">
        <v>13</v>
      </c>
      <c r="W25" s="40">
        <v>20</v>
      </c>
      <c r="X25" s="41">
        <v>27</v>
      </c>
    </row>
    <row r="26" spans="1:24" ht="12" customHeight="1" x14ac:dyDescent="0.2">
      <c r="A26" s="30"/>
      <c r="B26" s="42"/>
      <c r="D26" s="34"/>
      <c r="E26" s="35"/>
      <c r="F26" s="33"/>
      <c r="G26" s="33"/>
      <c r="H26" s="33" t="s">
        <v>15</v>
      </c>
      <c r="I26" s="43"/>
      <c r="J26" s="37">
        <v>44475</v>
      </c>
      <c r="K26" s="37">
        <v>44482</v>
      </c>
      <c r="L26" s="37">
        <v>44489</v>
      </c>
      <c r="M26" s="38">
        <v>44496</v>
      </c>
      <c r="N26" s="39"/>
      <c r="O26" s="40">
        <v>3</v>
      </c>
      <c r="P26" s="40">
        <v>10</v>
      </c>
      <c r="Q26" s="40">
        <v>17</v>
      </c>
      <c r="R26" s="40">
        <v>24</v>
      </c>
      <c r="S26" s="41">
        <v>31</v>
      </c>
      <c r="T26" s="39"/>
      <c r="U26" s="40">
        <v>7</v>
      </c>
      <c r="V26" s="40">
        <v>14</v>
      </c>
      <c r="W26" s="40">
        <v>21</v>
      </c>
      <c r="X26" s="41">
        <v>28</v>
      </c>
    </row>
    <row r="27" spans="1:24" ht="12" customHeight="1" x14ac:dyDescent="0.2">
      <c r="A27" s="30"/>
      <c r="B27" s="30"/>
      <c r="D27" s="34"/>
      <c r="E27" s="35"/>
      <c r="F27" s="33"/>
      <c r="G27" s="33"/>
      <c r="H27" s="33" t="s">
        <v>16</v>
      </c>
      <c r="I27" s="43"/>
      <c r="J27" s="37">
        <v>44476</v>
      </c>
      <c r="K27" s="37">
        <v>44483</v>
      </c>
      <c r="L27" s="37">
        <v>44490</v>
      </c>
      <c r="M27" s="38">
        <v>44497</v>
      </c>
      <c r="N27" s="39"/>
      <c r="O27" s="40">
        <v>4</v>
      </c>
      <c r="P27" s="40">
        <v>11</v>
      </c>
      <c r="Q27" s="40">
        <v>18</v>
      </c>
      <c r="R27" s="40">
        <v>25</v>
      </c>
      <c r="S27" s="41"/>
      <c r="T27" s="39">
        <v>1</v>
      </c>
      <c r="U27" s="40">
        <v>8</v>
      </c>
      <c r="V27" s="40">
        <v>15</v>
      </c>
      <c r="W27" s="40">
        <v>22</v>
      </c>
      <c r="X27" s="41"/>
    </row>
    <row r="28" spans="1:24" ht="12" customHeight="1" x14ac:dyDescent="0.2">
      <c r="A28" s="30"/>
      <c r="B28" s="42"/>
      <c r="D28" s="34"/>
      <c r="E28" s="35"/>
      <c r="F28" s="33"/>
      <c r="G28" s="33"/>
      <c r="H28" s="33" t="s">
        <v>17</v>
      </c>
      <c r="I28" s="43">
        <v>44470</v>
      </c>
      <c r="J28" s="37">
        <v>44477</v>
      </c>
      <c r="K28" s="37">
        <v>44484</v>
      </c>
      <c r="L28" s="37">
        <v>44491</v>
      </c>
      <c r="M28" s="38">
        <v>44498</v>
      </c>
      <c r="N28" s="39"/>
      <c r="O28" s="40">
        <v>5</v>
      </c>
      <c r="P28" s="40">
        <v>12</v>
      </c>
      <c r="Q28" s="40">
        <v>19</v>
      </c>
      <c r="R28" s="40">
        <v>26</v>
      </c>
      <c r="S28" s="41"/>
      <c r="T28" s="39">
        <v>2</v>
      </c>
      <c r="U28" s="40">
        <v>9</v>
      </c>
      <c r="V28" s="40">
        <v>16</v>
      </c>
      <c r="W28" s="40">
        <v>23</v>
      </c>
      <c r="X28" s="41"/>
    </row>
    <row r="29" spans="1:24" ht="12" customHeight="1" x14ac:dyDescent="0.2">
      <c r="A29" s="30"/>
      <c r="B29" s="42"/>
      <c r="C29" s="44"/>
      <c r="D29" s="34"/>
      <c r="E29" s="35"/>
      <c r="F29" s="33"/>
      <c r="G29" s="33"/>
      <c r="H29" s="33" t="s">
        <v>18</v>
      </c>
      <c r="I29" s="43">
        <v>44471</v>
      </c>
      <c r="J29" s="37">
        <v>44478</v>
      </c>
      <c r="K29" s="37">
        <v>44485</v>
      </c>
      <c r="L29" s="37">
        <v>44492</v>
      </c>
      <c r="M29" s="38">
        <v>44499</v>
      </c>
      <c r="N29" s="39"/>
      <c r="O29" s="40">
        <v>6</v>
      </c>
      <c r="P29" s="40">
        <v>13</v>
      </c>
      <c r="Q29" s="40">
        <v>20</v>
      </c>
      <c r="R29" s="40">
        <v>27</v>
      </c>
      <c r="S29" s="41"/>
      <c r="T29" s="39">
        <v>3</v>
      </c>
      <c r="U29" s="40">
        <v>10</v>
      </c>
      <c r="V29" s="40">
        <v>17</v>
      </c>
      <c r="W29" s="40">
        <v>24</v>
      </c>
      <c r="X29" s="41"/>
    </row>
    <row r="30" spans="1:24" ht="12" customHeight="1" x14ac:dyDescent="0.2">
      <c r="A30" s="30"/>
      <c r="B30" s="42"/>
      <c r="C30" s="44"/>
      <c r="D30" s="34"/>
      <c r="E30" s="35"/>
      <c r="F30" s="33"/>
      <c r="G30" s="33"/>
      <c r="H30" s="33" t="s">
        <v>19</v>
      </c>
      <c r="I30" s="45">
        <v>44472</v>
      </c>
      <c r="J30" s="46">
        <v>44479</v>
      </c>
      <c r="K30" s="46">
        <v>44486</v>
      </c>
      <c r="L30" s="46">
        <v>44493</v>
      </c>
      <c r="M30" s="47">
        <v>31</v>
      </c>
      <c r="N30" s="39"/>
      <c r="O30" s="40">
        <v>7</v>
      </c>
      <c r="P30" s="40">
        <v>14</v>
      </c>
      <c r="Q30" s="40">
        <v>21</v>
      </c>
      <c r="R30" s="40">
        <v>28</v>
      </c>
      <c r="S30" s="41"/>
      <c r="T30" s="39">
        <v>4</v>
      </c>
      <c r="U30" s="40">
        <v>11</v>
      </c>
      <c r="V30" s="40">
        <v>18</v>
      </c>
      <c r="W30" s="40">
        <v>25</v>
      </c>
      <c r="X30" s="41"/>
    </row>
    <row r="31" spans="1:24" ht="12" customHeight="1" x14ac:dyDescent="0.2">
      <c r="A31" s="30"/>
      <c r="B31" s="30"/>
      <c r="C31" s="34"/>
      <c r="D31" s="34"/>
      <c r="E31" s="35"/>
      <c r="F31" s="33"/>
      <c r="G31" s="33"/>
      <c r="H31" s="48" t="s">
        <v>20</v>
      </c>
      <c r="I31" s="45">
        <v>4</v>
      </c>
      <c r="J31" s="46">
        <v>11</v>
      </c>
      <c r="K31" s="46">
        <v>18</v>
      </c>
      <c r="L31" s="46">
        <v>25</v>
      </c>
      <c r="M31" s="47"/>
      <c r="N31" s="39">
        <v>1</v>
      </c>
      <c r="O31" s="40">
        <v>8</v>
      </c>
      <c r="P31" s="40">
        <v>15</v>
      </c>
      <c r="Q31" s="40">
        <v>22</v>
      </c>
      <c r="R31" s="40">
        <v>29</v>
      </c>
      <c r="S31" s="41"/>
      <c r="T31" s="39">
        <v>5</v>
      </c>
      <c r="U31" s="40">
        <v>12</v>
      </c>
      <c r="V31" s="40">
        <v>19</v>
      </c>
      <c r="W31" s="40">
        <v>26</v>
      </c>
      <c r="X31" s="41"/>
    </row>
    <row r="32" spans="1:24" ht="12" customHeight="1" x14ac:dyDescent="0.2">
      <c r="A32" s="34"/>
      <c r="B32" s="34"/>
      <c r="C32" s="34"/>
      <c r="D32" s="34"/>
      <c r="E32" s="35"/>
      <c r="F32" s="49"/>
      <c r="G32" s="49"/>
      <c r="H32" s="49" t="s">
        <v>21</v>
      </c>
      <c r="I32" s="50">
        <v>48</v>
      </c>
      <c r="J32" s="51">
        <v>49</v>
      </c>
      <c r="K32" s="51">
        <v>50</v>
      </c>
      <c r="L32" s="51">
        <v>51</v>
      </c>
      <c r="M32" s="51">
        <v>52</v>
      </c>
      <c r="N32" s="52">
        <v>52</v>
      </c>
      <c r="O32" s="53">
        <v>1</v>
      </c>
      <c r="P32" s="53">
        <v>2</v>
      </c>
      <c r="Q32" s="53">
        <v>3</v>
      </c>
      <c r="R32" s="53">
        <v>4</v>
      </c>
      <c r="S32" s="54">
        <v>5</v>
      </c>
      <c r="T32" s="52">
        <v>5</v>
      </c>
      <c r="U32" s="53">
        <v>6</v>
      </c>
      <c r="V32" s="53">
        <v>7</v>
      </c>
      <c r="W32" s="53">
        <v>8</v>
      </c>
      <c r="X32" s="54">
        <v>9</v>
      </c>
    </row>
    <row r="33" spans="1:24" x14ac:dyDescent="0.2">
      <c r="A33" s="55" t="s">
        <v>13</v>
      </c>
      <c r="B33" s="55" t="s">
        <v>47</v>
      </c>
      <c r="C33" s="55" t="s">
        <v>48</v>
      </c>
      <c r="D33" s="55" t="s">
        <v>22</v>
      </c>
      <c r="E33" s="55" t="s">
        <v>23</v>
      </c>
      <c r="F33" s="55" t="s">
        <v>24</v>
      </c>
      <c r="G33" s="55" t="s">
        <v>25</v>
      </c>
      <c r="H33" s="56"/>
      <c r="I33" s="57"/>
      <c r="J33" s="58"/>
      <c r="K33" s="58"/>
      <c r="L33" s="58"/>
      <c r="M33" s="59"/>
      <c r="N33" s="60"/>
      <c r="O33" s="61"/>
      <c r="P33" s="61"/>
      <c r="Q33" s="61"/>
      <c r="R33" s="61"/>
      <c r="S33" s="62"/>
      <c r="T33" s="60"/>
      <c r="U33" s="61"/>
      <c r="V33" s="61"/>
      <c r="W33" s="61"/>
      <c r="X33" s="62"/>
    </row>
    <row r="34" spans="1:24" x14ac:dyDescent="0.2">
      <c r="A34" s="63">
        <v>12</v>
      </c>
      <c r="B34" s="64" t="s">
        <v>26</v>
      </c>
      <c r="C34" s="64" t="s">
        <v>33</v>
      </c>
      <c r="D34" s="64" t="s">
        <v>28</v>
      </c>
      <c r="E34" s="65">
        <f t="shared" ref="E34" si="4">SUM(I34:M34)</f>
        <v>404.31999999999994</v>
      </c>
      <c r="F34" s="66" t="s">
        <v>49</v>
      </c>
      <c r="G34" s="66" t="s">
        <v>50</v>
      </c>
      <c r="H34" s="67"/>
      <c r="I34" s="68">
        <v>55.327999999999996</v>
      </c>
      <c r="J34" s="69">
        <v>95.759999999999991</v>
      </c>
      <c r="K34" s="69">
        <v>95.759999999999991</v>
      </c>
      <c r="L34" s="69">
        <v>85.11999999999999</v>
      </c>
      <c r="M34" s="70">
        <v>72.35199999999999</v>
      </c>
      <c r="N34" s="71"/>
      <c r="O34" s="72"/>
      <c r="P34" s="72"/>
      <c r="Q34" s="72"/>
      <c r="R34" s="72"/>
      <c r="S34" s="73"/>
      <c r="T34" s="71"/>
      <c r="U34" s="72"/>
      <c r="V34" s="72"/>
      <c r="W34" s="72"/>
      <c r="X34" s="73"/>
    </row>
    <row r="35" spans="1:24" x14ac:dyDescent="0.2">
      <c r="A35" s="63">
        <v>1</v>
      </c>
      <c r="B35" s="64" t="s">
        <v>26</v>
      </c>
      <c r="C35" s="64" t="s">
        <v>33</v>
      </c>
      <c r="D35" s="64" t="s">
        <v>28</v>
      </c>
      <c r="E35" s="74">
        <f>SUM(N35:S35)</f>
        <v>196.75200000000001</v>
      </c>
      <c r="F35" s="75" t="s">
        <v>51</v>
      </c>
      <c r="G35" s="75" t="s">
        <v>52</v>
      </c>
      <c r="H35" s="67"/>
      <c r="I35" s="68"/>
      <c r="J35" s="69"/>
      <c r="K35" s="69"/>
      <c r="L35" s="69"/>
      <c r="M35" s="70"/>
      <c r="N35" s="71">
        <v>12.296999999999999</v>
      </c>
      <c r="O35" s="72"/>
      <c r="P35" s="72">
        <v>61.484999999999999</v>
      </c>
      <c r="Q35" s="72">
        <v>61.484999999999999</v>
      </c>
      <c r="R35" s="72">
        <v>61.484999999999999</v>
      </c>
      <c r="S35" s="73"/>
      <c r="T35" s="71"/>
      <c r="U35" s="72"/>
      <c r="V35" s="72"/>
      <c r="W35" s="72"/>
      <c r="X35" s="73"/>
    </row>
    <row r="36" spans="1:24" x14ac:dyDescent="0.2">
      <c r="A36" s="63">
        <v>2</v>
      </c>
      <c r="B36" s="64" t="s">
        <v>26</v>
      </c>
      <c r="C36" s="64" t="s">
        <v>33</v>
      </c>
      <c r="D36" s="64" t="s">
        <v>28</v>
      </c>
      <c r="E36" s="74">
        <f t="shared" ref="E36" si="5">SUM(T36:X36)</f>
        <v>191.51601192456576</v>
      </c>
      <c r="F36" s="75" t="s">
        <v>53</v>
      </c>
      <c r="G36" s="91">
        <v>44983</v>
      </c>
      <c r="H36" s="67"/>
      <c r="I36" s="68"/>
      <c r="J36" s="69"/>
      <c r="K36" s="69"/>
      <c r="L36" s="69"/>
      <c r="M36" s="70"/>
      <c r="N36" s="71"/>
      <c r="O36" s="72"/>
      <c r="P36" s="72"/>
      <c r="Q36" s="72"/>
      <c r="R36" s="72"/>
      <c r="S36" s="73"/>
      <c r="T36" s="71"/>
      <c r="U36" s="72">
        <v>63.838670641521915</v>
      </c>
      <c r="V36" s="72">
        <v>63.838670641521915</v>
      </c>
      <c r="W36" s="72">
        <v>63.838670641521915</v>
      </c>
      <c r="X36" s="73"/>
    </row>
    <row r="37" spans="1:24" s="44" customFormat="1" ht="15.9" customHeight="1" x14ac:dyDescent="0.3">
      <c r="A37" s="76"/>
      <c r="B37" s="76"/>
      <c r="C37" s="77"/>
      <c r="D37" s="76"/>
      <c r="E37" s="78">
        <f>SUM(E34:E36)</f>
        <v>792.58801192456565</v>
      </c>
      <c r="F37" s="79"/>
      <c r="G37" s="79"/>
      <c r="H37" s="80" t="s">
        <v>30</v>
      </c>
      <c r="I37" s="93">
        <f>SUM(I34:M36)</f>
        <v>404.31999999999994</v>
      </c>
      <c r="J37" s="94"/>
      <c r="K37" s="94"/>
      <c r="L37" s="94"/>
      <c r="M37" s="94"/>
      <c r="N37" s="95">
        <f>SUM(N34:S36)</f>
        <v>196.75200000000001</v>
      </c>
      <c r="O37" s="96"/>
      <c r="P37" s="96"/>
      <c r="Q37" s="96"/>
      <c r="R37" s="96"/>
      <c r="S37" s="97"/>
      <c r="T37" s="95">
        <f>SUM(T34:X36)</f>
        <v>191.51601192456576</v>
      </c>
      <c r="U37" s="96"/>
      <c r="V37" s="96"/>
      <c r="W37" s="96"/>
      <c r="X37" s="97"/>
    </row>
    <row r="38" spans="1:24" ht="15.9" customHeight="1" x14ac:dyDescent="0.2">
      <c r="H38" s="81" t="s">
        <v>31</v>
      </c>
      <c r="I38" s="82">
        <f t="shared" ref="I38:X38" si="6">SUM(I34:I36)</f>
        <v>55.327999999999996</v>
      </c>
      <c r="J38" s="82">
        <f t="shared" si="6"/>
        <v>95.759999999999991</v>
      </c>
      <c r="K38" s="82">
        <f t="shared" si="6"/>
        <v>95.759999999999991</v>
      </c>
      <c r="L38" s="82">
        <f t="shared" si="6"/>
        <v>85.11999999999999</v>
      </c>
      <c r="M38" s="82">
        <f t="shared" si="6"/>
        <v>72.35199999999999</v>
      </c>
      <c r="N38" s="82">
        <f t="shared" si="6"/>
        <v>12.296999999999999</v>
      </c>
      <c r="O38" s="82">
        <f t="shared" si="6"/>
        <v>0</v>
      </c>
      <c r="P38" s="82">
        <f t="shared" si="6"/>
        <v>61.484999999999999</v>
      </c>
      <c r="Q38" s="82">
        <f t="shared" si="6"/>
        <v>61.484999999999999</v>
      </c>
      <c r="R38" s="82">
        <f t="shared" si="6"/>
        <v>61.484999999999999</v>
      </c>
      <c r="S38" s="82">
        <f t="shared" si="6"/>
        <v>0</v>
      </c>
      <c r="T38" s="82">
        <f t="shared" si="6"/>
        <v>0</v>
      </c>
      <c r="U38" s="82">
        <f t="shared" si="6"/>
        <v>63.838670641521915</v>
      </c>
      <c r="V38" s="82">
        <f t="shared" si="6"/>
        <v>63.838670641521915</v>
      </c>
      <c r="W38" s="82">
        <f t="shared" si="6"/>
        <v>63.838670641521915</v>
      </c>
      <c r="X38" s="82">
        <f t="shared" si="6"/>
        <v>0</v>
      </c>
    </row>
    <row r="39" spans="1:24" s="34" customFormat="1" ht="15.9" customHeight="1" x14ac:dyDescent="0.2">
      <c r="A39" s="29"/>
      <c r="B39" s="29"/>
      <c r="H39" s="83" t="s">
        <v>32</v>
      </c>
      <c r="I39" s="84">
        <v>0</v>
      </c>
      <c r="J39" s="84">
        <f t="shared" ref="J39:X39" si="7">J38</f>
        <v>95.759999999999991</v>
      </c>
      <c r="K39" s="84">
        <f t="shared" si="7"/>
        <v>95.759999999999991</v>
      </c>
      <c r="L39" s="84">
        <f t="shared" si="7"/>
        <v>85.11999999999999</v>
      </c>
      <c r="M39" s="85">
        <f t="shared" si="7"/>
        <v>72.35199999999999</v>
      </c>
      <c r="N39" s="86">
        <f t="shared" si="7"/>
        <v>12.296999999999999</v>
      </c>
      <c r="O39" s="87">
        <f t="shared" si="7"/>
        <v>0</v>
      </c>
      <c r="P39" s="87">
        <f t="shared" si="7"/>
        <v>61.484999999999999</v>
      </c>
      <c r="Q39" s="87">
        <f t="shared" si="7"/>
        <v>61.484999999999999</v>
      </c>
      <c r="R39" s="87">
        <f t="shared" si="7"/>
        <v>61.484999999999999</v>
      </c>
      <c r="S39" s="88">
        <f t="shared" si="7"/>
        <v>0</v>
      </c>
      <c r="T39" s="86">
        <f t="shared" si="7"/>
        <v>0</v>
      </c>
      <c r="U39" s="87">
        <f t="shared" si="7"/>
        <v>63.838670641521915</v>
      </c>
      <c r="V39" s="87">
        <f t="shared" si="7"/>
        <v>63.838670641521915</v>
      </c>
      <c r="W39" s="87">
        <f t="shared" si="7"/>
        <v>63.838670641521915</v>
      </c>
      <c r="X39" s="88">
        <f t="shared" si="7"/>
        <v>0</v>
      </c>
    </row>
    <row r="40" spans="1:24" ht="12" customHeight="1" x14ac:dyDescent="0.2"/>
    <row r="41" spans="1:24" ht="12" customHeight="1" x14ac:dyDescent="0.2"/>
    <row r="42" spans="1:24" ht="12" customHeight="1" x14ac:dyDescent="0.2"/>
  </sheetData>
  <mergeCells count="12">
    <mergeCell ref="I37:M37"/>
    <mergeCell ref="N37:S37"/>
    <mergeCell ref="T37:X37"/>
    <mergeCell ref="T2:X2"/>
    <mergeCell ref="I18:M18"/>
    <mergeCell ref="N18:S18"/>
    <mergeCell ref="T18:X18"/>
    <mergeCell ref="I24:M24"/>
    <mergeCell ref="N24:S24"/>
    <mergeCell ref="T24:X24"/>
    <mergeCell ref="I2:M2"/>
    <mergeCell ref="N2:S2"/>
  </mergeCells>
  <conditionalFormatting sqref="I12:X17 I34:X36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Nákup HU TV</vt:lpstr>
      <vt:lpstr>Mediaplán HU TV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Brindzová Erika, Mgr.</dc:creator>
  <cp:lastModifiedBy>Dana Pauličková</cp:lastModifiedBy>
  <dcterms:created xsi:type="dcterms:W3CDTF">2021-08-05T13:51:21Z</dcterms:created>
  <dcterms:modified xsi:type="dcterms:W3CDTF">2022-10-03T13:24:17Z</dcterms:modified>
</cp:coreProperties>
</file>