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varga2712094\Desktop\2022\CUZ energie\"/>
    </mc:Choice>
  </mc:AlternateContent>
  <bookViews>
    <workbookView xWindow="0" yWindow="0" windowWidth="23040" windowHeight="9192" activeTab="2"/>
  </bookViews>
  <sheets>
    <sheet name="Data" sheetId="24" r:id="rId1"/>
    <sheet name="Poznámky" sheetId="53" r:id="rId2"/>
    <sheet name="Krivky" sheetId="54" r:id="rId3"/>
  </sheets>
  <externalReferences>
    <externalReference r:id="rId4"/>
    <externalReference r:id="rId5"/>
  </externalReferences>
  <definedNames>
    <definedName name="a">#REF!</definedName>
    <definedName name="aa">#REF!</definedName>
    <definedName name="CenaEE" localSheetId="1">#REF!</definedName>
    <definedName name="CenaEE">'[1]Cena EE'!$C$5</definedName>
    <definedName name="CenaMP">'[1]Cena EE'!$C$7</definedName>
    <definedName name="CenaZP">#REF!</definedName>
    <definedName name="FRSd">#REF!</definedName>
    <definedName name="Index">#REF!</definedName>
    <definedName name="kWh_m3">#REF!</definedName>
    <definedName name="Neregulovany">'[2]Cenniky 2019 - AVG'!$A$5:$H$12</definedName>
    <definedName name="Obdobie">Data!$F$1</definedName>
    <definedName name="OJF">#REF!</definedName>
    <definedName name="Regulovany">'[2]Cenniky 2019 - AVG'!$A$17:$H$22</definedName>
    <definedName name="SD" localSheetId="1">#REF!</definedName>
    <definedName name="SD">#REF!</definedName>
    <definedName name="SOPpp">#REF!</definedName>
    <definedName name="SOPpv">#REF!</definedName>
    <definedName name="T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7" i="54" l="1"/>
  <c r="O48" i="54"/>
  <c r="O16" i="54"/>
  <c r="O17" i="54"/>
  <c r="O21" i="54"/>
  <c r="B2" i="54" l="1"/>
  <c r="F29" i="53" l="1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</calcChain>
</file>

<file path=xl/sharedStrings.xml><?xml version="1.0" encoding="utf-8"?>
<sst xmlns="http://schemas.openxmlformats.org/spreadsheetml/2006/main" count="228" uniqueCount="70">
  <si>
    <t>MWh</t>
  </si>
  <si>
    <t>Odberateľ</t>
  </si>
  <si>
    <t>kWh</t>
  </si>
  <si>
    <t>Adresa OM</t>
  </si>
  <si>
    <t>jan</t>
  </si>
  <si>
    <t>feb</t>
  </si>
  <si>
    <t>mar</t>
  </si>
  <si>
    <t>apr</t>
  </si>
  <si>
    <t>máj</t>
  </si>
  <si>
    <t>jún</t>
  </si>
  <si>
    <t>aug</t>
  </si>
  <si>
    <t>sep</t>
  </si>
  <si>
    <t>okt</t>
  </si>
  <si>
    <t>nov</t>
  </si>
  <si>
    <t>dec</t>
  </si>
  <si>
    <t>POD kód</t>
  </si>
  <si>
    <t>Tarifa</t>
  </si>
  <si>
    <t>DMM</t>
  </si>
  <si>
    <t>POD kod</t>
  </si>
  <si>
    <t>júl</t>
  </si>
  <si>
    <t>Kontrola</t>
  </si>
  <si>
    <t>Distribúcia</t>
  </si>
  <si>
    <t>Spotreba</t>
  </si>
  <si>
    <t>m3/deň</t>
  </si>
  <si>
    <t>EUR</t>
  </si>
  <si>
    <t>Odberné miesto</t>
  </si>
  <si>
    <t>Náklady</t>
  </si>
  <si>
    <t>Názov</t>
  </si>
  <si>
    <t>IČO</t>
  </si>
  <si>
    <t>Obdobie odberu</t>
  </si>
  <si>
    <t>OM</t>
  </si>
  <si>
    <t>v EUR bez DPH</t>
  </si>
  <si>
    <t>megawatthodina - jednotka, ktoru sa udáva množstvo spotrebovanej energie</t>
  </si>
  <si>
    <t>kilowatthodina - jednotka, ktoru sa udáva množstvo spotrebovanej energie</t>
  </si>
  <si>
    <t>Číslo miesta dodávky je uvedené vo faktúre za dodávku zemného plynu.</t>
  </si>
  <si>
    <t>Druh odberu</t>
  </si>
  <si>
    <t>Min (&gt;)</t>
  </si>
  <si>
    <t>Max (≤)</t>
  </si>
  <si>
    <t>MO</t>
  </si>
  <si>
    <t>Ročná spotreba (kWh)</t>
  </si>
  <si>
    <t>Prehľad taríf podľad odberu plynu</t>
  </si>
  <si>
    <t>Uvádza sa iba pri OM s tarifou rovnou a vyššou ako 9 (ročná spotreba viac ako 641 tis. kWh)</t>
  </si>
  <si>
    <t>Poradie OM</t>
  </si>
  <si>
    <t>Jednoznačný identifikátor miesta odberu plynu, ktorý sa skladá z 20 znakov v tvare (SKSPPDISXXXXXXXXXXXX).</t>
  </si>
  <si>
    <t>Podľa ročného objemu odberu, uvádza sa vo faktúre</t>
  </si>
  <si>
    <t>Denná distribučná kapacita (m3/deň), resp. Denné maximálne množstvo</t>
  </si>
  <si>
    <t>Poznámky</t>
  </si>
  <si>
    <t xml:space="preserve"> </t>
  </si>
  <si>
    <t xml:space="preserve"> %</t>
  </si>
  <si>
    <t>%</t>
  </si>
  <si>
    <t>Stredisko Signál, Rekreačná 13, 921 01 Piešťany</t>
  </si>
  <si>
    <t>SKSPPDIS030410022191</t>
  </si>
  <si>
    <t>Stredisko Kremenec, 059 60 Tatranská Lomnica 149</t>
  </si>
  <si>
    <t>SKSPPDIS001010903899</t>
  </si>
  <si>
    <t>Stredisko Kremenec, 059 60 Tatranská Lomnica 31</t>
  </si>
  <si>
    <t>SKSPPDIS001030020726</t>
  </si>
  <si>
    <t>SKSPPDIS070510043125</t>
  </si>
  <si>
    <t>Stredisko Kremenec, Štrbské Pleso 25, 059 85 Vysoké Tatry</t>
  </si>
  <si>
    <t>SKSPPDIS001010900844</t>
  </si>
  <si>
    <t xml:space="preserve">Stredisko Kremenec, Štrbské Pleso 25, 059 85 Vysoké Tatry </t>
  </si>
  <si>
    <t>SKSPPDIS001010900845</t>
  </si>
  <si>
    <t>Stredisko Kremenec, Štrbské Pleso, 059 85 Vysoké Tatry</t>
  </si>
  <si>
    <t>SKSPPDIS001010900846</t>
  </si>
  <si>
    <t>Stredisko IVS, M. Sch. Trnavského 1/a, 844 10 Bratislava</t>
  </si>
  <si>
    <t>SKSPPDIS000110110678</t>
  </si>
  <si>
    <t>Stredisko SUZA, Drotárska cesta 46, 811 04 Bratislava</t>
  </si>
  <si>
    <t>SKSPPDIS000130021556</t>
  </si>
  <si>
    <t>SKSPPDIS000110100889</t>
  </si>
  <si>
    <t>Maloodber - ročné zúčtovanie</t>
  </si>
  <si>
    <t>mesačná spotreba v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</si>
</sst>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_€_ ;_ * \(#,##0.00\)\ _€_ ;_ * &quot;-&quot;??_)\ _€_ ;_ @_ "/>
  </numFmts>
  <fonts count="38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432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 (Body)"/>
    </font>
    <font>
      <sz val="10"/>
      <color theme="1"/>
      <name val="Calibri (Body)"/>
    </font>
    <font>
      <i/>
      <sz val="10"/>
      <color rgb="FF000000"/>
      <name val="Calibri (Body)"/>
    </font>
    <font>
      <b/>
      <sz val="10"/>
      <color rgb="FF000000"/>
      <name val="Calibri (Body)"/>
    </font>
    <font>
      <b/>
      <sz val="10"/>
      <color theme="1"/>
      <name val="Calibri"/>
      <family val="2"/>
      <charset val="238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rgb="FF0432FF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8"/>
      <color rgb="FF0432FF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14" fillId="0" borderId="0"/>
    <xf numFmtId="164" fontId="14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16" fillId="0" borderId="0" applyNumberFormat="0" applyFill="0" applyBorder="0" applyAlignment="0" applyProtection="0"/>
    <xf numFmtId="0" fontId="14" fillId="0" borderId="0">
      <alignment horizontal="left" vertical="center" indent="1"/>
    </xf>
    <xf numFmtId="0" fontId="14" fillId="0" borderId="0">
      <alignment horizontal="left" vertical="center" indent="1"/>
    </xf>
    <xf numFmtId="0" fontId="10" fillId="0" borderId="0"/>
    <xf numFmtId="9" fontId="10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14" fillId="0" borderId="0"/>
    <xf numFmtId="0" fontId="17" fillId="0" borderId="0"/>
  </cellStyleXfs>
  <cellXfs count="100">
    <xf numFmtId="0" fontId="0" fillId="0" borderId="0" xfId="0"/>
    <xf numFmtId="0" fontId="14" fillId="0" borderId="0" xfId="1" applyAlignment="1" applyProtection="1">
      <alignment horizontal="center"/>
      <protection hidden="1"/>
    </xf>
    <xf numFmtId="0" fontId="14" fillId="0" borderId="0" xfId="1" applyAlignment="1" applyProtection="1">
      <alignment horizontal="left"/>
      <protection hidden="1"/>
    </xf>
    <xf numFmtId="0" fontId="14" fillId="0" borderId="0" xfId="8">
      <alignment horizontal="left" vertical="center" indent="1"/>
    </xf>
    <xf numFmtId="0" fontId="21" fillId="3" borderId="6" xfId="1" applyFont="1" applyFill="1" applyBorder="1" applyAlignment="1" applyProtection="1">
      <alignment horizontal="center"/>
      <protection hidden="1"/>
    </xf>
    <xf numFmtId="0" fontId="19" fillId="3" borderId="1" xfId="1" applyFont="1" applyFill="1" applyBorder="1" applyAlignment="1" applyProtection="1">
      <alignment horizontal="center" vertical="center"/>
      <protection hidden="1"/>
    </xf>
    <xf numFmtId="0" fontId="19" fillId="3" borderId="4" xfId="1" applyFont="1" applyFill="1" applyBorder="1" applyAlignment="1" applyProtection="1">
      <alignment horizontal="center" vertical="center"/>
      <protection hidden="1"/>
    </xf>
    <xf numFmtId="0" fontId="19" fillId="3" borderId="8" xfId="1" applyFont="1" applyFill="1" applyBorder="1" applyAlignment="1" applyProtection="1">
      <alignment horizontal="center" vertical="center"/>
      <protection hidden="1"/>
    </xf>
    <xf numFmtId="0" fontId="21" fillId="3" borderId="7" xfId="1" applyFont="1" applyFill="1" applyBorder="1" applyAlignment="1" applyProtection="1">
      <alignment horizontal="center"/>
      <protection hidden="1"/>
    </xf>
    <xf numFmtId="9" fontId="20" fillId="5" borderId="1" xfId="10" applyFont="1" applyFill="1" applyBorder="1" applyAlignment="1" applyProtection="1">
      <alignment horizontal="right" indent="1"/>
      <protection hidden="1"/>
    </xf>
    <xf numFmtId="9" fontId="30" fillId="5" borderId="7" xfId="10" applyFont="1" applyFill="1" applyBorder="1" applyAlignment="1" applyProtection="1">
      <alignment horizontal="right" indent="1"/>
      <protection hidden="1"/>
    </xf>
    <xf numFmtId="0" fontId="21" fillId="4" borderId="0" xfId="1" applyFont="1" applyFill="1" applyBorder="1" applyAlignment="1" applyProtection="1">
      <alignment horizontal="center" vertical="center" wrapText="1"/>
      <protection hidden="1"/>
    </xf>
    <xf numFmtId="14" fontId="31" fillId="2" borderId="0" xfId="1" applyNumberFormat="1" applyFont="1" applyFill="1" applyAlignment="1">
      <alignment horizontal="center"/>
    </xf>
    <xf numFmtId="0" fontId="13" fillId="7" borderId="10" xfId="0" applyFont="1" applyFill="1" applyBorder="1" applyAlignment="1">
      <alignment horizontal="center" vertical="center"/>
    </xf>
    <xf numFmtId="0" fontId="14" fillId="0" borderId="0" xfId="1" applyFill="1"/>
    <xf numFmtId="0" fontId="27" fillId="3" borderId="0" xfId="1" applyFont="1" applyFill="1" applyBorder="1" applyAlignment="1" applyProtection="1">
      <alignment horizontal="center" vertical="center" wrapText="1"/>
      <protection hidden="1"/>
    </xf>
    <xf numFmtId="0" fontId="29" fillId="8" borderId="0" xfId="1" applyFont="1" applyFill="1" applyBorder="1" applyAlignment="1" applyProtection="1">
      <alignment horizontal="center" vertical="center" wrapText="1"/>
      <protection hidden="1"/>
    </xf>
    <xf numFmtId="0" fontId="19" fillId="0" borderId="0" xfId="1" applyFont="1" applyFill="1" applyBorder="1" applyAlignment="1" applyProtection="1">
      <alignment horizontal="center"/>
      <protection hidden="1"/>
    </xf>
    <xf numFmtId="0" fontId="19" fillId="0" borderId="0" xfId="1" applyFont="1" applyFill="1" applyBorder="1" applyAlignment="1" applyProtection="1">
      <alignment horizontal="center"/>
      <protection locked="0" hidden="1"/>
    </xf>
    <xf numFmtId="3" fontId="19" fillId="0" borderId="0" xfId="1" applyNumberFormat="1" applyFont="1" applyFill="1" applyBorder="1" applyAlignment="1" applyProtection="1">
      <alignment horizontal="right" indent="1"/>
      <protection locked="0" hidden="1"/>
    </xf>
    <xf numFmtId="3" fontId="20" fillId="0" borderId="0" xfId="1" applyNumberFormat="1" applyFont="1" applyFill="1" applyBorder="1" applyAlignment="1" applyProtection="1">
      <alignment horizontal="center"/>
      <protection locked="0" hidden="1"/>
    </xf>
    <xf numFmtId="0" fontId="19" fillId="0" borderId="0" xfId="1" applyFont="1" applyFill="1" applyAlignment="1" applyProtection="1">
      <alignment horizontal="center" vertical="center"/>
      <protection hidden="1"/>
    </xf>
    <xf numFmtId="0" fontId="15" fillId="3" borderId="0" xfId="1" applyFont="1" applyFill="1" applyBorder="1" applyAlignment="1" applyProtection="1">
      <alignment horizontal="center" vertical="center" wrapText="1"/>
      <protection hidden="1"/>
    </xf>
    <xf numFmtId="0" fontId="15" fillId="6" borderId="0" xfId="1" applyFont="1" applyFill="1" applyBorder="1" applyAlignment="1" applyProtection="1">
      <alignment horizontal="center" vertical="center" wrapText="1"/>
      <protection hidden="1"/>
    </xf>
    <xf numFmtId="0" fontId="15" fillId="7" borderId="0" xfId="1" applyFont="1" applyFill="1" applyBorder="1" applyAlignment="1" applyProtection="1">
      <alignment horizontal="center" vertical="center" wrapText="1"/>
      <protection hidden="1"/>
    </xf>
    <xf numFmtId="0" fontId="19" fillId="0" borderId="0" xfId="1" applyFont="1" applyFill="1" applyBorder="1" applyAlignment="1" applyProtection="1">
      <alignment horizontal="center" vertical="center"/>
      <protection hidden="1"/>
    </xf>
    <xf numFmtId="0" fontId="28" fillId="4" borderId="11" xfId="1" applyFont="1" applyFill="1" applyBorder="1" applyAlignment="1" applyProtection="1">
      <alignment horizontal="center" vertical="center"/>
      <protection hidden="1"/>
    </xf>
    <xf numFmtId="0" fontId="28" fillId="8" borderId="11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Alignment="1">
      <alignment horizontal="left"/>
    </xf>
    <xf numFmtId="0" fontId="22" fillId="0" borderId="0" xfId="1" applyFont="1" applyFill="1" applyAlignment="1" applyProtection="1">
      <alignment horizontal="center"/>
      <protection hidden="1"/>
    </xf>
    <xf numFmtId="3" fontId="22" fillId="0" borderId="0" xfId="1" applyNumberFormat="1" applyFont="1" applyFill="1" applyAlignment="1" applyProtection="1">
      <alignment horizontal="center"/>
      <protection hidden="1"/>
    </xf>
    <xf numFmtId="0" fontId="33" fillId="8" borderId="11" xfId="1" applyFont="1" applyFill="1" applyBorder="1" applyAlignment="1" applyProtection="1">
      <alignment horizontal="center" vertical="center" wrapText="1"/>
      <protection hidden="1"/>
    </xf>
    <xf numFmtId="0" fontId="24" fillId="0" borderId="3" xfId="4" applyFont="1" applyBorder="1" applyAlignment="1">
      <alignment horizontal="left" indent="1"/>
    </xf>
    <xf numFmtId="0" fontId="26" fillId="0" borderId="3" xfId="4" applyFont="1" applyBorder="1" applyAlignment="1">
      <alignment horizontal="left" vertical="center" wrapText="1" indent="1"/>
    </xf>
    <xf numFmtId="0" fontId="14" fillId="0" borderId="0" xfId="8" applyAlignment="1">
      <alignment horizontal="left" vertical="center" indent="1"/>
    </xf>
    <xf numFmtId="0" fontId="25" fillId="0" borderId="0" xfId="4" applyFont="1" applyBorder="1" applyAlignment="1">
      <alignment horizontal="center" vertical="center" wrapText="1"/>
    </xf>
    <xf numFmtId="4" fontId="34" fillId="0" borderId="14" xfId="4" applyNumberFormat="1" applyFont="1" applyFill="1" applyBorder="1" applyAlignment="1">
      <alignment horizontal="center"/>
    </xf>
    <xf numFmtId="0" fontId="34" fillId="0" borderId="3" xfId="4" applyFont="1" applyFill="1" applyBorder="1" applyAlignment="1">
      <alignment horizontal="center"/>
    </xf>
    <xf numFmtId="3" fontId="34" fillId="0" borderId="3" xfId="4" applyNumberFormat="1" applyFont="1" applyFill="1" applyBorder="1" applyAlignment="1">
      <alignment horizontal="right" indent="1"/>
    </xf>
    <xf numFmtId="4" fontId="34" fillId="0" borderId="12" xfId="4" applyNumberFormat="1" applyFont="1" applyFill="1" applyBorder="1" applyAlignment="1">
      <alignment horizontal="center"/>
    </xf>
    <xf numFmtId="0" fontId="34" fillId="0" borderId="4" xfId="4" applyFont="1" applyFill="1" applyBorder="1" applyAlignment="1">
      <alignment horizontal="center"/>
    </xf>
    <xf numFmtId="3" fontId="34" fillId="0" borderId="4" xfId="4" applyNumberFormat="1" applyFont="1" applyFill="1" applyBorder="1" applyAlignment="1">
      <alignment horizontal="right" indent="1"/>
    </xf>
    <xf numFmtId="3" fontId="34" fillId="0" borderId="15" xfId="4" applyNumberFormat="1" applyFont="1" applyFill="1" applyBorder="1" applyAlignment="1">
      <alignment horizontal="right" indent="1"/>
    </xf>
    <xf numFmtId="3" fontId="34" fillId="0" borderId="13" xfId="4" applyNumberFormat="1" applyFont="1" applyFill="1" applyBorder="1" applyAlignment="1">
      <alignment horizontal="right" indent="1"/>
    </xf>
    <xf numFmtId="4" fontId="34" fillId="0" borderId="16" xfId="4" applyNumberFormat="1" applyFont="1" applyFill="1" applyBorder="1" applyAlignment="1">
      <alignment horizontal="center"/>
    </xf>
    <xf numFmtId="0" fontId="34" fillId="0" borderId="17" xfId="4" applyFont="1" applyFill="1" applyBorder="1" applyAlignment="1">
      <alignment horizontal="center"/>
    </xf>
    <xf numFmtId="3" fontId="34" fillId="0" borderId="17" xfId="4" applyNumberFormat="1" applyFont="1" applyFill="1" applyBorder="1" applyAlignment="1">
      <alignment horizontal="right" indent="1"/>
    </xf>
    <xf numFmtId="3" fontId="34" fillId="0" borderId="18" xfId="4" applyNumberFormat="1" applyFont="1" applyFill="1" applyBorder="1" applyAlignment="1">
      <alignment horizontal="right" indent="1"/>
    </xf>
    <xf numFmtId="0" fontId="11" fillId="3" borderId="19" xfId="4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0" fontId="12" fillId="3" borderId="4" xfId="4" applyFont="1" applyFill="1" applyBorder="1" applyAlignment="1">
      <alignment horizontal="center" vertical="center" wrapText="1"/>
    </xf>
    <xf numFmtId="0" fontId="12" fillId="3" borderId="13" xfId="4" applyFont="1" applyFill="1" applyBorder="1" applyAlignment="1">
      <alignment horizontal="center" vertical="center" wrapText="1"/>
    </xf>
    <xf numFmtId="0" fontId="13" fillId="0" borderId="0" xfId="8" applyFont="1">
      <alignment horizontal="left" vertical="center" indent="1"/>
    </xf>
    <xf numFmtId="0" fontId="25" fillId="0" borderId="21" xfId="4" applyFont="1" applyBorder="1" applyAlignment="1">
      <alignment horizontal="center" vertical="center" wrapText="1"/>
    </xf>
    <xf numFmtId="0" fontId="13" fillId="0" borderId="3" xfId="8" applyFont="1" applyBorder="1" applyAlignment="1">
      <alignment horizontal="left" vertical="center" indent="1"/>
    </xf>
    <xf numFmtId="0" fontId="14" fillId="0" borderId="3" xfId="8" applyBorder="1" applyAlignment="1">
      <alignment horizontal="left" vertical="center" indent="1"/>
    </xf>
    <xf numFmtId="0" fontId="23" fillId="0" borderId="3" xfId="1" applyFont="1" applyBorder="1" applyAlignment="1">
      <alignment horizontal="left" indent="1"/>
    </xf>
    <xf numFmtId="0" fontId="24" fillId="0" borderId="3" xfId="1" applyFont="1" applyBorder="1" applyAlignment="1">
      <alignment horizontal="left" indent="1"/>
    </xf>
    <xf numFmtId="0" fontId="15" fillId="0" borderId="3" xfId="8" applyFont="1" applyBorder="1" applyAlignment="1" applyProtection="1">
      <alignment horizontal="left" vertical="center" indent="1"/>
      <protection hidden="1"/>
    </xf>
    <xf numFmtId="0" fontId="4" fillId="0" borderId="0" xfId="1" applyFont="1" applyAlignment="1" applyProtection="1">
      <alignment horizontal="center"/>
      <protection hidden="1"/>
    </xf>
    <xf numFmtId="9" fontId="20" fillId="5" borderId="0" xfId="10" applyFont="1" applyFill="1" applyBorder="1" applyAlignment="1" applyProtection="1">
      <alignment horizontal="right" indent="1"/>
      <protection hidden="1"/>
    </xf>
    <xf numFmtId="9" fontId="30" fillId="5" borderId="0" xfId="10" applyFont="1" applyFill="1" applyBorder="1" applyAlignment="1" applyProtection="1">
      <alignment horizontal="right" indent="1"/>
      <protection hidden="1"/>
    </xf>
    <xf numFmtId="0" fontId="14" fillId="0" borderId="0" xfId="1" applyBorder="1" applyAlignment="1" applyProtection="1">
      <protection hidden="1"/>
    </xf>
    <xf numFmtId="0" fontId="21" fillId="3" borderId="6" xfId="1" applyFont="1" applyFill="1" applyBorder="1" applyAlignment="1" applyProtection="1">
      <protection hidden="1"/>
    </xf>
    <xf numFmtId="0" fontId="21" fillId="3" borderId="7" xfId="1" applyFont="1" applyFill="1" applyBorder="1" applyAlignment="1" applyProtection="1">
      <alignment vertical="center" wrapText="1"/>
      <protection hidden="1"/>
    </xf>
    <xf numFmtId="0" fontId="14" fillId="0" borderId="0" xfId="1" applyAlignment="1" applyProtection="1">
      <protection hidden="1"/>
    </xf>
    <xf numFmtId="3" fontId="35" fillId="0" borderId="22" xfId="0" applyNumberFormat="1" applyFont="1" applyFill="1" applyBorder="1" applyAlignment="1">
      <alignment vertical="center"/>
    </xf>
    <xf numFmtId="0" fontId="35" fillId="0" borderId="22" xfId="0" applyFont="1" applyFill="1" applyBorder="1" applyAlignment="1"/>
    <xf numFmtId="0" fontId="35" fillId="0" borderId="23" xfId="0" applyFont="1" applyFill="1" applyBorder="1" applyAlignment="1"/>
    <xf numFmtId="0" fontId="36" fillId="5" borderId="23" xfId="0" applyFont="1" applyFill="1" applyBorder="1" applyAlignment="1"/>
    <xf numFmtId="0" fontId="36" fillId="5" borderId="23" xfId="0" applyFont="1" applyFill="1" applyBorder="1" applyAlignment="1">
      <alignment vertical="center"/>
    </xf>
    <xf numFmtId="9" fontId="20" fillId="9" borderId="1" xfId="10" applyFont="1" applyFill="1" applyBorder="1" applyAlignment="1" applyProtection="1">
      <alignment horizontal="right" indent="1"/>
      <protection hidden="1"/>
    </xf>
    <xf numFmtId="9" fontId="30" fillId="9" borderId="7" xfId="10" applyFont="1" applyFill="1" applyBorder="1" applyAlignment="1" applyProtection="1">
      <alignment horizontal="right" indent="1"/>
      <protection hidden="1"/>
    </xf>
    <xf numFmtId="9" fontId="20" fillId="9" borderId="4" xfId="10" applyFont="1" applyFill="1" applyBorder="1" applyAlignment="1" applyProtection="1">
      <alignment horizontal="right" indent="1"/>
      <protection hidden="1"/>
    </xf>
    <xf numFmtId="9" fontId="20" fillId="9" borderId="8" xfId="10" applyFont="1" applyFill="1" applyBorder="1" applyAlignment="1" applyProtection="1">
      <alignment horizontal="right" indent="1"/>
      <protection hidden="1"/>
    </xf>
    <xf numFmtId="0" fontId="37" fillId="0" borderId="0" xfId="0" applyFont="1"/>
    <xf numFmtId="0" fontId="3" fillId="0" borderId="6" xfId="1" applyFont="1" applyBorder="1" applyAlignme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9" fontId="14" fillId="0" borderId="0" xfId="1" applyNumberFormat="1" applyAlignment="1" applyProtection="1">
      <alignment horizontal="center"/>
      <protection hidden="1"/>
    </xf>
    <xf numFmtId="4" fontId="20" fillId="5" borderId="1" xfId="10" applyNumberFormat="1" applyFont="1" applyFill="1" applyBorder="1" applyAlignment="1" applyProtection="1">
      <alignment horizontal="center"/>
      <protection hidden="1"/>
    </xf>
    <xf numFmtId="4" fontId="30" fillId="5" borderId="7" xfId="10" applyNumberFormat="1" applyFont="1" applyFill="1" applyBorder="1" applyAlignment="1" applyProtection="1">
      <alignment horizontal="center"/>
      <protection hidden="1"/>
    </xf>
    <xf numFmtId="0" fontId="1" fillId="0" borderId="0" xfId="1" applyFont="1" applyAlignment="1" applyProtection="1">
      <alignment horizontal="center"/>
      <protection hidden="1"/>
    </xf>
    <xf numFmtId="3" fontId="14" fillId="0" borderId="0" xfId="1" applyNumberFormat="1" applyAlignment="1" applyProtection="1">
      <alignment horizontal="center"/>
      <protection hidden="1"/>
    </xf>
    <xf numFmtId="3" fontId="15" fillId="0" borderId="0" xfId="1" applyNumberFormat="1" applyFont="1" applyAlignment="1" applyProtection="1">
      <alignment horizontal="center"/>
      <protection hidden="1"/>
    </xf>
    <xf numFmtId="0" fontId="1" fillId="0" borderId="0" xfId="1" applyFont="1" applyAlignment="1" applyProtection="1">
      <protection hidden="1"/>
    </xf>
    <xf numFmtId="0" fontId="17" fillId="3" borderId="9" xfId="1" applyFont="1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>
      <alignment horizontal="center" vertical="center" wrapText="1"/>
    </xf>
    <xf numFmtId="0" fontId="13" fillId="6" borderId="11" xfId="1" applyFont="1" applyFill="1" applyBorder="1" applyAlignment="1" applyProtection="1">
      <alignment horizontal="center" vertical="center" wrapText="1"/>
      <protection hidden="1"/>
    </xf>
    <xf numFmtId="0" fontId="13" fillId="6" borderId="11" xfId="0" applyFont="1" applyFill="1" applyBorder="1" applyAlignment="1">
      <alignment horizontal="left" vertical="center" indent="1"/>
    </xf>
    <xf numFmtId="0" fontId="11" fillId="3" borderId="2" xfId="4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3" fontId="20" fillId="5" borderId="9" xfId="10" applyNumberFormat="1" applyFont="1" applyFill="1" applyBorder="1" applyAlignment="1" applyProtection="1">
      <alignment horizontal="center"/>
      <protection hidden="1"/>
    </xf>
    <xf numFmtId="3" fontId="20" fillId="5" borderId="11" xfId="10" applyNumberFormat="1" applyFont="1" applyFill="1" applyBorder="1" applyAlignment="1" applyProtection="1">
      <alignment horizontal="center"/>
      <protection hidden="1"/>
    </xf>
    <xf numFmtId="3" fontId="20" fillId="5" borderId="10" xfId="10" applyNumberFormat="1" applyFont="1" applyFill="1" applyBorder="1" applyAlignment="1" applyProtection="1">
      <alignment horizontal="center"/>
      <protection hidden="1"/>
    </xf>
    <xf numFmtId="0" fontId="21" fillId="3" borderId="24" xfId="1" applyFont="1" applyFill="1" applyBorder="1" applyAlignment="1" applyProtection="1">
      <alignment horizontal="center"/>
      <protection hidden="1"/>
    </xf>
    <xf numFmtId="0" fontId="21" fillId="3" borderId="25" xfId="1" applyFont="1" applyFill="1" applyBorder="1" applyAlignment="1" applyProtection="1">
      <alignment horizontal="center"/>
      <protection hidden="1"/>
    </xf>
    <xf numFmtId="0" fontId="21" fillId="3" borderId="26" xfId="1" applyFont="1" applyFill="1" applyBorder="1" applyAlignment="1" applyProtection="1">
      <alignment horizontal="center"/>
      <protection hidden="1"/>
    </xf>
    <xf numFmtId="0" fontId="32" fillId="0" borderId="5" xfId="1" applyFont="1" applyBorder="1" applyAlignment="1" applyProtection="1">
      <alignment horizontal="center"/>
      <protection hidden="1"/>
    </xf>
  </cellXfs>
  <cellStyles count="16">
    <cellStyle name="Comma 2" xfId="2"/>
    <cellStyle name="Hyperlink 2" xfId="6"/>
    <cellStyle name="Normal 2" xfId="1"/>
    <cellStyle name="Normal 2 2" xfId="4"/>
    <cellStyle name="Normal 2 2 2" xfId="8"/>
    <cellStyle name="Normal 2 3" xfId="14"/>
    <cellStyle name="Normal 3" xfId="3"/>
    <cellStyle name="Normal 3 2" xfId="13"/>
    <cellStyle name="Normal 4" xfId="5"/>
    <cellStyle name="Normal 4 2" xfId="9"/>
    <cellStyle name="Normal 5" xfId="7"/>
    <cellStyle name="Normal 6" xfId="11"/>
    <cellStyle name="Normal 6 2" xfId="12"/>
    <cellStyle name="Normálna" xfId="0" builtinId="0"/>
    <cellStyle name="Normálna 6" xfId="15"/>
    <cellStyle name="Percentá" xfId="10" builtinId="5"/>
  </cellStyles>
  <dxfs count="16"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432FF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>
      <tableStyleElement type="wholeTable" dxfId="15"/>
      <tableStyleElement type="headerRow" dxfId="14"/>
    </tableStyle>
  </tableStyles>
  <colors>
    <mruColors>
      <color rgb="FFFFFD78"/>
      <color rgb="FF0432FF"/>
      <color rgb="FFFFD579"/>
      <color rgb="FF73FDD6"/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personal/malinovsky_obstarame_sk/Documents/Malinovsky%20dokumenty/Stara%20Tura/2023/St%20Tura%20-%20EE%20-%20Prehlad%20-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Users/Shared/Pavol/Home/Documents/Stara%20Tura/Zemny%20plyn/Tender/Vyhodnotenie/Vyhodnotenie%20-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"/>
      <sheetName val="Data"/>
      <sheetName val="Pivot"/>
      <sheetName val="Reg poplatky"/>
      <sheetName val="TPS"/>
      <sheetName val="Cena EE"/>
      <sheetName val="VO"/>
      <sheetName val="Malý podnik"/>
      <sheetName val="2020 - SP"/>
      <sheetName val="Vzorec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267.93</v>
          </cell>
        </row>
        <row r="7">
          <cell r="C7">
            <v>77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 množstvá"/>
      <sheetName val="Vyhodnotenie"/>
      <sheetName val="Ceny Dodávky"/>
      <sheetName val="Sheet1"/>
      <sheetName val="Naklady (Cennik 2019)"/>
      <sheetName val="Cenniky 2019 - AVG"/>
      <sheetName val="Vstupy - Sumár"/>
      <sheetName val="Referencne ceny"/>
      <sheetName val="Pomocne údaje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M1</v>
          </cell>
          <cell r="B5">
            <v>2.8879999999999999</v>
          </cell>
          <cell r="C5">
            <v>6.5102000000000007E-2</v>
          </cell>
          <cell r="D5">
            <v>1.1080000000000001</v>
          </cell>
          <cell r="E5">
            <v>4.0202000000000002E-2</v>
          </cell>
          <cell r="F5">
            <v>1.78</v>
          </cell>
          <cell r="G5">
            <v>2.1700000000000001E-2</v>
          </cell>
          <cell r="H5">
            <v>1.8800000000000002E-3</v>
          </cell>
        </row>
        <row r="6">
          <cell r="A6" t="str">
            <v>M2</v>
          </cell>
          <cell r="B6">
            <v>5.9659999999999993</v>
          </cell>
          <cell r="C6">
            <v>5.2766000000000007E-2</v>
          </cell>
          <cell r="D6">
            <v>1.206</v>
          </cell>
          <cell r="E6">
            <v>3.9446000000000002E-2</v>
          </cell>
          <cell r="F6">
            <v>4.76</v>
          </cell>
          <cell r="G6">
            <v>9.4999999999999998E-3</v>
          </cell>
          <cell r="H6">
            <v>2.5000000000000001E-3</v>
          </cell>
        </row>
        <row r="7">
          <cell r="A7" t="str">
            <v>M3</v>
          </cell>
          <cell r="B7">
            <v>9.2179999999999982</v>
          </cell>
          <cell r="C7">
            <v>5.236600000000001E-2</v>
          </cell>
          <cell r="D7">
            <v>1.5780000000000001</v>
          </cell>
          <cell r="E7">
            <v>3.9326000000000007E-2</v>
          </cell>
          <cell r="F7">
            <v>7.6399999999999988</v>
          </cell>
          <cell r="G7">
            <v>9.1999999999999998E-3</v>
          </cell>
          <cell r="H7">
            <v>2.5200000000000001E-3</v>
          </cell>
        </row>
        <row r="8">
          <cell r="A8" t="str">
            <v>M4</v>
          </cell>
          <cell r="B8">
            <v>13.937999999999999</v>
          </cell>
          <cell r="C8">
            <v>5.062599999999999E-2</v>
          </cell>
          <cell r="D8">
            <v>1.5780000000000001</v>
          </cell>
          <cell r="E8">
            <v>3.9025999999999991E-2</v>
          </cell>
          <cell r="F8">
            <v>12.36</v>
          </cell>
          <cell r="G8">
            <v>7.7000000000000002E-3</v>
          </cell>
          <cell r="H8">
            <v>2.5800000000000003E-3</v>
          </cell>
        </row>
        <row r="9">
          <cell r="A9" t="str">
            <v>M5</v>
          </cell>
          <cell r="B9">
            <v>43.508000000000003</v>
          </cell>
          <cell r="C9">
            <v>4.9597999999999996E-2</v>
          </cell>
          <cell r="D9">
            <v>2.0579999999999998</v>
          </cell>
          <cell r="E9">
            <v>3.8697999999999996E-2</v>
          </cell>
          <cell r="F9">
            <v>41.45</v>
          </cell>
          <cell r="G9">
            <v>7.000000000000001E-3</v>
          </cell>
          <cell r="H9">
            <v>2.5800000000000003E-3</v>
          </cell>
        </row>
        <row r="10">
          <cell r="A10" t="str">
            <v>M6</v>
          </cell>
          <cell r="B10">
            <v>52.838000000000001</v>
          </cell>
          <cell r="C10">
            <v>4.9298000000000002E-2</v>
          </cell>
          <cell r="D10">
            <v>2.0579999999999998</v>
          </cell>
          <cell r="E10">
            <v>3.8497999999999998E-2</v>
          </cell>
          <cell r="F10">
            <v>50.78</v>
          </cell>
          <cell r="G10">
            <v>6.9000000000000008E-3</v>
          </cell>
          <cell r="H10">
            <v>2.5800000000000003E-3</v>
          </cell>
        </row>
        <row r="11">
          <cell r="A11" t="str">
            <v>M7</v>
          </cell>
          <cell r="B11">
            <v>128.72800000000001</v>
          </cell>
          <cell r="C11">
            <v>4.5398000000000001E-2</v>
          </cell>
          <cell r="D11">
            <v>2.0579999999999998</v>
          </cell>
          <cell r="E11">
            <v>3.8297999999999999E-2</v>
          </cell>
          <cell r="F11">
            <v>126.67</v>
          </cell>
          <cell r="G11">
            <v>3.2000000000000002E-3</v>
          </cell>
          <cell r="H11">
            <v>2.5800000000000003E-3</v>
          </cell>
        </row>
        <row r="12">
          <cell r="A12" t="str">
            <v>M8</v>
          </cell>
          <cell r="B12">
            <v>285.38799999999998</v>
          </cell>
          <cell r="C12">
            <v>4.4997999999999996E-2</v>
          </cell>
          <cell r="D12">
            <v>2.0579999999999998</v>
          </cell>
          <cell r="E12">
            <v>3.8297999999999999E-2</v>
          </cell>
          <cell r="F12">
            <v>283.33</v>
          </cell>
          <cell r="G12">
            <v>2.8E-3</v>
          </cell>
          <cell r="H12">
            <v>2.5800000000000003E-3</v>
          </cell>
        </row>
        <row r="17">
          <cell r="A17" t="str">
            <v>M1</v>
          </cell>
          <cell r="B17">
            <v>2.7800000000000002</v>
          </cell>
          <cell r="C17">
            <v>4.7540000000000006E-2</v>
          </cell>
          <cell r="D17">
            <v>1</v>
          </cell>
          <cell r="E17">
            <v>2.2720000000000001E-2</v>
          </cell>
          <cell r="F17">
            <v>1.78</v>
          </cell>
          <cell r="G17">
            <v>2.1700000000000001E-2</v>
          </cell>
          <cell r="H17">
            <v>1.8E-3</v>
          </cell>
        </row>
        <row r="18">
          <cell r="A18" t="str">
            <v>M2</v>
          </cell>
          <cell r="B18">
            <v>5.76</v>
          </cell>
          <cell r="C18">
            <v>3.5340000000000003E-2</v>
          </cell>
          <cell r="D18">
            <v>1</v>
          </cell>
          <cell r="E18">
            <v>2.2120000000000001E-2</v>
          </cell>
          <cell r="F18">
            <v>4.76</v>
          </cell>
          <cell r="G18">
            <v>9.4999999999999998E-3</v>
          </cell>
          <cell r="H18">
            <v>2.4000000000000002E-3</v>
          </cell>
        </row>
        <row r="19">
          <cell r="A19" t="str">
            <v>M3</v>
          </cell>
          <cell r="B19">
            <v>8.6399999999999988</v>
          </cell>
          <cell r="C19">
            <v>3.5139999999999998E-2</v>
          </cell>
          <cell r="D19">
            <v>1</v>
          </cell>
          <cell r="E19">
            <v>2.2200000000000001E-2</v>
          </cell>
          <cell r="F19">
            <v>7.6399999999999988</v>
          </cell>
          <cell r="G19">
            <v>9.1999999999999998E-3</v>
          </cell>
          <cell r="H19">
            <v>2.4200000000000003E-3</v>
          </cell>
        </row>
        <row r="20">
          <cell r="A20" t="str">
            <v>M4</v>
          </cell>
          <cell r="B20">
            <v>13.36</v>
          </cell>
          <cell r="C20">
            <v>3.3660000000000009E-2</v>
          </cell>
          <cell r="D20">
            <v>1</v>
          </cell>
          <cell r="E20">
            <v>2.2160000000000003E-2</v>
          </cell>
          <cell r="F20">
            <v>12.36</v>
          </cell>
          <cell r="G20">
            <v>7.7000000000000002E-3</v>
          </cell>
          <cell r="H20">
            <v>2.4800000000000004E-3</v>
          </cell>
        </row>
        <row r="21">
          <cell r="A21" t="str">
            <v>M5</v>
          </cell>
          <cell r="B21">
            <v>42.45</v>
          </cell>
          <cell r="C21">
            <v>3.866E-2</v>
          </cell>
          <cell r="D21">
            <v>1</v>
          </cell>
          <cell r="E21">
            <v>2.7859999999999996E-2</v>
          </cell>
          <cell r="F21">
            <v>41.45</v>
          </cell>
          <cell r="G21">
            <v>7.000000000000001E-3</v>
          </cell>
          <cell r="H21">
            <v>2.4800000000000004E-3</v>
          </cell>
        </row>
        <row r="22">
          <cell r="A22" t="str">
            <v>M6</v>
          </cell>
          <cell r="B22">
            <v>51.78</v>
          </cell>
          <cell r="C22">
            <v>3.8560000000000004E-2</v>
          </cell>
          <cell r="D22">
            <v>1</v>
          </cell>
          <cell r="E22">
            <v>2.7859999999999996E-2</v>
          </cell>
          <cell r="F22">
            <v>50.78</v>
          </cell>
          <cell r="G22">
            <v>6.9000000000000008E-3</v>
          </cell>
          <cell r="H22">
            <v>2.4800000000000004E-3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6" name="Data" displayName="Data" ref="B4:J5" insertRow="1" totalsRowShown="0" headerRowDxfId="13" dataDxfId="11" headerRowBorderDxfId="12" tableBorderDxfId="10" headerRowCellStyle="Normal 2">
  <tableColumns count="9">
    <tableColumn id="1" name="Poradie OM" dataDxfId="9" dataCellStyle="Normal 2"/>
    <tableColumn id="2" name="POD kód" dataDxfId="8" dataCellStyle="Normal 2"/>
    <tableColumn id="4" name="Spotreba" dataDxfId="7"/>
    <tableColumn id="21" name="DMM" dataDxfId="6" dataCellStyle="Normal 2"/>
    <tableColumn id="5" name="Tarifa" dataDxfId="5" dataCellStyle="Normal 2"/>
    <tableColumn id="3" name="Adresa OM" dataDxfId="4"/>
    <tableColumn id="8" name="Názov" dataDxfId="3"/>
    <tableColumn id="9" name="IČO" dataDxfId="2"/>
    <tableColumn id="10" name="EUR" dataDxfId="1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"/>
  <sheetViews>
    <sheetView showGridLines="0" zoomScale="139" zoomScaleNormal="89" workbookViewId="0">
      <selection activeCell="D35" sqref="D35"/>
    </sheetView>
  </sheetViews>
  <sheetFormatPr defaultColWidth="9.09765625" defaultRowHeight="13.8"/>
  <cols>
    <col min="1" max="1" width="0.8984375" style="29" customWidth="1"/>
    <col min="2" max="2" width="13" style="29" customWidth="1"/>
    <col min="3" max="3" width="19" style="29" bestFit="1" customWidth="1"/>
    <col min="4" max="5" width="12.09765625" style="29" customWidth="1"/>
    <col min="6" max="6" width="12.09765625" style="29" bestFit="1" customWidth="1"/>
    <col min="7" max="7" width="16.3984375" style="29" bestFit="1" customWidth="1"/>
    <col min="8" max="8" width="12" style="29" bestFit="1" customWidth="1"/>
    <col min="9" max="16384" width="9.09765625" style="29"/>
  </cols>
  <sheetData>
    <row r="1" spans="2:10" ht="14.4">
      <c r="B1" s="28" t="s">
        <v>29</v>
      </c>
      <c r="C1" s="14"/>
      <c r="D1" s="12">
        <v>44197</v>
      </c>
      <c r="E1" s="12">
        <v>44561</v>
      </c>
    </row>
    <row r="3" spans="2:10" s="21" customFormat="1" ht="15.6">
      <c r="B3" s="87" t="s">
        <v>25</v>
      </c>
      <c r="C3" s="88"/>
      <c r="D3" s="26" t="s">
        <v>2</v>
      </c>
      <c r="E3" s="27" t="s">
        <v>23</v>
      </c>
      <c r="F3" s="31" t="s">
        <v>21</v>
      </c>
      <c r="G3" s="89" t="s">
        <v>1</v>
      </c>
      <c r="H3" s="90"/>
      <c r="I3" s="90"/>
      <c r="J3" s="13" t="s">
        <v>26</v>
      </c>
    </row>
    <row r="4" spans="2:10" ht="14.4">
      <c r="B4" s="22" t="s">
        <v>42</v>
      </c>
      <c r="C4" s="15" t="s">
        <v>15</v>
      </c>
      <c r="D4" s="11" t="s">
        <v>22</v>
      </c>
      <c r="E4" s="16" t="s">
        <v>17</v>
      </c>
      <c r="F4" s="16" t="s">
        <v>16</v>
      </c>
      <c r="G4" s="23" t="s">
        <v>3</v>
      </c>
      <c r="H4" s="23" t="s">
        <v>27</v>
      </c>
      <c r="I4" s="23" t="s">
        <v>28</v>
      </c>
      <c r="J4" s="24" t="s">
        <v>24</v>
      </c>
    </row>
    <row r="5" spans="2:10">
      <c r="B5" s="17"/>
      <c r="C5" s="18"/>
      <c r="D5" s="19"/>
      <c r="E5" s="19"/>
      <c r="F5" s="20"/>
      <c r="G5" s="17"/>
      <c r="H5" s="25"/>
      <c r="I5" s="17"/>
      <c r="J5" s="17"/>
    </row>
    <row r="9" spans="2:10">
      <c r="D9" s="30"/>
    </row>
  </sheetData>
  <mergeCells count="2">
    <mergeCell ref="B3:C3"/>
    <mergeCell ref="G3:I3"/>
  </mergeCells>
  <phoneticPr fontId="18" type="noConversion"/>
  <conditionalFormatting sqref="F5">
    <cfRule type="expression" dxfId="0" priority="1">
      <formula>F5&gt;8</formula>
    </cfRule>
  </conditionalFormatting>
  <pageMargins left="0.26" right="0.2" top="0.38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50" workbookViewId="0">
      <selection activeCell="A2" sqref="A2"/>
    </sheetView>
  </sheetViews>
  <sheetFormatPr defaultColWidth="10.8984375" defaultRowHeight="14.4"/>
  <cols>
    <col min="1" max="1" width="10.5" style="34" bestFit="1" customWidth="1"/>
    <col min="2" max="2" width="79.09765625" style="34" bestFit="1" customWidth="1"/>
    <col min="3" max="5" width="10.8984375" style="3"/>
    <col min="6" max="6" width="13.09765625" style="3" customWidth="1"/>
    <col min="7" max="7" width="13.3984375" style="3" customWidth="1"/>
    <col min="8" max="16384" width="10.8984375" style="3"/>
  </cols>
  <sheetData>
    <row r="1" spans="1:7">
      <c r="D1" s="54" t="s">
        <v>40</v>
      </c>
    </row>
    <row r="2" spans="1:7" ht="15.6">
      <c r="A2" s="56" t="s">
        <v>46</v>
      </c>
      <c r="B2" s="57"/>
      <c r="D2" s="48"/>
      <c r="E2" s="49"/>
      <c r="F2" s="91" t="s">
        <v>39</v>
      </c>
      <c r="G2" s="92"/>
    </row>
    <row r="3" spans="1:7">
      <c r="A3" s="57"/>
      <c r="B3" s="57"/>
      <c r="D3" s="50" t="s">
        <v>35</v>
      </c>
      <c r="E3" s="51" t="s">
        <v>16</v>
      </c>
      <c r="F3" s="52" t="s">
        <v>36</v>
      </c>
      <c r="G3" s="53" t="s">
        <v>37</v>
      </c>
    </row>
    <row r="4" spans="1:7">
      <c r="A4" s="58" t="s">
        <v>30</v>
      </c>
      <c r="B4" s="59" t="s">
        <v>25</v>
      </c>
      <c r="D4" s="44" t="s">
        <v>38</v>
      </c>
      <c r="E4" s="45">
        <v>1</v>
      </c>
      <c r="F4" s="46">
        <v>0</v>
      </c>
      <c r="G4" s="47">
        <v>2138</v>
      </c>
    </row>
    <row r="5" spans="1:7">
      <c r="A5" s="58"/>
      <c r="B5" s="59"/>
      <c r="D5" s="36" t="s">
        <v>38</v>
      </c>
      <c r="E5" s="37">
        <v>2</v>
      </c>
      <c r="F5" s="38">
        <f>G4</f>
        <v>2138</v>
      </c>
      <c r="G5" s="42">
        <v>18173</v>
      </c>
    </row>
    <row r="6" spans="1:7">
      <c r="A6" s="58" t="s">
        <v>18</v>
      </c>
      <c r="B6" s="59" t="s">
        <v>43</v>
      </c>
      <c r="C6" s="55"/>
      <c r="D6" s="36" t="s">
        <v>38</v>
      </c>
      <c r="E6" s="37">
        <v>3</v>
      </c>
      <c r="F6" s="38">
        <f t="shared" ref="F6:F29" si="0">G5</f>
        <v>18173</v>
      </c>
      <c r="G6" s="42">
        <v>42760</v>
      </c>
    </row>
    <row r="7" spans="1:7">
      <c r="A7" s="59"/>
      <c r="B7" s="59" t="s">
        <v>34</v>
      </c>
      <c r="C7" s="35"/>
      <c r="D7" s="36" t="s">
        <v>38</v>
      </c>
      <c r="E7" s="37">
        <v>4</v>
      </c>
      <c r="F7" s="38">
        <f t="shared" si="0"/>
        <v>42760</v>
      </c>
      <c r="G7" s="42">
        <v>69485</v>
      </c>
    </row>
    <row r="8" spans="1:7">
      <c r="A8" s="57"/>
      <c r="B8" s="57"/>
      <c r="D8" s="36" t="s">
        <v>38</v>
      </c>
      <c r="E8" s="37">
        <v>5</v>
      </c>
      <c r="F8" s="38">
        <f t="shared" si="0"/>
        <v>69485</v>
      </c>
      <c r="G8" s="42">
        <v>85000</v>
      </c>
    </row>
    <row r="9" spans="1:7">
      <c r="A9" s="33" t="s">
        <v>17</v>
      </c>
      <c r="B9" s="32" t="s">
        <v>45</v>
      </c>
      <c r="D9" s="36" t="s">
        <v>38</v>
      </c>
      <c r="E9" s="37">
        <v>6</v>
      </c>
      <c r="F9" s="38">
        <f t="shared" si="0"/>
        <v>85000</v>
      </c>
      <c r="G9" s="42">
        <v>100000</v>
      </c>
    </row>
    <row r="10" spans="1:7">
      <c r="A10" s="33"/>
      <c r="B10" s="32" t="s">
        <v>41</v>
      </c>
      <c r="D10" s="36" t="s">
        <v>38</v>
      </c>
      <c r="E10" s="37">
        <v>7</v>
      </c>
      <c r="F10" s="38">
        <f t="shared" si="0"/>
        <v>100000</v>
      </c>
      <c r="G10" s="42">
        <v>300000</v>
      </c>
    </row>
    <row r="11" spans="1:7">
      <c r="A11" s="33"/>
      <c r="B11" s="57"/>
      <c r="D11" s="36" t="s">
        <v>38</v>
      </c>
      <c r="E11" s="37">
        <v>8</v>
      </c>
      <c r="F11" s="38">
        <f t="shared" si="0"/>
        <v>300000</v>
      </c>
      <c r="G11" s="42">
        <v>641400</v>
      </c>
    </row>
    <row r="12" spans="1:7">
      <c r="A12" s="33" t="s">
        <v>16</v>
      </c>
      <c r="B12" s="59" t="s">
        <v>44</v>
      </c>
      <c r="D12" s="36"/>
      <c r="E12" s="37">
        <v>9</v>
      </c>
      <c r="F12" s="38">
        <f t="shared" si="0"/>
        <v>641400</v>
      </c>
      <c r="G12" s="42">
        <v>2000000</v>
      </c>
    </row>
    <row r="13" spans="1:7">
      <c r="A13" s="57"/>
      <c r="B13" s="57"/>
      <c r="D13" s="36"/>
      <c r="E13" s="37">
        <v>10</v>
      </c>
      <c r="F13" s="38">
        <f t="shared" si="0"/>
        <v>2000000</v>
      </c>
      <c r="G13" s="42">
        <v>4000000</v>
      </c>
    </row>
    <row r="14" spans="1:7">
      <c r="A14" s="60" t="s">
        <v>26</v>
      </c>
      <c r="B14" s="59" t="s">
        <v>31</v>
      </c>
      <c r="D14" s="36"/>
      <c r="E14" s="37">
        <v>11</v>
      </c>
      <c r="F14" s="38">
        <f t="shared" si="0"/>
        <v>4000000</v>
      </c>
      <c r="G14" s="42">
        <v>8000000</v>
      </c>
    </row>
    <row r="15" spans="1:7">
      <c r="A15" s="57"/>
      <c r="B15" s="57"/>
      <c r="D15" s="36"/>
      <c r="E15" s="37">
        <v>12</v>
      </c>
      <c r="F15" s="38">
        <f t="shared" si="0"/>
        <v>8000000</v>
      </c>
      <c r="G15" s="42">
        <v>14000000</v>
      </c>
    </row>
    <row r="16" spans="1:7">
      <c r="A16" s="60" t="s">
        <v>0</v>
      </c>
      <c r="B16" s="59" t="s">
        <v>32</v>
      </c>
      <c r="D16" s="36"/>
      <c r="E16" s="37">
        <v>13</v>
      </c>
      <c r="F16" s="38">
        <f t="shared" si="0"/>
        <v>14000000</v>
      </c>
      <c r="G16" s="42">
        <v>22000000</v>
      </c>
    </row>
    <row r="17" spans="1:7">
      <c r="A17" s="60" t="s">
        <v>2</v>
      </c>
      <c r="B17" s="59" t="s">
        <v>33</v>
      </c>
      <c r="D17" s="36"/>
      <c r="E17" s="37">
        <v>14</v>
      </c>
      <c r="F17" s="38">
        <f t="shared" si="0"/>
        <v>22000000</v>
      </c>
      <c r="G17" s="42">
        <v>50000000</v>
      </c>
    </row>
    <row r="18" spans="1:7">
      <c r="D18" s="36"/>
      <c r="E18" s="37">
        <v>15</v>
      </c>
      <c r="F18" s="38">
        <f t="shared" si="0"/>
        <v>50000000</v>
      </c>
      <c r="G18" s="42">
        <v>100000000</v>
      </c>
    </row>
    <row r="19" spans="1:7">
      <c r="D19" s="36"/>
      <c r="E19" s="37">
        <v>16</v>
      </c>
      <c r="F19" s="38">
        <f t="shared" si="0"/>
        <v>100000000</v>
      </c>
      <c r="G19" s="42">
        <v>250000000</v>
      </c>
    </row>
    <row r="20" spans="1:7">
      <c r="D20" s="36"/>
      <c r="E20" s="37">
        <v>17</v>
      </c>
      <c r="F20" s="38">
        <f t="shared" si="0"/>
        <v>250000000</v>
      </c>
      <c r="G20" s="42">
        <v>1000000000</v>
      </c>
    </row>
    <row r="21" spans="1:7">
      <c r="D21" s="36"/>
      <c r="E21" s="37">
        <v>18</v>
      </c>
      <c r="F21" s="38">
        <f t="shared" si="0"/>
        <v>1000000000</v>
      </c>
      <c r="G21" s="42">
        <v>1600000000</v>
      </c>
    </row>
    <row r="22" spans="1:7">
      <c r="D22" s="36"/>
      <c r="E22" s="37">
        <v>19</v>
      </c>
      <c r="F22" s="38">
        <f t="shared" si="0"/>
        <v>1600000000</v>
      </c>
      <c r="G22" s="42">
        <v>2100000000</v>
      </c>
    </row>
    <row r="23" spans="1:7">
      <c r="D23" s="36"/>
      <c r="E23" s="37">
        <v>20</v>
      </c>
      <c r="F23" s="38">
        <f t="shared" si="0"/>
        <v>2100000000</v>
      </c>
      <c r="G23" s="42">
        <v>2700000000</v>
      </c>
    </row>
    <row r="24" spans="1:7">
      <c r="D24" s="36"/>
      <c r="E24" s="37">
        <v>21</v>
      </c>
      <c r="F24" s="38">
        <f t="shared" si="0"/>
        <v>2700000000</v>
      </c>
      <c r="G24" s="42">
        <v>3200000000</v>
      </c>
    </row>
    <row r="25" spans="1:7">
      <c r="D25" s="36"/>
      <c r="E25" s="37">
        <v>22</v>
      </c>
      <c r="F25" s="38">
        <f t="shared" si="0"/>
        <v>3200000000</v>
      </c>
      <c r="G25" s="42">
        <v>3750000000</v>
      </c>
    </row>
    <row r="26" spans="1:7">
      <c r="D26" s="36"/>
      <c r="E26" s="37">
        <v>23</v>
      </c>
      <c r="F26" s="38">
        <f t="shared" si="0"/>
        <v>3750000000</v>
      </c>
      <c r="G26" s="42">
        <v>4280000000</v>
      </c>
    </row>
    <row r="27" spans="1:7">
      <c r="D27" s="36"/>
      <c r="E27" s="37">
        <v>24</v>
      </c>
      <c r="F27" s="38">
        <f t="shared" si="0"/>
        <v>4280000000</v>
      </c>
      <c r="G27" s="42">
        <v>4810000000</v>
      </c>
    </row>
    <row r="28" spans="1:7">
      <c r="D28" s="36"/>
      <c r="E28" s="37">
        <v>25</v>
      </c>
      <c r="F28" s="38">
        <f t="shared" si="0"/>
        <v>4810000000</v>
      </c>
      <c r="G28" s="42">
        <v>5345000000</v>
      </c>
    </row>
    <row r="29" spans="1:7">
      <c r="D29" s="39"/>
      <c r="E29" s="40">
        <v>26</v>
      </c>
      <c r="F29" s="41">
        <f t="shared" si="0"/>
        <v>5345000000</v>
      </c>
      <c r="G29" s="43"/>
    </row>
  </sheetData>
  <mergeCells count="1"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2"/>
  <sheetViews>
    <sheetView tabSelected="1" topLeftCell="B7" workbookViewId="0">
      <selection activeCell="B19" sqref="B19:O22"/>
    </sheetView>
  </sheetViews>
  <sheetFormatPr defaultColWidth="9.09765625" defaultRowHeight="14.4"/>
  <cols>
    <col min="1" max="1" width="0.8984375" style="1" customWidth="1"/>
    <col min="2" max="2" width="39.19921875" style="67" customWidth="1"/>
    <col min="3" max="9" width="9.8984375" style="1" customWidth="1"/>
    <col min="10" max="10" width="9.8984375" style="2" customWidth="1"/>
    <col min="11" max="14" width="9.8984375" style="1" customWidth="1"/>
    <col min="15" max="15" width="10.8984375" style="1" customWidth="1"/>
    <col min="16" max="16" width="15.796875" style="1" customWidth="1"/>
    <col min="17" max="16384" width="9.09765625" style="1"/>
  </cols>
  <sheetData>
    <row r="2" spans="2:16" ht="23.4">
      <c r="B2" s="99" t="str">
        <f>"ROK "&amp;YEAR(Data!D1)</f>
        <v>ROK 2021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2:16" ht="17.25" customHeight="1">
      <c r="B3" s="65"/>
      <c r="C3" s="96" t="s">
        <v>48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  <c r="O3" s="4"/>
    </row>
    <row r="4" spans="2:16">
      <c r="B4" s="66" t="s">
        <v>18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19</v>
      </c>
      <c r="J4" s="6" t="s">
        <v>10</v>
      </c>
      <c r="K4" s="6" t="s">
        <v>11</v>
      </c>
      <c r="L4" s="6" t="s">
        <v>12</v>
      </c>
      <c r="M4" s="6" t="s">
        <v>13</v>
      </c>
      <c r="N4" s="7" t="s">
        <v>14</v>
      </c>
      <c r="O4" s="8" t="s">
        <v>20</v>
      </c>
    </row>
    <row r="5" spans="2:16">
      <c r="B5" s="68" t="s">
        <v>51</v>
      </c>
      <c r="C5" s="73"/>
      <c r="D5" s="75"/>
      <c r="E5" s="75"/>
      <c r="F5" s="75"/>
      <c r="G5" s="75"/>
      <c r="H5" s="75"/>
      <c r="I5" s="75"/>
      <c r="J5" s="75"/>
      <c r="K5" s="75"/>
      <c r="L5" s="75"/>
      <c r="M5" s="75"/>
      <c r="N5" s="76"/>
      <c r="O5" s="74">
        <v>1</v>
      </c>
    </row>
    <row r="6" spans="2:16">
      <c r="B6" s="69" t="s">
        <v>50</v>
      </c>
      <c r="C6" s="93" t="s">
        <v>68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16">
      <c r="M7" s="61" t="s">
        <v>47</v>
      </c>
    </row>
    <row r="8" spans="2:16">
      <c r="B8" s="65"/>
      <c r="C8" s="96" t="s">
        <v>48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8"/>
      <c r="O8" s="4"/>
    </row>
    <row r="9" spans="2:16">
      <c r="B9" s="66" t="s">
        <v>18</v>
      </c>
      <c r="C9" s="5" t="s">
        <v>4</v>
      </c>
      <c r="D9" s="6" t="s">
        <v>5</v>
      </c>
      <c r="E9" s="6" t="s">
        <v>6</v>
      </c>
      <c r="F9" s="6" t="s">
        <v>7</v>
      </c>
      <c r="G9" s="6" t="s">
        <v>8</v>
      </c>
      <c r="H9" s="6" t="s">
        <v>9</v>
      </c>
      <c r="I9" s="6" t="s">
        <v>19</v>
      </c>
      <c r="J9" s="6" t="s">
        <v>10</v>
      </c>
      <c r="K9" s="6" t="s">
        <v>11</v>
      </c>
      <c r="L9" s="6" t="s">
        <v>12</v>
      </c>
      <c r="M9" s="6" t="s">
        <v>13</v>
      </c>
      <c r="N9" s="7" t="s">
        <v>14</v>
      </c>
      <c r="O9" s="8" t="s">
        <v>20</v>
      </c>
    </row>
    <row r="10" spans="2:16">
      <c r="B10" s="68" t="s">
        <v>53</v>
      </c>
      <c r="C10" s="73">
        <v>0.17375954240361019</v>
      </c>
      <c r="D10" s="73">
        <v>0.1516369694335796</v>
      </c>
      <c r="E10" s="73">
        <v>0.1297042568229009</v>
      </c>
      <c r="F10" s="73">
        <v>9.4682154004187905E-2</v>
      </c>
      <c r="G10" s="73">
        <v>4.2660415541771475E-2</v>
      </c>
      <c r="H10" s="73">
        <v>7.8512197156264951E-3</v>
      </c>
      <c r="I10" s="73">
        <v>7.7853721921518531E-3</v>
      </c>
      <c r="J10" s="73">
        <v>8.018033441762256E-3</v>
      </c>
      <c r="K10" s="73">
        <v>1.5463193429295124E-2</v>
      </c>
      <c r="L10" s="73">
        <v>8.0251669234720088E-2</v>
      </c>
      <c r="M10" s="73">
        <v>0.12779358118341169</v>
      </c>
      <c r="N10" s="73">
        <v>0.16039359259698244</v>
      </c>
      <c r="O10" s="74">
        <v>0.99999999999999978</v>
      </c>
    </row>
    <row r="11" spans="2:16">
      <c r="B11" s="70" t="s">
        <v>52</v>
      </c>
      <c r="C11" s="93" t="s">
        <v>68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5"/>
    </row>
    <row r="13" spans="2:16">
      <c r="B13" s="65"/>
      <c r="C13" s="96" t="s">
        <v>48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8"/>
      <c r="O13" s="4"/>
    </row>
    <row r="14" spans="2:16">
      <c r="B14" s="66" t="s">
        <v>18</v>
      </c>
      <c r="C14" s="5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19</v>
      </c>
      <c r="J14" s="6" t="s">
        <v>10</v>
      </c>
      <c r="K14" s="6" t="s">
        <v>11</v>
      </c>
      <c r="L14" s="6" t="s">
        <v>12</v>
      </c>
      <c r="M14" s="6" t="s">
        <v>13</v>
      </c>
      <c r="N14" s="7" t="s">
        <v>14</v>
      </c>
      <c r="O14" s="8" t="s">
        <v>20</v>
      </c>
    </row>
    <row r="15" spans="2:16">
      <c r="B15" s="68" t="s">
        <v>55</v>
      </c>
      <c r="C15" s="73">
        <v>0.15581720148900771</v>
      </c>
      <c r="D15" s="73">
        <v>0.13598184924075074</v>
      </c>
      <c r="E15" s="73">
        <v>0.12309074823194244</v>
      </c>
      <c r="F15" s="73">
        <v>9.3389885208411003E-2</v>
      </c>
      <c r="G15" s="73">
        <v>6.1308891201166275E-2</v>
      </c>
      <c r="H15" s="73">
        <v>1.702537878998648E-2</v>
      </c>
      <c r="I15" s="73">
        <v>9.6429386201639239E-3</v>
      </c>
      <c r="J15" s="73">
        <v>1.4279394826310254E-2</v>
      </c>
      <c r="K15" s="73">
        <v>3.1609419253604276E-2</v>
      </c>
      <c r="L15" s="73">
        <v>8.624949225727116E-2</v>
      </c>
      <c r="M15" s="73">
        <v>0.11993022362937285</v>
      </c>
      <c r="N15" s="73">
        <v>0.15167457725201289</v>
      </c>
      <c r="O15" s="74">
        <v>1</v>
      </c>
    </row>
    <row r="16" spans="2:16">
      <c r="B16" s="70" t="s">
        <v>54</v>
      </c>
      <c r="C16" s="81">
        <v>129192.96000000001</v>
      </c>
      <c r="D16" s="81">
        <v>113043.84</v>
      </c>
      <c r="E16" s="81">
        <v>96894.720000000001</v>
      </c>
      <c r="F16" s="81">
        <v>72671.039999999994</v>
      </c>
      <c r="G16" s="81">
        <v>48447.360000000001</v>
      </c>
      <c r="H16" s="81">
        <v>16149.12</v>
      </c>
      <c r="I16" s="81">
        <v>8074.56</v>
      </c>
      <c r="J16" s="81">
        <v>8074.56</v>
      </c>
      <c r="K16" s="81">
        <v>24223.68</v>
      </c>
      <c r="L16" s="81">
        <v>72671.039999999994</v>
      </c>
      <c r="M16" s="81">
        <v>96894.720000000001</v>
      </c>
      <c r="N16" s="81">
        <v>121118.39999999999</v>
      </c>
      <c r="O16" s="82">
        <f>SUM(C16:N16)</f>
        <v>807456</v>
      </c>
      <c r="P16" s="83"/>
    </row>
    <row r="17" spans="2:16">
      <c r="B17" s="86" t="s">
        <v>69</v>
      </c>
      <c r="C17" s="84">
        <v>86825</v>
      </c>
      <c r="D17" s="84">
        <v>83699</v>
      </c>
      <c r="E17" s="84">
        <v>82400</v>
      </c>
      <c r="F17" s="84">
        <v>57367</v>
      </c>
      <c r="G17" s="84">
        <v>41935</v>
      </c>
      <c r="H17" s="84">
        <v>23283</v>
      </c>
      <c r="I17" s="84">
        <v>23576</v>
      </c>
      <c r="J17" s="84">
        <v>35562</v>
      </c>
      <c r="K17" s="84">
        <v>63519</v>
      </c>
      <c r="L17" s="84">
        <v>92359</v>
      </c>
      <c r="M17" s="84">
        <v>87936</v>
      </c>
      <c r="N17" s="84">
        <v>128995</v>
      </c>
      <c r="O17" s="85">
        <f>SUM(C17:N17)</f>
        <v>807456</v>
      </c>
    </row>
    <row r="18" spans="2:16">
      <c r="B18" s="65"/>
      <c r="C18" s="96" t="s">
        <v>48</v>
      </c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8"/>
      <c r="O18" s="4"/>
      <c r="P18" s="79"/>
    </row>
    <row r="19" spans="2:16">
      <c r="B19" s="65"/>
      <c r="C19" s="96" t="s">
        <v>48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8"/>
      <c r="O19" s="4"/>
    </row>
    <row r="20" spans="2:16">
      <c r="B20" s="66" t="s">
        <v>18</v>
      </c>
      <c r="C20" s="5" t="s">
        <v>4</v>
      </c>
      <c r="D20" s="6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19</v>
      </c>
      <c r="J20" s="6" t="s">
        <v>10</v>
      </c>
      <c r="K20" s="6" t="s">
        <v>11</v>
      </c>
      <c r="L20" s="6" t="s">
        <v>12</v>
      </c>
      <c r="M20" s="6" t="s">
        <v>13</v>
      </c>
      <c r="N20" s="7" t="s">
        <v>14</v>
      </c>
      <c r="O20" s="8" t="s">
        <v>20</v>
      </c>
    </row>
    <row r="21" spans="2:16">
      <c r="B21" s="78" t="s">
        <v>56</v>
      </c>
      <c r="C21" s="73">
        <v>0.18336186213573163</v>
      </c>
      <c r="D21" s="73">
        <v>0.15570193130638529</v>
      </c>
      <c r="E21" s="73">
        <v>0.14922814389740854</v>
      </c>
      <c r="F21" s="73">
        <v>9.2198307914638081E-2</v>
      </c>
      <c r="G21" s="73">
        <v>4.9457718911789877E-2</v>
      </c>
      <c r="H21" s="73">
        <v>7.1380466656377588E-3</v>
      </c>
      <c r="I21" s="73">
        <v>6.8960195305375104E-3</v>
      </c>
      <c r="J21" s="73">
        <v>7.0372020260126558E-3</v>
      </c>
      <c r="K21" s="73">
        <v>1.0942301081756065E-2</v>
      </c>
      <c r="L21" s="73">
        <v>6.5044792558191747E-2</v>
      </c>
      <c r="M21" s="73">
        <v>0.11303368737109425</v>
      </c>
      <c r="N21" s="73">
        <v>0.15995998660081659</v>
      </c>
      <c r="O21" s="74">
        <f>SUM(C21:N21)</f>
        <v>1</v>
      </c>
      <c r="P21" s="80"/>
    </row>
    <row r="22" spans="2:16">
      <c r="B22" s="71" t="s">
        <v>52</v>
      </c>
      <c r="C22" s="93" t="s">
        <v>68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5"/>
    </row>
    <row r="23" spans="2:16">
      <c r="B23" s="64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</row>
    <row r="24" spans="2:16">
      <c r="B24" s="65"/>
      <c r="C24" s="96" t="s">
        <v>48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8"/>
      <c r="O24" s="4"/>
    </row>
    <row r="25" spans="2:16">
      <c r="B25" s="66" t="s">
        <v>18</v>
      </c>
      <c r="C25" s="5" t="s">
        <v>4</v>
      </c>
      <c r="D25" s="6" t="s">
        <v>5</v>
      </c>
      <c r="E25" s="6" t="s">
        <v>6</v>
      </c>
      <c r="F25" s="6" t="s">
        <v>7</v>
      </c>
      <c r="G25" s="6" t="s">
        <v>8</v>
      </c>
      <c r="H25" s="6" t="s">
        <v>9</v>
      </c>
      <c r="I25" s="6" t="s">
        <v>19</v>
      </c>
      <c r="J25" s="6" t="s">
        <v>10</v>
      </c>
      <c r="K25" s="6" t="s">
        <v>11</v>
      </c>
      <c r="L25" s="6" t="s">
        <v>12</v>
      </c>
      <c r="M25" s="6" t="s">
        <v>13</v>
      </c>
      <c r="N25" s="7" t="s">
        <v>14</v>
      </c>
      <c r="O25" s="8" t="s">
        <v>20</v>
      </c>
    </row>
    <row r="26" spans="2:16">
      <c r="B26" s="78" t="s">
        <v>58</v>
      </c>
      <c r="C26" s="73">
        <v>0.18421428051939334</v>
      </c>
      <c r="D26" s="73">
        <v>0.1504920362299787</v>
      </c>
      <c r="E26" s="73">
        <v>0.1326315966142089</v>
      </c>
      <c r="F26" s="73">
        <v>8.9884958442192964E-2</v>
      </c>
      <c r="G26" s="73">
        <v>3.5126463660928572E-2</v>
      </c>
      <c r="H26" s="73">
        <v>4.0937750004195871E-3</v>
      </c>
      <c r="I26" s="73">
        <v>3.6967986409095909E-3</v>
      </c>
      <c r="J26" s="73">
        <v>5.4178065459373681E-3</v>
      </c>
      <c r="K26" s="73">
        <v>1.1813718085711461E-2</v>
      </c>
      <c r="L26" s="73">
        <v>9.2780111927286427E-2</v>
      </c>
      <c r="M26" s="73">
        <v>0.12734479459795128</v>
      </c>
      <c r="N26" s="73">
        <v>0.1625036597350818</v>
      </c>
      <c r="O26" s="74">
        <v>0.99999999999999978</v>
      </c>
    </row>
    <row r="27" spans="2:16">
      <c r="B27" s="71" t="s">
        <v>57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9" spans="2:16">
      <c r="B29" s="65"/>
      <c r="C29" s="96" t="s">
        <v>48</v>
      </c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/>
      <c r="O29" s="4"/>
    </row>
    <row r="30" spans="2:16">
      <c r="B30" s="66" t="s">
        <v>18</v>
      </c>
      <c r="C30" s="5" t="s">
        <v>4</v>
      </c>
      <c r="D30" s="6" t="s">
        <v>5</v>
      </c>
      <c r="E30" s="6" t="s">
        <v>6</v>
      </c>
      <c r="F30" s="6" t="s">
        <v>7</v>
      </c>
      <c r="G30" s="6" t="s">
        <v>8</v>
      </c>
      <c r="H30" s="6" t="s">
        <v>9</v>
      </c>
      <c r="I30" s="6" t="s">
        <v>19</v>
      </c>
      <c r="J30" s="6" t="s">
        <v>10</v>
      </c>
      <c r="K30" s="6" t="s">
        <v>11</v>
      </c>
      <c r="L30" s="6" t="s">
        <v>12</v>
      </c>
      <c r="M30" s="6" t="s">
        <v>13</v>
      </c>
      <c r="N30" s="7" t="s">
        <v>14</v>
      </c>
      <c r="O30" s="8" t="s">
        <v>20</v>
      </c>
    </row>
    <row r="31" spans="2:16">
      <c r="B31" s="72" t="s">
        <v>60</v>
      </c>
      <c r="C31" s="73">
        <v>0.18118201335849313</v>
      </c>
      <c r="D31" s="73">
        <v>0.16751377057507397</v>
      </c>
      <c r="E31" s="73">
        <v>0.14608096052080075</v>
      </c>
      <c r="F31" s="73">
        <v>0.12109201360504811</v>
      </c>
      <c r="G31" s="73">
        <v>2.4224626439264769E-2</v>
      </c>
      <c r="H31" s="73">
        <v>4.4738959303345701E-3</v>
      </c>
      <c r="I31" s="73">
        <v>4.5536073987562618E-3</v>
      </c>
      <c r="J31" s="73">
        <v>4.9430685372610422E-3</v>
      </c>
      <c r="K31" s="73">
        <v>7.2712179122441361E-3</v>
      </c>
      <c r="L31" s="73">
        <v>9.5981225435762013E-2</v>
      </c>
      <c r="M31" s="73">
        <v>9.9076807146360552E-2</v>
      </c>
      <c r="N31" s="73">
        <v>0.14360679314060074</v>
      </c>
      <c r="O31" s="74">
        <v>1</v>
      </c>
    </row>
    <row r="32" spans="2:16">
      <c r="B32" s="71" t="s">
        <v>59</v>
      </c>
      <c r="C32" s="93" t="s">
        <v>68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5"/>
    </row>
    <row r="33" spans="2:15">
      <c r="B33" s="64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3"/>
    </row>
    <row r="34" spans="2:15">
      <c r="B34" s="65"/>
      <c r="C34" s="96" t="s">
        <v>48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8"/>
      <c r="O34" s="4"/>
    </row>
    <row r="35" spans="2:15">
      <c r="B35" s="66" t="s">
        <v>18</v>
      </c>
      <c r="C35" s="5" t="s">
        <v>4</v>
      </c>
      <c r="D35" s="6" t="s">
        <v>5</v>
      </c>
      <c r="E35" s="6" t="s">
        <v>6</v>
      </c>
      <c r="F35" s="6" t="s">
        <v>7</v>
      </c>
      <c r="G35" s="6" t="s">
        <v>8</v>
      </c>
      <c r="H35" s="6" t="s">
        <v>9</v>
      </c>
      <c r="I35" s="6" t="s">
        <v>19</v>
      </c>
      <c r="J35" s="6" t="s">
        <v>10</v>
      </c>
      <c r="K35" s="6" t="s">
        <v>11</v>
      </c>
      <c r="L35" s="6" t="s">
        <v>12</v>
      </c>
      <c r="M35" s="6" t="s">
        <v>13</v>
      </c>
      <c r="N35" s="7" t="s">
        <v>14</v>
      </c>
      <c r="O35" s="8" t="s">
        <v>20</v>
      </c>
    </row>
    <row r="36" spans="2:15">
      <c r="B36" s="72" t="s">
        <v>62</v>
      </c>
      <c r="C36" s="73">
        <v>0.15612193992089227</v>
      </c>
      <c r="D36" s="73">
        <v>0.13396197840572996</v>
      </c>
      <c r="E36" s="73">
        <v>0.1119133734810961</v>
      </c>
      <c r="F36" s="73">
        <v>9.6546163988169481E-2</v>
      </c>
      <c r="G36" s="73">
        <v>5.6346434807397643E-2</v>
      </c>
      <c r="H36" s="73">
        <v>1.2471938139186829E-2</v>
      </c>
      <c r="I36" s="73">
        <v>1.1469728824430744E-2</v>
      </c>
      <c r="J36" s="73">
        <v>1.3808217225528276E-2</v>
      </c>
      <c r="K36" s="73">
        <v>1.524471724334533E-2</v>
      </c>
      <c r="L36" s="73">
        <v>8.1880501015572107E-2</v>
      </c>
      <c r="M36" s="73">
        <v>0.13042195239283041</v>
      </c>
      <c r="N36" s="73">
        <v>0.17981305455582083</v>
      </c>
      <c r="O36" s="74">
        <v>0.99999999999999989</v>
      </c>
    </row>
    <row r="37" spans="2:15">
      <c r="B37" s="77" t="s">
        <v>61</v>
      </c>
      <c r="C37" s="93" t="s">
        <v>68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</row>
    <row r="39" spans="2:15">
      <c r="B39" s="65"/>
      <c r="C39" s="96" t="s">
        <v>49</v>
      </c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  <c r="O39" s="4"/>
    </row>
    <row r="40" spans="2:15">
      <c r="B40" s="66" t="s">
        <v>18</v>
      </c>
      <c r="C40" s="5" t="s">
        <v>4</v>
      </c>
      <c r="D40" s="6" t="s">
        <v>5</v>
      </c>
      <c r="E40" s="6" t="s">
        <v>6</v>
      </c>
      <c r="F40" s="6" t="s">
        <v>7</v>
      </c>
      <c r="G40" s="6" t="s">
        <v>8</v>
      </c>
      <c r="H40" s="6" t="s">
        <v>9</v>
      </c>
      <c r="I40" s="6" t="s">
        <v>19</v>
      </c>
      <c r="J40" s="6" t="s">
        <v>10</v>
      </c>
      <c r="K40" s="6" t="s">
        <v>11</v>
      </c>
      <c r="L40" s="6" t="s">
        <v>12</v>
      </c>
      <c r="M40" s="6" t="s">
        <v>13</v>
      </c>
      <c r="N40" s="7" t="s">
        <v>14</v>
      </c>
      <c r="O40" s="8" t="s">
        <v>20</v>
      </c>
    </row>
    <row r="41" spans="2:15">
      <c r="B41" s="72" t="s">
        <v>64</v>
      </c>
      <c r="C41" s="73">
        <v>0.15908749078307485</v>
      </c>
      <c r="D41" s="73">
        <v>0.13475358558258915</v>
      </c>
      <c r="E41" s="73">
        <v>0.12876181998045952</v>
      </c>
      <c r="F41" s="73">
        <v>9.3312578183370035E-2</v>
      </c>
      <c r="G41" s="73">
        <v>5.7105194616215188E-2</v>
      </c>
      <c r="H41" s="73">
        <v>1.2069127855718285E-2</v>
      </c>
      <c r="I41" s="73">
        <v>1.2069127855718285E-2</v>
      </c>
      <c r="J41" s="73">
        <v>1.1249845620325048E-2</v>
      </c>
      <c r="K41" s="73">
        <v>1.235037399622641E-2</v>
      </c>
      <c r="L41" s="73">
        <v>9.1857435108567129E-2</v>
      </c>
      <c r="M41" s="73">
        <v>0.14508754703230295</v>
      </c>
      <c r="N41" s="73">
        <v>0.14229587338543317</v>
      </c>
      <c r="O41" s="74">
        <v>1</v>
      </c>
    </row>
    <row r="42" spans="2:15">
      <c r="B42" s="71" t="s">
        <v>63</v>
      </c>
      <c r="C42" s="93" t="s">
        <v>68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</row>
    <row r="44" spans="2:15">
      <c r="B44" s="65"/>
      <c r="C44" s="96" t="s">
        <v>48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8"/>
      <c r="O44" s="4"/>
    </row>
    <row r="45" spans="2:15">
      <c r="B45" s="66" t="s">
        <v>18</v>
      </c>
      <c r="C45" s="5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6" t="s">
        <v>9</v>
      </c>
      <c r="I45" s="6" t="s">
        <v>19</v>
      </c>
      <c r="J45" s="6" t="s">
        <v>10</v>
      </c>
      <c r="K45" s="6" t="s">
        <v>11</v>
      </c>
      <c r="L45" s="6" t="s">
        <v>12</v>
      </c>
      <c r="M45" s="6" t="s">
        <v>13</v>
      </c>
      <c r="N45" s="7" t="s">
        <v>14</v>
      </c>
      <c r="O45" s="8" t="s">
        <v>20</v>
      </c>
    </row>
    <row r="46" spans="2:15">
      <c r="B46" s="72" t="s">
        <v>66</v>
      </c>
      <c r="C46" s="73">
        <v>0.17046681975292838</v>
      </c>
      <c r="D46" s="73">
        <v>0.15024723164565065</v>
      </c>
      <c r="E46" s="73">
        <v>0.12517652259489215</v>
      </c>
      <c r="F46" s="73">
        <v>0.10519796533956347</v>
      </c>
      <c r="G46" s="73">
        <v>3.4354397362862443E-2</v>
      </c>
      <c r="H46" s="73">
        <v>7.9360158100236829E-3</v>
      </c>
      <c r="I46" s="73">
        <v>6.4853301222556484E-3</v>
      </c>
      <c r="J46" s="73">
        <v>6.2007937015938043E-3</v>
      </c>
      <c r="K46" s="73">
        <v>7.8510049286308649E-3</v>
      </c>
      <c r="L46" s="73">
        <v>0.08</v>
      </c>
      <c r="M46" s="73">
        <v>0.12051542597452473</v>
      </c>
      <c r="N46" s="73">
        <v>0.16532766194072843</v>
      </c>
      <c r="O46" s="74">
        <v>1</v>
      </c>
    </row>
    <row r="47" spans="2:15">
      <c r="B47" s="77" t="s">
        <v>65</v>
      </c>
      <c r="C47" s="81">
        <v>301472.90000000002</v>
      </c>
      <c r="D47" s="81">
        <v>266005.5</v>
      </c>
      <c r="E47" s="81">
        <v>230538.1</v>
      </c>
      <c r="F47" s="81">
        <v>195070.7</v>
      </c>
      <c r="G47" s="81">
        <v>53201.1</v>
      </c>
      <c r="H47" s="81">
        <v>17733.7</v>
      </c>
      <c r="I47" s="81">
        <v>17733.7</v>
      </c>
      <c r="J47" s="81">
        <v>17733.7</v>
      </c>
      <c r="K47" s="81">
        <v>17733.7</v>
      </c>
      <c r="L47" s="81">
        <v>141869.6</v>
      </c>
      <c r="M47" s="81">
        <v>212804.4</v>
      </c>
      <c r="N47" s="81">
        <v>301472.90000000002</v>
      </c>
      <c r="O47" s="82">
        <f>SUM(C47:N47)</f>
        <v>1773370</v>
      </c>
    </row>
    <row r="48" spans="2:15">
      <c r="B48" s="86" t="s">
        <v>69</v>
      </c>
      <c r="C48" s="84">
        <v>284048</v>
      </c>
      <c r="D48" s="84">
        <v>256585</v>
      </c>
      <c r="E48" s="84">
        <v>222103</v>
      </c>
      <c r="F48" s="84">
        <v>175725</v>
      </c>
      <c r="G48" s="84">
        <v>87739</v>
      </c>
      <c r="H48" s="84">
        <v>41448</v>
      </c>
      <c r="I48" s="84">
        <v>34162</v>
      </c>
      <c r="J48" s="84">
        <v>35271</v>
      </c>
      <c r="K48" s="84">
        <v>36874</v>
      </c>
      <c r="L48" s="84">
        <v>129150</v>
      </c>
      <c r="M48" s="84">
        <v>202562</v>
      </c>
      <c r="N48" s="84">
        <v>267703</v>
      </c>
      <c r="O48" s="85">
        <f>SUM(C48:N48)</f>
        <v>1773370</v>
      </c>
    </row>
    <row r="49" spans="2:15">
      <c r="B49" s="65"/>
      <c r="C49" s="96" t="s">
        <v>48</v>
      </c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8"/>
      <c r="O49" s="4"/>
    </row>
    <row r="50" spans="2:15">
      <c r="B50" s="66" t="s">
        <v>18</v>
      </c>
      <c r="C50" s="5" t="s">
        <v>4</v>
      </c>
      <c r="D50" s="6" t="s">
        <v>5</v>
      </c>
      <c r="E50" s="6" t="s">
        <v>6</v>
      </c>
      <c r="F50" s="6" t="s">
        <v>7</v>
      </c>
      <c r="G50" s="6" t="s">
        <v>8</v>
      </c>
      <c r="H50" s="6" t="s">
        <v>9</v>
      </c>
      <c r="I50" s="6" t="s">
        <v>19</v>
      </c>
      <c r="J50" s="6" t="s">
        <v>10</v>
      </c>
      <c r="K50" s="6" t="s">
        <v>11</v>
      </c>
      <c r="L50" s="6" t="s">
        <v>12</v>
      </c>
      <c r="M50" s="6" t="s">
        <v>13</v>
      </c>
      <c r="N50" s="7" t="s">
        <v>14</v>
      </c>
      <c r="O50" s="8" t="s">
        <v>20</v>
      </c>
    </row>
    <row r="51" spans="2:15">
      <c r="B51" s="72" t="s">
        <v>67</v>
      </c>
      <c r="C51" s="73">
        <v>0.17959463148044716</v>
      </c>
      <c r="D51" s="73">
        <v>0.15732453323645965</v>
      </c>
      <c r="E51" s="73">
        <v>0.13325664905186219</v>
      </c>
      <c r="F51" s="73">
        <v>0.10028285076915618</v>
      </c>
      <c r="G51" s="73">
        <v>3.5623656392434026E-2</v>
      </c>
      <c r="H51" s="73">
        <v>1.0552943700144979E-2</v>
      </c>
      <c r="I51" s="73">
        <v>1.0533019954959054E-2</v>
      </c>
      <c r="J51" s="73">
        <v>1.1422947239930373E-2</v>
      </c>
      <c r="K51" s="73">
        <v>1.8758206092548455E-2</v>
      </c>
      <c r="L51" s="73">
        <v>9.9771474642717434E-2</v>
      </c>
      <c r="M51" s="73">
        <v>0.11327313263037933</v>
      </c>
      <c r="N51" s="73">
        <v>0.12960595480896117</v>
      </c>
      <c r="O51" s="74">
        <v>1</v>
      </c>
    </row>
    <row r="52" spans="2:15" ht="15.6" customHeight="1">
      <c r="B52" s="71" t="s">
        <v>65</v>
      </c>
      <c r="C52" s="93" t="s">
        <v>68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5"/>
    </row>
  </sheetData>
  <mergeCells count="19">
    <mergeCell ref="C19:N19"/>
    <mergeCell ref="C24:N24"/>
    <mergeCell ref="C29:N29"/>
    <mergeCell ref="C34:N34"/>
    <mergeCell ref="B2:O2"/>
    <mergeCell ref="C3:N3"/>
    <mergeCell ref="C8:N8"/>
    <mergeCell ref="C13:N13"/>
    <mergeCell ref="C18:N18"/>
    <mergeCell ref="C11:O11"/>
    <mergeCell ref="C6:O6"/>
    <mergeCell ref="C52:O52"/>
    <mergeCell ref="C42:O42"/>
    <mergeCell ref="C37:O37"/>
    <mergeCell ref="C32:O32"/>
    <mergeCell ref="C22:O22"/>
    <mergeCell ref="C39:N39"/>
    <mergeCell ref="C44:N44"/>
    <mergeCell ref="C49:N4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Data</vt:lpstr>
      <vt:lpstr>Poznámky</vt:lpstr>
      <vt:lpstr>Krivky</vt:lpstr>
      <vt:lpstr>Obdobie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Milan Varga</cp:lastModifiedBy>
  <cp:lastPrinted>2022-10-10T09:28:02Z</cp:lastPrinted>
  <dcterms:created xsi:type="dcterms:W3CDTF">2019-10-07T06:54:07Z</dcterms:created>
  <dcterms:modified xsi:type="dcterms:W3CDTF">2022-10-10T11:25:17Z</dcterms:modified>
</cp:coreProperties>
</file>