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wojciech.klosowski\Desktop\Dokumentacja gotowa do internetu\"/>
    </mc:Choice>
  </mc:AlternateContent>
  <xr:revisionPtr revIDLastSave="0" documentId="13_ncr:1_{CD10E25A-4F3D-47C1-AE31-697A321B6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17" i="3"/>
  <c r="G13" i="3"/>
  <c r="G14" i="3"/>
  <c r="G12" i="3"/>
  <c r="G10" i="3" s="1"/>
  <c r="G9" i="3"/>
  <c r="G7" i="3" s="1"/>
  <c r="G8" i="3"/>
  <c r="G15" i="3" l="1"/>
  <c r="G22" i="3" s="1"/>
  <c r="G24" i="3" s="1"/>
  <c r="G23" i="3" s="1"/>
</calcChain>
</file>

<file path=xl/sharedStrings.xml><?xml version="1.0" encoding="utf-8"?>
<sst xmlns="http://schemas.openxmlformats.org/spreadsheetml/2006/main" count="61" uniqueCount="54">
  <si>
    <t>Norma STANDARD 2  Wersja: 5.11.300.13  Nr seryjny: 4952  Użytkownik: ATS</t>
  </si>
  <si>
    <t>Lp.</t>
  </si>
  <si>
    <t>Podstawa</t>
  </si>
  <si>
    <t>j.m.</t>
  </si>
  <si>
    <t>1</t>
  </si>
  <si>
    <t>D-01.00.00_ROBOTY PRZYGOTOWAWCZE</t>
  </si>
  <si>
    <t>1
d.1</t>
  </si>
  <si>
    <t>KNR-W 2-01 0113-03</t>
  </si>
  <si>
    <t>Roboty pomiarowe przy liniowych robotach ziemnych - trasa dróg w terenie równinnym. Wytyczenie obiektu oraz inwentaryzacja powykonawcza</t>
  </si>
  <si>
    <t>km</t>
  </si>
  <si>
    <t>2
d.1</t>
  </si>
  <si>
    <t>KNR-W 2-01 0119-01 0119-02</t>
  </si>
  <si>
    <t>Usunięcie warstwy ziemi urodzajnej (humusu) o grubości do 20 cm za pomocą spycharek</t>
  </si>
  <si>
    <t>m2</t>
  </si>
  <si>
    <t>2</t>
  </si>
  <si>
    <t>D-02.00.00_ROBOTY ZIEMNE</t>
  </si>
  <si>
    <t>3
d.2</t>
  </si>
  <si>
    <t>KNR-W 2-01 0203-06</t>
  </si>
  <si>
    <t>Roboty ziemne wykonywane koparkami podsiębiernymi o pojemności łyżki 0.40 m3 w gruncie kat. III z transportem urobku samochodami samowyładowczymi na odległość do 1 km</t>
  </si>
  <si>
    <t>m3</t>
  </si>
  <si>
    <t>4
d.2</t>
  </si>
  <si>
    <t>KNR-W 2-01 0210-01</t>
  </si>
  <si>
    <t>Nakłady uzupełniające za każde dalsze rozpoczęte 0.5 km transportu ponad 1 km samochodami samowyładowczymi po terenie lub drogach gruntowych ziemi kat. I-II
Krotność = 9</t>
  </si>
  <si>
    <t>5
d.2</t>
  </si>
  <si>
    <t>KNNR 1 0406-01</t>
  </si>
  <si>
    <t>Nasypy wykonywane koparkami zgarniakowymi z bezpośrednim przerzutem gruntu uzyskanego z ukopu; grunt kat. I-II</t>
  </si>
  <si>
    <t>3</t>
  </si>
  <si>
    <t>D-04.00.00_PODBUDOWY</t>
  </si>
  <si>
    <t>6
d.3</t>
  </si>
  <si>
    <t>KNNR 6 0103-03</t>
  </si>
  <si>
    <t>Profilowanie i zagęszczanie podłoża wykonywane mechanicznie w gruncie kat. II-IV pod warstwy konstrukcyjne nawierzchni</t>
  </si>
  <si>
    <t>7
d.3</t>
  </si>
  <si>
    <t>KNR AT-04 0101-02</t>
  </si>
  <si>
    <t>Warstwa wzmacniająca grunt pod warstwy technologiczne z geowłókniny o szer. 4,0 m</t>
  </si>
  <si>
    <t>8
d.3</t>
  </si>
  <si>
    <t>KNR AT-04 0102-01</t>
  </si>
  <si>
    <t>Warstwa wzmacniająca grunt pod warstwy technologiczne z geosiatki dwukierunkowej oczka 30/30 o szer. 4,0m</t>
  </si>
  <si>
    <t>9
d.3</t>
  </si>
  <si>
    <t>KNR 2-31 0114-05 0114-06</t>
  </si>
  <si>
    <t>Podbudowa z kruszywa łamanego 0/63mm - warstwa dolna o grubości po zagęszczeniu 20 cm</t>
  </si>
  <si>
    <t>10
d.3</t>
  </si>
  <si>
    <t>KNR 2-31 0114-07 0114-08</t>
  </si>
  <si>
    <t>Podbudowa z kruszywa łamanego - warstwa górna o grubości po zagęszczeniu 8 cm</t>
  </si>
  <si>
    <t>Opis</t>
  </si>
  <si>
    <t>Ilość</t>
  </si>
  <si>
    <t>Cena jedn.</t>
  </si>
  <si>
    <t>Wartość</t>
  </si>
  <si>
    <t xml:space="preserve">KOSZTORYS: </t>
  </si>
  <si>
    <t xml:space="preserve">Kosztorys netto </t>
  </si>
  <si>
    <t xml:space="preserve">VAT 23% </t>
  </si>
  <si>
    <t xml:space="preserve">Kosztorys brutto </t>
  </si>
  <si>
    <t>KOSZTORYS OFERTOWY SA.270.65.2022.WK</t>
  </si>
  <si>
    <t>NAZWA WYKONAWCY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</si>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</sst>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0"/>
    <numFmt numFmtId="166" formatCode="#\ ##0.000"/>
    <numFmt numFmtId="167" formatCode="#\ ##0.00"/>
    <numFmt numFmtId="168" formatCode="#0.00"/>
  </numFmts>
  <fonts count="7" x14ac:knownFonts="1">
    <font>
      <sz val="11"/>
      <color theme="1"/>
      <name val="Calibri"/>
      <family val="2"/>
      <scheme val="minor"/>
    </font>
    <font>
      <sz val="6"/>
      <color rgb="FF000000"/>
      <name val="Arial"/>
    </font>
    <font>
      <sz val="9"/>
      <color rgb="FF000000"/>
      <name val="Microsoft Sans Serif"/>
    </font>
    <font>
      <b/>
      <sz val="9"/>
      <color rgb="FF000000"/>
      <name val="Microsoft Sans Serif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NumberFormat="1" applyFont="1" applyBorder="1" applyAlignment="1">
      <alignment horizontal="center" vertical="center" wrapText="1" shrinkToFit="1" readingOrder="1"/>
    </xf>
    <xf numFmtId="0" fontId="2" fillId="0" borderId="2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right" vertical="top" wrapText="1" shrinkToFit="1" readingOrder="1"/>
    </xf>
    <xf numFmtId="49" fontId="3" fillId="0" borderId="2" xfId="0" applyNumberFormat="1" applyFont="1" applyBorder="1" applyAlignment="1">
      <alignment horizontal="center" vertical="top" wrapText="1" shrinkToFit="1" readingOrder="1"/>
    </xf>
    <xf numFmtId="49" fontId="2" fillId="0" borderId="1" xfId="0" applyNumberFormat="1" applyFont="1" applyBorder="1" applyAlignment="1">
      <alignment horizontal="right" vertical="top" wrapText="1" shrinkToFit="1" readingOrder="1"/>
    </xf>
    <xf numFmtId="49" fontId="2" fillId="0" borderId="2" xfId="0" applyNumberFormat="1" applyFont="1" applyBorder="1" applyAlignment="1">
      <alignment horizontal="center" vertical="top" wrapText="1" shrinkToFit="1" readingOrder="1"/>
    </xf>
    <xf numFmtId="49" fontId="2" fillId="0" borderId="2" xfId="0" applyNumberFormat="1" applyFont="1" applyBorder="1" applyAlignment="1">
      <alignment horizontal="left" vertical="top" wrapText="1" shrinkToFit="1" readingOrder="1"/>
    </xf>
    <xf numFmtId="164" fontId="2" fillId="0" borderId="2" xfId="0" applyNumberFormat="1" applyFont="1" applyBorder="1" applyAlignment="1">
      <alignment horizontal="right" vertical="top" wrapText="1" shrinkToFit="1" readingOrder="1"/>
    </xf>
    <xf numFmtId="167" fontId="2" fillId="0" borderId="2" xfId="0" applyNumberFormat="1" applyFont="1" applyBorder="1" applyAlignment="1">
      <alignment horizontal="right" vertical="top" wrapText="1" shrinkToFit="1" readingOrder="1"/>
    </xf>
    <xf numFmtId="168" fontId="2" fillId="0" borderId="2" xfId="0" applyNumberFormat="1" applyFont="1" applyBorder="1" applyAlignment="1">
      <alignment horizontal="right" vertical="top" wrapText="1" shrinkToFit="1" readingOrder="1"/>
    </xf>
    <xf numFmtId="166" fontId="2" fillId="0" borderId="2" xfId="0" applyNumberFormat="1" applyFont="1" applyBorder="1" applyAlignment="1">
      <alignment horizontal="right" vertical="top" wrapText="1" shrinkToFit="1" readingOrder="1"/>
    </xf>
    <xf numFmtId="0" fontId="3" fillId="0" borderId="5" xfId="0" applyNumberFormat="1" applyFont="1" applyBorder="1" applyAlignment="1">
      <alignment vertical="top" wrapText="1" shrinkToFit="1" readingOrder="1"/>
    </xf>
    <xf numFmtId="0" fontId="3" fillId="0" borderId="3" xfId="0" applyNumberFormat="1" applyFont="1" applyBorder="1" applyAlignment="1">
      <alignment vertical="top" wrapText="1" shrinkToFit="1" readingOrder="1"/>
    </xf>
    <xf numFmtId="2" fontId="3" fillId="0" borderId="5" xfId="0" applyNumberFormat="1" applyFont="1" applyBorder="1" applyAlignment="1">
      <alignment vertical="top" wrapText="1" shrinkToFit="1" readingOrder="1"/>
    </xf>
    <xf numFmtId="4" fontId="3" fillId="0" borderId="5" xfId="0" applyNumberFormat="1" applyFont="1" applyBorder="1" applyAlignment="1">
      <alignment vertical="top" wrapText="1" shrinkToFit="1" readingOrder="1"/>
    </xf>
    <xf numFmtId="0" fontId="2" fillId="0" borderId="0" xfId="0" applyNumberFormat="1" applyFont="1" applyAlignment="1">
      <alignment horizontal="center" vertical="top" wrapText="1" shrinkToFit="1" readingOrder="1"/>
    </xf>
    <xf numFmtId="0" fontId="1" fillId="0" borderId="0" xfId="0" applyNumberFormat="1" applyFont="1" applyAlignment="1">
      <alignment horizontal="left" vertical="top" wrapText="1" shrinkToFit="1" readingOrder="1"/>
    </xf>
    <xf numFmtId="49" fontId="3" fillId="0" borderId="1" xfId="0" applyNumberFormat="1" applyFont="1" applyBorder="1" applyAlignment="1">
      <alignment horizontal="right" vertical="top" wrapText="1" shrinkToFit="1" readingOrder="1"/>
    </xf>
    <xf numFmtId="49" fontId="3" fillId="0" borderId="2" xfId="0" applyNumberFormat="1" applyFont="1" applyBorder="1" applyAlignment="1">
      <alignment horizontal="center" vertical="top" wrapText="1" shrinkToFit="1" readingOrder="1"/>
    </xf>
    <xf numFmtId="49" fontId="3" fillId="0" borderId="2" xfId="0" applyNumberFormat="1" applyFont="1" applyBorder="1" applyAlignment="1">
      <alignment horizontal="left" vertical="top" wrapText="1" shrinkToFit="1" readingOrder="1"/>
    </xf>
    <xf numFmtId="0" fontId="2" fillId="0" borderId="2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left" vertical="top" wrapText="1" shrinkToFit="1" readingOrder="1"/>
    </xf>
    <xf numFmtId="0" fontId="3" fillId="0" borderId="4" xfId="0" applyNumberFormat="1" applyFont="1" applyBorder="1" applyAlignment="1">
      <alignment horizontal="left" vertical="top" wrapText="1" shrinkToFit="1" readingOrder="1"/>
    </xf>
    <xf numFmtId="0" fontId="3" fillId="0" borderId="5" xfId="0" applyNumberFormat="1" applyFont="1" applyBorder="1" applyAlignment="1">
      <alignment horizontal="left" vertical="top" wrapText="1" shrinkToFit="1" readingOrder="1"/>
    </xf>
    <xf numFmtId="0" fontId="3" fillId="0" borderId="4" xfId="0" applyNumberFormat="1" applyFont="1" applyBorder="1" applyAlignment="1">
      <alignment horizontal="center" vertical="top" wrapText="1" shrinkToFit="1" readingOrder="1"/>
    </xf>
    <xf numFmtId="0" fontId="3" fillId="0" borderId="5" xfId="0" applyNumberFormat="1" applyFont="1" applyBorder="1" applyAlignment="1">
      <alignment horizontal="center" vertical="top" wrapText="1" shrinkToFit="1" readingOrder="1"/>
    </xf>
    <xf numFmtId="167" fontId="3" fillId="0" borderId="2" xfId="0" applyNumberFormat="1" applyFont="1" applyBorder="1" applyAlignment="1">
      <alignment horizontal="right" vertical="top" wrapText="1" shrinkToFit="1" readingOrder="1"/>
    </xf>
    <xf numFmtId="0" fontId="2" fillId="0" borderId="0" xfId="0" applyNumberFormat="1" applyFont="1" applyAlignment="1">
      <alignment vertical="top" wrapText="1" shrinkToFit="1" readingOrder="1"/>
    </xf>
    <xf numFmtId="0" fontId="6" fillId="0" borderId="0" xfId="0" applyNumberFormat="1" applyFont="1" applyAlignment="1">
      <alignment horizontal="center" vertical="top" wrapText="1" shrinkToFit="1" readingOrder="1"/>
    </xf>
    <xf numFmtId="0" fontId="6" fillId="0" borderId="0" xfId="0" applyNumberFormat="1" applyFont="1" applyAlignment="1">
      <alignment vertical="top" wrapText="1" shrinkToFit="1" readingOrder="1"/>
    </xf>
    <xf numFmtId="0" fontId="2" fillId="0" borderId="6" xfId="0" applyNumberFormat="1" applyFont="1" applyBorder="1" applyAlignment="1">
      <alignment vertical="top" wrapText="1" shrinkToFit="1" readingOrder="1"/>
    </xf>
    <xf numFmtId="0" fontId="4" fillId="0" borderId="0" xfId="0" applyFont="1" applyAlignment="1">
      <alignment horizontal="left"/>
    </xf>
    <xf numFmtId="0" fontId="5" fillId="0" borderId="0" xfId="0" applyNumberFormat="1" applyFont="1" applyAlignment="1">
      <alignment horizontal="center" vertical="top" wrapText="1" shrinkToFit="1" readingOrder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28"/>
  <sheetViews>
    <sheetView showGridLines="0" tabSelected="1" workbookViewId="0">
      <selection activeCell="J5" sqref="J5"/>
    </sheetView>
  </sheetViews>
  <sheetFormatPr defaultRowHeight="15" x14ac:dyDescent="0.25"/>
  <cols>
    <col min="1" max="1" width="7.140625" customWidth="1"/>
    <col min="2" max="2" width="10.140625" customWidth="1"/>
    <col min="3" max="3" width="33.5703125" customWidth="1"/>
    <col min="4" max="4" width="4.28515625" customWidth="1"/>
    <col min="5" max="5" width="11.28515625" customWidth="1"/>
    <col min="6" max="6" width="11.140625" customWidth="1"/>
    <col min="7" max="7" width="15.140625" customWidth="1"/>
    <col min="8" max="8" width="0.140625" customWidth="1"/>
  </cols>
  <sheetData>
    <row r="1" spans="1:8" x14ac:dyDescent="0.25">
      <c r="A1" s="32" t="s">
        <v>51</v>
      </c>
      <c r="B1" s="32"/>
      <c r="C1" s="32"/>
      <c r="D1" s="32"/>
      <c r="E1" s="32"/>
      <c r="F1" s="32"/>
      <c r="G1" s="32"/>
    </row>
    <row r="2" spans="1:8" ht="15" customHeight="1" x14ac:dyDescent="0.25">
      <c r="A2" s="30"/>
      <c r="B2" s="28"/>
      <c r="C2" s="33" t="s">
        <v>52</v>
      </c>
      <c r="D2" s="33"/>
      <c r="E2" s="33"/>
      <c r="F2" s="33"/>
      <c r="G2" s="33"/>
      <c r="H2" s="28"/>
    </row>
    <row r="3" spans="1:8" ht="15" customHeight="1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1" t="s">
        <v>1</v>
      </c>
      <c r="B5" s="2" t="s">
        <v>2</v>
      </c>
      <c r="C5" s="2" t="s">
        <v>43</v>
      </c>
      <c r="D5" s="2" t="s">
        <v>3</v>
      </c>
      <c r="E5" s="2" t="s">
        <v>44</v>
      </c>
      <c r="F5" s="2" t="s">
        <v>45</v>
      </c>
      <c r="G5" s="21" t="s">
        <v>46</v>
      </c>
      <c r="H5" s="21"/>
    </row>
    <row r="6" spans="1:8" x14ac:dyDescent="0.25">
      <c r="A6" s="22" t="s">
        <v>47</v>
      </c>
      <c r="B6" s="22"/>
      <c r="C6" s="22"/>
      <c r="D6" s="22"/>
      <c r="E6" s="22"/>
      <c r="F6" s="22"/>
      <c r="G6" s="22"/>
      <c r="H6" s="22"/>
    </row>
    <row r="7" spans="1:8" x14ac:dyDescent="0.25">
      <c r="A7" s="3" t="s">
        <v>4</v>
      </c>
      <c r="B7" s="4"/>
      <c r="C7" s="20" t="s">
        <v>5</v>
      </c>
      <c r="D7" s="20"/>
      <c r="E7" s="20"/>
      <c r="F7" s="20"/>
      <c r="G7" s="27">
        <f>G9+G8</f>
        <v>0</v>
      </c>
      <c r="H7" s="27"/>
    </row>
    <row r="8" spans="1:8" ht="51" x14ac:dyDescent="0.25">
      <c r="A8" s="5" t="s">
        <v>6</v>
      </c>
      <c r="B8" s="6" t="s">
        <v>7</v>
      </c>
      <c r="C8" s="7" t="s">
        <v>8</v>
      </c>
      <c r="D8" s="6" t="s">
        <v>9</v>
      </c>
      <c r="E8" s="8">
        <v>0.4</v>
      </c>
      <c r="F8" s="9">
        <v>0</v>
      </c>
      <c r="G8" s="27">
        <f>E8*F8</f>
        <v>0</v>
      </c>
      <c r="H8" s="27"/>
    </row>
    <row r="9" spans="1:8" ht="38.25" x14ac:dyDescent="0.25">
      <c r="A9" s="5" t="s">
        <v>10</v>
      </c>
      <c r="B9" s="6" t="s">
        <v>11</v>
      </c>
      <c r="C9" s="7" t="s">
        <v>12</v>
      </c>
      <c r="D9" s="6" t="s">
        <v>13</v>
      </c>
      <c r="E9" s="8">
        <v>976</v>
      </c>
      <c r="F9" s="10">
        <v>0</v>
      </c>
      <c r="G9" s="27">
        <f>E9*F9</f>
        <v>0</v>
      </c>
      <c r="H9" s="27"/>
    </row>
    <row r="10" spans="1:8" x14ac:dyDescent="0.25">
      <c r="A10" s="18" t="s">
        <v>14</v>
      </c>
      <c r="B10" s="19"/>
      <c r="C10" s="20" t="s">
        <v>15</v>
      </c>
      <c r="D10" s="20"/>
      <c r="E10" s="20"/>
      <c r="F10" s="20"/>
      <c r="G10" s="27">
        <f>G12+G13+G14</f>
        <v>0</v>
      </c>
      <c r="H10" s="27"/>
    </row>
    <row r="11" spans="1:8" x14ac:dyDescent="0.25">
      <c r="A11" s="18"/>
      <c r="B11" s="19"/>
      <c r="C11" s="20"/>
      <c r="D11" s="20"/>
      <c r="E11" s="20"/>
      <c r="F11" s="20"/>
      <c r="G11" s="27"/>
      <c r="H11" s="27"/>
    </row>
    <row r="12" spans="1:8" ht="76.5" x14ac:dyDescent="0.25">
      <c r="A12" s="5" t="s">
        <v>16</v>
      </c>
      <c r="B12" s="6" t="s">
        <v>17</v>
      </c>
      <c r="C12" s="7" t="s">
        <v>18</v>
      </c>
      <c r="D12" s="6" t="s">
        <v>19</v>
      </c>
      <c r="E12" s="11">
        <v>1254</v>
      </c>
      <c r="F12" s="10">
        <v>0</v>
      </c>
      <c r="G12" s="27">
        <f>E12*F12</f>
        <v>0</v>
      </c>
      <c r="H12" s="27"/>
    </row>
    <row r="13" spans="1:8" ht="76.5" x14ac:dyDescent="0.25">
      <c r="A13" s="5" t="s">
        <v>20</v>
      </c>
      <c r="B13" s="6" t="s">
        <v>21</v>
      </c>
      <c r="C13" s="7" t="s">
        <v>22</v>
      </c>
      <c r="D13" s="6" t="s">
        <v>19</v>
      </c>
      <c r="E13" s="11">
        <v>1254</v>
      </c>
      <c r="F13" s="10">
        <v>0</v>
      </c>
      <c r="G13" s="27">
        <f t="shared" ref="G13:G14" si="0">E13*F13</f>
        <v>0</v>
      </c>
      <c r="H13" s="27"/>
    </row>
    <row r="14" spans="1:8" ht="51" x14ac:dyDescent="0.25">
      <c r="A14" s="5" t="s">
        <v>23</v>
      </c>
      <c r="B14" s="6" t="s">
        <v>24</v>
      </c>
      <c r="C14" s="7" t="s">
        <v>25</v>
      </c>
      <c r="D14" s="6" t="s">
        <v>19</v>
      </c>
      <c r="E14" s="8">
        <v>38</v>
      </c>
      <c r="F14" s="10">
        <v>0</v>
      </c>
      <c r="G14" s="27">
        <f t="shared" si="0"/>
        <v>0</v>
      </c>
      <c r="H14" s="27"/>
    </row>
    <row r="15" spans="1:8" x14ac:dyDescent="0.25">
      <c r="A15" s="18" t="s">
        <v>26</v>
      </c>
      <c r="B15" s="19"/>
      <c r="C15" s="20" t="s">
        <v>27</v>
      </c>
      <c r="D15" s="20"/>
      <c r="E15" s="20"/>
      <c r="F15" s="20"/>
      <c r="G15" s="27">
        <f>G17+G18+G19+G20+G21</f>
        <v>0</v>
      </c>
      <c r="H15" s="27"/>
    </row>
    <row r="16" spans="1:8" x14ac:dyDescent="0.25">
      <c r="A16" s="18"/>
      <c r="B16" s="19"/>
      <c r="C16" s="20"/>
      <c r="D16" s="20"/>
      <c r="E16" s="20"/>
      <c r="F16" s="20"/>
      <c r="G16" s="27"/>
      <c r="H16" s="27"/>
    </row>
    <row r="17" spans="1:8" ht="51" x14ac:dyDescent="0.25">
      <c r="A17" s="5" t="s">
        <v>28</v>
      </c>
      <c r="B17" s="6" t="s">
        <v>29</v>
      </c>
      <c r="C17" s="7" t="s">
        <v>30</v>
      </c>
      <c r="D17" s="6" t="s">
        <v>13</v>
      </c>
      <c r="E17" s="11">
        <v>2308</v>
      </c>
      <c r="F17" s="10">
        <v>0</v>
      </c>
      <c r="G17" s="27">
        <f>E17*F17</f>
        <v>0</v>
      </c>
      <c r="H17" s="27"/>
    </row>
    <row r="18" spans="1:8" ht="38.25" x14ac:dyDescent="0.25">
      <c r="A18" s="5" t="s">
        <v>31</v>
      </c>
      <c r="B18" s="6" t="s">
        <v>32</v>
      </c>
      <c r="C18" s="7" t="s">
        <v>33</v>
      </c>
      <c r="D18" s="6" t="s">
        <v>13</v>
      </c>
      <c r="E18" s="8">
        <v>82</v>
      </c>
      <c r="F18" s="10">
        <v>0</v>
      </c>
      <c r="G18" s="27">
        <f t="shared" ref="G18:G21" si="1">E18*F18</f>
        <v>0</v>
      </c>
      <c r="H18" s="27"/>
    </row>
    <row r="19" spans="1:8" ht="51" x14ac:dyDescent="0.25">
      <c r="A19" s="5" t="s">
        <v>34</v>
      </c>
      <c r="B19" s="6" t="s">
        <v>35</v>
      </c>
      <c r="C19" s="7" t="s">
        <v>36</v>
      </c>
      <c r="D19" s="6" t="s">
        <v>13</v>
      </c>
      <c r="E19" s="11">
        <v>2308</v>
      </c>
      <c r="F19" s="10">
        <v>0</v>
      </c>
      <c r="G19" s="27">
        <f t="shared" si="1"/>
        <v>0</v>
      </c>
      <c r="H19" s="27"/>
    </row>
    <row r="20" spans="1:8" ht="38.25" x14ac:dyDescent="0.25">
      <c r="A20" s="5" t="s">
        <v>37</v>
      </c>
      <c r="B20" s="6" t="s">
        <v>38</v>
      </c>
      <c r="C20" s="7" t="s">
        <v>39</v>
      </c>
      <c r="D20" s="6" t="s">
        <v>13</v>
      </c>
      <c r="E20" s="11">
        <v>2308</v>
      </c>
      <c r="F20" s="10">
        <v>0</v>
      </c>
      <c r="G20" s="27">
        <f t="shared" si="1"/>
        <v>0</v>
      </c>
      <c r="H20" s="27"/>
    </row>
    <row r="21" spans="1:8" ht="38.25" x14ac:dyDescent="0.25">
      <c r="A21" s="5" t="s">
        <v>40</v>
      </c>
      <c r="B21" s="6" t="s">
        <v>41</v>
      </c>
      <c r="C21" s="7" t="s">
        <v>42</v>
      </c>
      <c r="D21" s="6" t="s">
        <v>13</v>
      </c>
      <c r="E21" s="11">
        <v>1697</v>
      </c>
      <c r="F21" s="10">
        <v>0</v>
      </c>
      <c r="G21" s="27">
        <f t="shared" si="1"/>
        <v>0</v>
      </c>
      <c r="H21" s="27"/>
    </row>
    <row r="22" spans="1:8" ht="15" customHeight="1" x14ac:dyDescent="0.25">
      <c r="A22" s="23" t="s">
        <v>48</v>
      </c>
      <c r="B22" s="24"/>
      <c r="C22" s="12"/>
      <c r="D22" s="12"/>
      <c r="E22" s="12"/>
      <c r="F22" s="12"/>
      <c r="G22" s="14">
        <f>G15+G10+G7</f>
        <v>0</v>
      </c>
      <c r="H22" s="13"/>
    </row>
    <row r="23" spans="1:8" ht="15" customHeight="1" x14ac:dyDescent="0.25">
      <c r="A23" s="23" t="s">
        <v>49</v>
      </c>
      <c r="B23" s="24"/>
      <c r="C23" s="12"/>
      <c r="D23" s="12"/>
      <c r="E23" s="12"/>
      <c r="F23" s="12"/>
      <c r="G23" s="14">
        <f>G24-G22</f>
        <v>0</v>
      </c>
      <c r="H23" s="13"/>
    </row>
    <row r="24" spans="1:8" ht="15" customHeight="1" x14ac:dyDescent="0.25">
      <c r="A24" s="25" t="s">
        <v>50</v>
      </c>
      <c r="B24" s="26"/>
      <c r="C24" s="12"/>
      <c r="D24" s="12"/>
      <c r="E24" s="12"/>
      <c r="F24" s="12"/>
      <c r="G24" s="15">
        <f>G22*1.23</f>
        <v>0</v>
      </c>
      <c r="H24" s="13"/>
    </row>
    <row r="26" spans="1:8" x14ac:dyDescent="0.25">
      <c r="A26" s="29" t="s">
        <v>53</v>
      </c>
      <c r="B26" s="16"/>
      <c r="C26" s="16"/>
      <c r="D26" s="16"/>
      <c r="E26" s="16"/>
      <c r="F26" s="16"/>
      <c r="G26" s="16"/>
    </row>
    <row r="27" spans="1:8" x14ac:dyDescent="0.25">
      <c r="A27" s="16"/>
      <c r="B27" s="16"/>
      <c r="C27" s="16"/>
      <c r="D27" s="16"/>
      <c r="E27" s="16"/>
      <c r="F27" s="16"/>
      <c r="G27" s="16"/>
    </row>
    <row r="28" spans="1:8" x14ac:dyDescent="0.25">
      <c r="A28" s="17" t="s">
        <v>0</v>
      </c>
      <c r="B28" s="17"/>
      <c r="C28" s="17"/>
      <c r="D28" s="17"/>
      <c r="E28" s="17"/>
      <c r="F28" s="17"/>
      <c r="G28" s="17"/>
    </row>
  </sheetData>
  <mergeCells count="29">
    <mergeCell ref="A1:G1"/>
    <mergeCell ref="C2:G2"/>
    <mergeCell ref="G5:H5"/>
    <mergeCell ref="A6:H6"/>
    <mergeCell ref="C7:F7"/>
    <mergeCell ref="G7:H7"/>
    <mergeCell ref="G8:H8"/>
    <mergeCell ref="G9:H9"/>
    <mergeCell ref="A10:A11"/>
    <mergeCell ref="B10:B11"/>
    <mergeCell ref="C10:F11"/>
    <mergeCell ref="G10:H11"/>
    <mergeCell ref="G12:H12"/>
    <mergeCell ref="G13:H13"/>
    <mergeCell ref="G14:H14"/>
    <mergeCell ref="A15:A16"/>
    <mergeCell ref="B15:B16"/>
    <mergeCell ref="C15:F16"/>
    <mergeCell ref="G15:H16"/>
    <mergeCell ref="G17:H17"/>
    <mergeCell ref="G18:H18"/>
    <mergeCell ref="G19:H19"/>
    <mergeCell ref="G20:H20"/>
    <mergeCell ref="G21:H21"/>
    <mergeCell ref="A28:G28"/>
    <mergeCell ref="A22:B22"/>
    <mergeCell ref="A23:B23"/>
    <mergeCell ref="A24:B24"/>
    <mergeCell ref="A26:G27"/>
  </mergeCells>
  <pageMargins left="1" right="0.5" top="0.38999998569488498" bottom="0.389999985694884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1206 N.Gniewkowo Wojciech Kłosowski</cp:lastModifiedBy>
  <dcterms:created xsi:type="dcterms:W3CDTF">2022-09-26T19:44:25Z</dcterms:created>
  <dcterms:modified xsi:type="dcterms:W3CDTF">2022-10-19T08:05:15Z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20.1.6.0</vt:lpwstr>
  </property>
</Properties>
</file>