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7792" windowHeight="12840" activeTab="3"/>
  </bookViews>
  <sheets>
    <sheet name="Karta tytułowa" sheetId="1" r:id="rId1"/>
    <sheet name="1 PRZEBUDOWA I REMONT DROGI OSO" sheetId="2" r:id="rId2"/>
    <sheet name="2 PRZEBUDOWA I REMONT DROGI OSO" sheetId="3" r:id="rId3"/>
    <sheet name="LISTA NR 3" sheetId="4" r:id="rId4"/>
  </sheets>
  <definedNames/>
  <calcPr fullCalcOnLoad="1"/>
</workbook>
</file>

<file path=xl/sharedStrings.xml><?xml version="1.0" encoding="utf-8"?>
<sst xmlns="http://schemas.openxmlformats.org/spreadsheetml/2006/main" count="829" uniqueCount="290">
  <si>
    <t xml:space="preserve">PRZEBUDOWA I REMONT DROGI OSOWSKIEJ 
 W LEŚNICTWIE STUDZIENICE
 </t>
  </si>
  <si>
    <t>Budowa:</t>
  </si>
  <si>
    <t>DROGE LEŚNA</t>
  </si>
  <si>
    <t>Obiekt lub rodzaj robót:</t>
  </si>
  <si>
    <t>ROBOTY REMONTOWE ORAZ PRZEBUDOWA DROGI</t>
  </si>
  <si>
    <t>Lokalizacja:</t>
  </si>
  <si>
    <t xml:space="preserve">NADLEŚNICTWO KOBIÓR, Leśnictwo STUDZIENICE
Województwo śląskie, powiat pszczyński, jedn. ewid. 241005_5 gmina Pszczyna, 
obręb 0006 Piasek, dz. ewid. nr: 8/4, 187/6, 187/7, 9/3, 9/2, 8/1, 8/2, 7/3, 7/7, 6/4, 6/2, 14/5, 14/6, 
obręb 0009 Studzienice, dz. ewid. nr: 10/4, 13/3, 13/4, 12/1, 12/3, 11/3, 11/4, 10/7, 10/8,
</t>
  </si>
  <si>
    <t>Inwestor:</t>
  </si>
  <si>
    <t xml:space="preserve">PGL LASY PAŃSTWOWE
NADLEŚNICTWO KOBIÓR
ul. Katowicka 141, 43-211 Piasek
tel./fax. +48 32 218 81 81  +48 32 218 82 55
e-mail: kobior@katowice.lasy.gov.pl
</t>
  </si>
  <si>
    <t>LISTA NR 1 - PRZEBUDOWA I REMONT DROGI OSOWSKIEJ W LEŚNICTWIE STUDZIENICE - etap I 0+000 do 1+903,4</t>
  </si>
  <si>
    <t>Lp.</t>
  </si>
  <si>
    <t>Nr Spec. Technicz.</t>
  </si>
  <si>
    <t>Wyszczególnienie Elementów Rozliczeniowych</t>
  </si>
  <si>
    <t>Jednostka</t>
  </si>
  <si>
    <t>Ilość</t>
  </si>
  <si>
    <t>Cena Jedn.</t>
  </si>
  <si>
    <t>Wartość [zł]</t>
  </si>
  <si>
    <t>1.1</t>
  </si>
  <si>
    <t/>
  </si>
  <si>
    <t>ROBOTY PRZYGOTOWAWCZE odc.  0+000 do 1+903,4</t>
  </si>
  <si>
    <t>1.1.1</t>
  </si>
  <si>
    <t>D 00.00.00</t>
  </si>
  <si>
    <t>DOSTOSOWANIE ZAPLECZA BUDOWY DO WARUNKÓW KONTRAKTU</t>
  </si>
  <si>
    <t>szt</t>
  </si>
  <si>
    <t>1.1.2</t>
  </si>
  <si>
    <t>D 01.01.01</t>
  </si>
  <si>
    <t>Roboty pomiarowe przy liniowych robotach ziemnych, trasa dróg w terenie równinnym</t>
  </si>
  <si>
    <t>km</t>
  </si>
  <si>
    <t>1.1.3</t>
  </si>
  <si>
    <t>D 06.03.01A</t>
  </si>
  <si>
    <t>Ścinanie poboczy mechanicznie, grubości do 10·cm, nakłady podstawowe</t>
  </si>
  <si>
    <t>m2</t>
  </si>
  <si>
    <t>1.1.4</t>
  </si>
  <si>
    <t>Ścinanie poboczy mechanicznie, grubości do 10·cm, dodatek za każde dalsze rozpoczęte 0,5·km transportu ponad 1·km - wywóz do 5km
Krotność = 10</t>
  </si>
  <si>
    <t>1.1.5</t>
  </si>
  <si>
    <t>D 01.02.01</t>
  </si>
  <si>
    <t>Mechaniczne frezowanie pniaków, pniaki Fi·36-75·cm - 50%</t>
  </si>
  <si>
    <t>1.1.6</t>
  </si>
  <si>
    <t>Mechaniczne karczowanie pni średnice pni 66 - 75 cm - 50%</t>
  </si>
  <si>
    <t>1.1.7</t>
  </si>
  <si>
    <t xml:space="preserve">D 01.02.04 </t>
  </si>
  <si>
    <t>Rozebranie krawężników, betonowych 15x30·cm na podsypce cementowo-piaskowej</t>
  </si>
  <si>
    <t>m</t>
  </si>
  <si>
    <t>1.1.8</t>
  </si>
  <si>
    <t xml:space="preserve">D 02.01.01 </t>
  </si>
  <si>
    <t>Roboty ziemne koparkami podsiębiernymi z transportem urobku samochodami samowyładowczymi do 1·km, koparka 0,40·m3, grunt kategorii III - ANALOGIA sciągnięcie w-wy humusu pod planowane zjazdy, mijanki i place składowe, gr. średnio 20cm</t>
  </si>
  <si>
    <t>m3</t>
  </si>
  <si>
    <t>1.2</t>
  </si>
  <si>
    <t>ROBOTY NAWIERZCHNIOWE - JEZDNIA BITUMICZNA odc. 0+000 do 1+210</t>
  </si>
  <si>
    <t>1.2.1</t>
  </si>
  <si>
    <t xml:space="preserve">D 04.01.01B </t>
  </si>
  <si>
    <t>Profilowanie i zagęszczanie podłoża pod warstwy konstrukcyjne nawierzchni, mechanicznie, grunt kategorii I-IV</t>
  </si>
  <si>
    <t>1.2.2</t>
  </si>
  <si>
    <t xml:space="preserve">D 04.08.05 </t>
  </si>
  <si>
    <t>Wyrównanie istniejącej podbudowy, tłuczniem sortowanym, zagęszczenie mechaniczne, średnia grubość warstwy po zagęszczeniu do 10·cm</t>
  </si>
  <si>
    <t>1.2.3</t>
  </si>
  <si>
    <t xml:space="preserve">D 04.03.01 </t>
  </si>
  <si>
    <t>Mechaniczne oczyszczenie i skropienie emulsją asfaltową na zimno, podbudowa lub nawierzchnia betonowa/bitumiczna, zużycie emulsji 0,5·kg/m2</t>
  </si>
  <si>
    <t>1.2.4</t>
  </si>
  <si>
    <t>D 05.03.05b</t>
  </si>
  <si>
    <t>Nawierzchnie z mieszanek mineralno-bitumicznych grysowych, asfaltowe, warstwa wiążąca o grubości 4·cm</t>
  </si>
  <si>
    <t>1.2.5</t>
  </si>
  <si>
    <t>Nawierzchnie z mieszanek mineralno-bitumicznych grysowych, asfaltowe, dodatek za każdy dalszy 1·cm grubości warstwy - do 5cm</t>
  </si>
  <si>
    <t>1.2.6</t>
  </si>
  <si>
    <t>D 05.03.05a</t>
  </si>
  <si>
    <t>Nawierzchnie z mieszanek mineralno-bitumicznych grysowych, asfaltowe, warstwa ścieralna o grubości 3·cm</t>
  </si>
  <si>
    <t>1.2.7</t>
  </si>
  <si>
    <t>Nawierzchnie z mieszanek mineralno-bitumicznych grysowych, asfaltowe, dodatek za każdy dalszy 1·cm grubości warstwy - do 4cm</t>
  </si>
  <si>
    <t>1.3</t>
  </si>
  <si>
    <t>ROBOTY NAWIERZCHNIOWE - JEZDNIA BITUMICZNA ZJAZDY odc. 0+000 do 1+210</t>
  </si>
  <si>
    <t>1.3.1</t>
  </si>
  <si>
    <t>Koryta wykonywane na całej szerokości jezdni i chodników, mechanicznie, grunt kategorii I-IV, na głębokości 20·cm</t>
  </si>
  <si>
    <t>1.3.2</t>
  </si>
  <si>
    <t>1.3.3</t>
  </si>
  <si>
    <t xml:space="preserve">D 04.02.01 </t>
  </si>
  <si>
    <t>Warstwy odcinające, zagęszczanie mechaniczne, warstwa po zagęszczeniu 10·cm, piasek - ANALOGIA 20cm
Krotność = 2</t>
  </si>
  <si>
    <t>1.3.4</t>
  </si>
  <si>
    <t xml:space="preserve">D 04.04.02 </t>
  </si>
  <si>
    <t>Podbudowy z kruszyw łamanych, warstwa dolna, po zagęszczeniu 25·cm</t>
  </si>
  <si>
    <t>1.3.5</t>
  </si>
  <si>
    <t>Podbudowy z kruszyw łamanych, warstwa górna, po zagęszczeniu 10·cm</t>
  </si>
  <si>
    <t>1.3.6</t>
  </si>
  <si>
    <t>1.3.7</t>
  </si>
  <si>
    <t>1.3.8</t>
  </si>
  <si>
    <t>1.3.9</t>
  </si>
  <si>
    <t>1.3.10</t>
  </si>
  <si>
    <t>1.4</t>
  </si>
  <si>
    <t>ROBOTY NAWIERZCHNIOWE - JEZDNIA BITUMICZNA MIJANKI, POSZERZENIA, M. POSTOJOWE odc. 0+000 do 1+210</t>
  </si>
  <si>
    <t>1.4.1</t>
  </si>
  <si>
    <t>1.4.2</t>
  </si>
  <si>
    <t>1.4.3</t>
  </si>
  <si>
    <t>D 06.03.01</t>
  </si>
  <si>
    <t>Materiał dowieziony na nasyp pod mijanki z transportem i zabudową - zagęszczeniem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</si>
  <si>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</si>
  <si>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</si>
  <si>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</si>
  <si>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</si>
  <si>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</si>
  <si>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</si>
  <si>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</si>
  <si>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</si>
  <si>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1.5</t>
  </si>
  <si>
    <t>ROBOTY NAWIERZCHNIOWE - JEZDNIA BITUMICZNA PLACE Z KRUSZYWA odc. 0+000 do 1+210</t>
  </si>
  <si>
    <t>1.5.1</t>
  </si>
  <si>
    <t>1.5.2</t>
  </si>
  <si>
    <t>1.5.3</t>
  </si>
  <si>
    <t>1.5.4</t>
  </si>
  <si>
    <t>1.5.5</t>
  </si>
  <si>
    <t>D 05.02.01</t>
  </si>
  <si>
    <t>Nawierzchnie z kruszywa łamanego, po uwałowaniu 10·cm kruszywo 0/31,5 wraz z warstwą zamykającą z kruszywa 0-4</t>
  </si>
  <si>
    <t>1.6</t>
  </si>
  <si>
    <t>ROBOTY NAWIERZCHNIOWE - JEZDNIA Z KRUSZYWA odc. 1+210 do 1+903,4</t>
  </si>
  <si>
    <t>1.6.1</t>
  </si>
  <si>
    <t>1.6.2</t>
  </si>
  <si>
    <t>Wyrównanie istniejącej podbudowy, tłuczniem sortowanym, zagęszczenie mechaniczne, średnia grubość warstwy po zagęszczeniu do 10·cm - średnio 5cm</t>
  </si>
  <si>
    <t>1.6.3</t>
  </si>
  <si>
    <t>1.7</t>
  </si>
  <si>
    <t>ROBOTY NAWIERZCHNIOWE - JEZDNIA Z KRUSZYWA MIJANKI odc. 1+210 do 1+903,4</t>
  </si>
  <si>
    <t>1.7.1</t>
  </si>
  <si>
    <t>1.7.2</t>
  </si>
  <si>
    <t>1.7.3</t>
  </si>
  <si>
    <t>1.7.4</t>
  </si>
  <si>
    <t>1.7.5</t>
  </si>
  <si>
    <t>1.7.6</t>
  </si>
  <si>
    <t>1.8</t>
  </si>
  <si>
    <t>ROBOTY NAWIERZCHNIOWE - JEZDNIA Z KRUSZYWA ZJAZDY odc. 1+210 do 1+903,4</t>
  </si>
  <si>
    <t>1.8.1</t>
  </si>
  <si>
    <t>1.8.2</t>
  </si>
  <si>
    <t>1.8.3</t>
  </si>
  <si>
    <t>1.8.4</t>
  </si>
  <si>
    <t>1.8.5</t>
  </si>
  <si>
    <t>1.9</t>
  </si>
  <si>
    <t>ROBOTY NAWIERZCHNIOWE - JEZDNIA Z KRUSZYWA PLACE odc. 1+210 do 1+903,4</t>
  </si>
  <si>
    <t>1.9.1</t>
  </si>
  <si>
    <t>1.9.2</t>
  </si>
  <si>
    <t>1.9.3</t>
  </si>
  <si>
    <t>1.9.4</t>
  </si>
  <si>
    <t>1.9.5</t>
  </si>
  <si>
    <t>1.10</t>
  </si>
  <si>
    <t>PRZEPUSTY odc. 0+000 do 1+210</t>
  </si>
  <si>
    <t>1.10.1</t>
  </si>
  <si>
    <t>D 06.04.02</t>
  </si>
  <si>
    <t>Oczyszczanie przepustów z namułu, przepusty Fi·0,6·m</t>
  </si>
  <si>
    <t>1.10.2</t>
  </si>
  <si>
    <t>D 01.02.04</t>
  </si>
  <si>
    <t>Rozebranie przepustów rurowych - ROZEBRANIE REMONTOWANYCH PRZEPUSTÓW (rury, przyczółki, ławy)</t>
  </si>
  <si>
    <t>1.10.3</t>
  </si>
  <si>
    <t>D 02.01.01</t>
  </si>
  <si>
    <t>Wykopy oraz przekopy wykonywane koparkami przedsiębiernymi na odkład, koparka 0,40·m3, grunt kategorii IV</t>
  </si>
  <si>
    <t>1.10.4</t>
  </si>
  <si>
    <t>D 06.02.01A</t>
  </si>
  <si>
    <t>Przepusty rurowe pod zjazdami, ławy fundamentowe z kruszywa</t>
  </si>
  <si>
    <t>1.10.5</t>
  </si>
  <si>
    <t>D 04.02.01</t>
  </si>
  <si>
    <t>Warstwy podsypkowe, podsypka piaskowa, zagęszczanie mechaniczne, po zagęszczeniu 5·cm - podsypka 15cm
Krotność = 3</t>
  </si>
  <si>
    <t>1.10.6</t>
  </si>
  <si>
    <t>Przepusty rurowe pod zjazdami, rury karbowane PEHD Fi 50cm</t>
  </si>
  <si>
    <t>1.10.7</t>
  </si>
  <si>
    <t>Przepusty rurowe pod zjazdami, rury karbowane PEHD Fi 60cm</t>
  </si>
  <si>
    <t>1.10.8</t>
  </si>
  <si>
    <t>Przepusty rurowe pod zjazdami, rury karbowane PEHD Fi 80cm</t>
  </si>
  <si>
    <t>1.10.9</t>
  </si>
  <si>
    <t>Przepusty rurowe pod zjazdami, rury karbowane PEHD Fi 100cm</t>
  </si>
  <si>
    <t>1.10.10</t>
  </si>
  <si>
    <t>Zasypywanie wykopów ze skarpami, z przerzutem na odległość do 3·m, z zagęszczaniem, kategoria gruntu IV</t>
  </si>
  <si>
    <t>1.10.11</t>
  </si>
  <si>
    <t>D 06.01.01</t>
  </si>
  <si>
    <t>Nawierzchnie z brukowca, kamień narzutowy 13-17·cm - umocnienie wlotów przepustu</t>
  </si>
  <si>
    <t>1.10.12</t>
  </si>
  <si>
    <t>D 06.04.01</t>
  </si>
  <si>
    <t>Mechaniczne kopanie rowów koparkami podsiębiernymi 0.25 m3 ( bez zasypania) głębokość rowu do 0.6 m głębokość rowu do 0.8 m - analogia rowy poprzeczne i przydrożne (przesunięcia rowów przy mijanklach oraz oczyszczenie odmulenie)</t>
  </si>
  <si>
    <t>1.11</t>
  </si>
  <si>
    <t>PRZEPUSTY odc. 1+210 do 1+903,4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</si>
  <si>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</si>
  <si>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</si>
  <si>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</si>
  <si>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</si>
  <si>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</si>
  <si>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</si>
  <si>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</si>
  <si>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</si>
  <si>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</si>
  <si>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</si>
  <si>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Mechaniczne kopanie rowów koparkami podsiębiernymi 0.25 m3 ( bez zasypania) głębokość rowu do 0.6 m głębokość rowu do 0.8 m - analogia rowy poprzeczne i przydrożne</t>
  </si>
  <si>
    <t>1.12</t>
  </si>
  <si>
    <t>POBOCZA odc. 0+000 do 1+210</t>
  </si>
  <si>
    <t>1.12.1</t>
  </si>
  <si>
    <t>Podbudowy z kruszyw, tłuczeń, warstwa dolna, grubość warstwy po zagęszczeniu 15·cm - analogia wykonanie poboczy</t>
  </si>
  <si>
    <t>1.12.2</t>
  </si>
  <si>
    <t>Podbudowy z kruszyw, tłuczeń, warstwa dolna, dodatek za każdy dalszy 1·cm grubości -  do 19cm
Krotność = 4</t>
  </si>
  <si>
    <t>1.13</t>
  </si>
  <si>
    <t>POBOCZA odc. 1+210 do 1+903,4</t>
  </si>
  <si>
    <t>1.13.1</t>
  </si>
  <si>
    <t>Podbudowy z kruszyw, tłuczeń, warstwa dolna, grubość warstwy po zagęszczeniu 15·cm - analogia 10cm, kolor inny niż nawierzchnia jezdni
Krotność = 0,667</t>
  </si>
  <si>
    <t>1.14</t>
  </si>
  <si>
    <t>ZABEZPIECZENIE PRZEWODU ELEKTROENERGETYCZNEGO SN</t>
  </si>
  <si>
    <t>1.14.1</t>
  </si>
  <si>
    <t xml:space="preserve">D  01.03.08  </t>
  </si>
  <si>
    <t>Ustalenie przebiegu trasy kabla o długości do 500m</t>
  </si>
  <si>
    <t>odcinek</t>
  </si>
  <si>
    <t>1.14.2</t>
  </si>
  <si>
    <t>Ręczne kopanie rowów dla kabli, szerokość dna do 0.4·m, kategoria gruntu III, głębokość rowu do 0.8·m</t>
  </si>
  <si>
    <t>1.14.3</t>
  </si>
  <si>
    <t>Ręczne zasypywanie rowów do kabli, szerokość dna wykopu do 0.4·m, kategoria gruntu III, głębokość rowu do 0.8·m</t>
  </si>
  <si>
    <t>1.14.4</t>
  </si>
  <si>
    <t>Układanie rur ochronnych z PCW w wykopie, rura do Fi·140·mm. ANALOGIA. AROT PS A160 dzielona kol. czerwonego
R = 0,955   M = 1,000   S = 1,000</t>
  </si>
  <si>
    <t>ŁĄCZNIE PRZEBUDOWA I REMONT DROGI OSOWSKIEJ W LEŚNICTWIE STUDZIENICE - etap I 0+000 do 1+903,4</t>
  </si>
  <si>
    <t>LISTA NR 2 - PRZEBUDOWA I REMONT DROGI OSOWSKIEJ W LEŚNICTWIE STUDZIENICE - etap II 1+950,3 do 3+372,1</t>
  </si>
  <si>
    <t>2.1</t>
  </si>
  <si>
    <t>ROBOTY PRZYGOTOWAWCZE odc. 1+950,3 do 3+372,10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</si>
  <si>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</si>
  <si>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</si>
  <si>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</si>
  <si>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</si>
  <si>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</si>
  <si>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</si>
  <si>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</si>
  <si>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</si>
  <si>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ROBOTY NAWIERZCHNIOWE - JEZDNIA Z KRUSZYWA odc. 1+950,3 do 3+372,10</t>
  </si>
  <si>
    <t>2.2.1</t>
  </si>
  <si>
    <t>2.2.2</t>
  </si>
  <si>
    <t>2.2.3</t>
  </si>
  <si>
    <t>2.3</t>
  </si>
  <si>
    <t>ROBOTY NAWIERZCHNIOWE - JEZDNIA Z KRUSZYWA MIJANKI odc. 1+950,3 do 3+372,10</t>
  </si>
  <si>
    <t>2.3.1</t>
  </si>
  <si>
    <t>2.3.2</t>
  </si>
  <si>
    <t>2.3.3</t>
  </si>
  <si>
    <t>2.3.4</t>
  </si>
  <si>
    <t>2.3.5</t>
  </si>
  <si>
    <t>2.3.6</t>
  </si>
  <si>
    <t>2.4</t>
  </si>
  <si>
    <t>ROBOTY NAWIERZCHNIOWE - JEZDNIA Z KRUSZYWA ZJAZDY odc. 1+950,3 do 3+372,10</t>
  </si>
  <si>
    <t>2.4.1</t>
  </si>
  <si>
    <t>2.4.2</t>
  </si>
  <si>
    <t>2.4.3</t>
  </si>
  <si>
    <t>2.4.4</t>
  </si>
  <si>
    <t>2.4.5</t>
  </si>
  <si>
    <t>2.5</t>
  </si>
  <si>
    <t>ROBOTY NAWIERZCHNIOWE - JEZDNIA Z KRUSZYWA PLACE odc. 1+950,3 do 3+372,10</t>
  </si>
  <si>
    <t>2.5.1</t>
  </si>
  <si>
    <t>2.5.2</t>
  </si>
  <si>
    <t>2.5.3</t>
  </si>
  <si>
    <t>2.5.4</t>
  </si>
  <si>
    <t>2.5.5</t>
  </si>
  <si>
    <t>2.6</t>
  </si>
  <si>
    <t>PRZEPUSTY odc. 1+950,3 do 3+372,10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</si>
  <si>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</si>
  <si>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</si>
  <si>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</si>
  <si>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</si>
  <si>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</si>
  <si>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</si>
  <si>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</si>
  <si>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</si>
  <si>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</si>
  <si>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2.7</t>
  </si>
  <si>
    <t>POBOCZA odc. 1+950,3 do 3+372,10</t>
  </si>
  <si>
    <t>2.7.1</t>
  </si>
  <si>
    <t>ŁĄCZNIE PRZEBUDOWA I REMONT DROGI OSOWSKIEJ W LEŚNICTWIE STUDZIENICE - etap II 1+950,3 do 3+372,1</t>
  </si>
  <si>
    <t>LISTA NR 3 - ZBIORCZE ZESTAWIENIE KOSZTÓW</t>
  </si>
  <si>
    <t>Oznaczenie elementu</t>
  </si>
  <si>
    <t>Nazwa elementu</t>
  </si>
  <si>
    <t>LISTA NR 1</t>
  </si>
  <si>
    <t>PRZEBUDOWA I REMONT DROGI OSOWSKIEJ W LEŚNICTWIE STUDZIENICE - etap I 0+000 do 1+903,4</t>
  </si>
  <si>
    <t>ELEMENT 1.1</t>
  </si>
  <si>
    <t>ELEMENT 1.2</t>
  </si>
  <si>
    <t>ELEMENT 1.3</t>
  </si>
  <si>
    <t>ELEMENT 1.4</t>
  </si>
  <si>
    <t>ELEMENT 1.5</t>
  </si>
  <si>
    <t>ELEMENT 1.6</t>
  </si>
  <si>
    <t>ELEMENT 1.7</t>
  </si>
  <si>
    <t>ELEMENT 1.8</t>
  </si>
  <si>
    <t>ELEMENT 1.9</t>
  </si>
  <si>
    <t>ELEMENT 1.10</t>
  </si>
  <si>
    <t>ELEMENT 1.11</t>
  </si>
  <si>
    <t>ELEMENT 1.12</t>
  </si>
  <si>
    <t>ELEMENT 1.13</t>
  </si>
  <si>
    <t>ELEMENT 1.14</t>
  </si>
  <si>
    <t>LISTA NR 2</t>
  </si>
  <si>
    <t>PRZEBUDOWA I REMONT DROGI OSOWSKIEJ W LEŚNICTWIE STUDZIENICE - etap II 1+950,3 do 3+372,1</t>
  </si>
  <si>
    <t>ELEMENT 2.1</t>
  </si>
  <si>
    <t>ELEMENT 2.2</t>
  </si>
  <si>
    <t>ELEMENT 2.3</t>
  </si>
  <si>
    <t>ELEMENT 2.4</t>
  </si>
  <si>
    <t>ELEMENT 2.5</t>
  </si>
  <si>
    <t>ELEMENT 2.6</t>
  </si>
  <si>
    <t>ELEMENT 2.7</t>
  </si>
  <si>
    <t>Razem</t>
  </si>
  <si>
    <t>Cena ofertowa nie zawierająca VAT</t>
  </si>
  <si>
    <t>KOSZTORYS OFERTOWY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</si>
</sst>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0"/>
    <numFmt numFmtId="173" formatCode="#\ ###\ ###\ ##0.00"/>
  </numFmts>
  <fonts count="36"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Alignment="0"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Fill="1" applyBorder="1" applyAlignment="1">
      <alignment horizontal="right" wrapText="1"/>
    </xf>
    <xf numFmtId="173" fontId="0" fillId="0" borderId="10" xfId="0" applyNumberForma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0"/>
  <sheetViews>
    <sheetView zoomScalePageLayoutView="0" workbookViewId="0" topLeftCell="A1">
      <selection activeCell="J9" sqref="J9"/>
    </sheetView>
  </sheetViews>
  <sheetFormatPr defaultColWidth="9.140625" defaultRowHeight="12.75" customHeight="1"/>
  <cols>
    <col min="1" max="1" width="33.8515625" style="0" customWidth="1"/>
    <col min="2" max="2" width="75.7109375" style="0" customWidth="1"/>
  </cols>
  <sheetData>
    <row r="3" ht="17.25">
      <c r="B3" s="1" t="s">
        <v>289</v>
      </c>
    </row>
    <row r="5" spans="1:2" ht="13.5">
      <c r="A5" s="9" t="s">
        <v>0</v>
      </c>
      <c r="B5" s="10"/>
    </row>
    <row r="7" spans="1:2" ht="14.25">
      <c r="A7" s="2" t="s">
        <v>1</v>
      </c>
      <c r="B7" s="3" t="s">
        <v>2</v>
      </c>
    </row>
    <row r="8" spans="1:2" ht="14.25">
      <c r="A8" s="2" t="s">
        <v>3</v>
      </c>
      <c r="B8" s="3" t="s">
        <v>4</v>
      </c>
    </row>
    <row r="9" spans="1:2" ht="100.5">
      <c r="A9" s="2" t="s">
        <v>5</v>
      </c>
      <c r="B9" s="3" t="s">
        <v>6</v>
      </c>
    </row>
    <row r="10" spans="1:2" ht="86.25">
      <c r="A10" s="2" t="s">
        <v>7</v>
      </c>
      <c r="B10" s="3" t="s">
        <v>8</v>
      </c>
    </row>
  </sheetData>
  <sheetProtection/>
  <mergeCells count="1">
    <mergeCell ref="A5:B5"/>
  </mergeCells>
  <printOptions/>
  <pageMargins left="0.7" right="0.7" top="0.75" bottom="0.75" header="0.5" footer="0.5"/>
  <pageSetup fitToHeight="0" fitToWidth="1" horizontalDpi="600" verticalDpi="600" orientation="portrait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07"/>
  <sheetViews>
    <sheetView zoomScalePageLayoutView="0" workbookViewId="0" topLeftCell="A1">
      <selection activeCell="A1" sqref="A1:G1"/>
    </sheetView>
  </sheetViews>
  <sheetFormatPr defaultColWidth="9.140625" defaultRowHeight="12.75" outlineLevelRow="1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4" t="s">
        <v>9</v>
      </c>
      <c r="B1" s="10"/>
      <c r="C1" s="10"/>
      <c r="D1" s="10"/>
      <c r="E1" s="10"/>
      <c r="F1" s="10"/>
      <c r="G1" s="10"/>
    </row>
    <row r="2" spans="1:7" ht="33.75" customHeight="1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</row>
    <row r="3" spans="1:7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17</v>
      </c>
      <c r="B4" s="5" t="s">
        <v>18</v>
      </c>
      <c r="C4" s="11" t="s">
        <v>19</v>
      </c>
      <c r="D4" s="12" t="s">
        <v>18</v>
      </c>
      <c r="E4" s="12" t="s">
        <v>18</v>
      </c>
      <c r="F4" s="12" t="s">
        <v>18</v>
      </c>
      <c r="G4" s="12" t="s">
        <v>18</v>
      </c>
    </row>
    <row r="5" spans="1:7" ht="26.25" outlineLevel="1">
      <c r="A5" s="5" t="s">
        <v>20</v>
      </c>
      <c r="B5" s="5" t="s">
        <v>21</v>
      </c>
      <c r="C5" s="5" t="s">
        <v>22</v>
      </c>
      <c r="D5" s="5" t="s">
        <v>23</v>
      </c>
      <c r="E5" s="6">
        <v>1</v>
      </c>
      <c r="F5" s="7">
        <v>0</v>
      </c>
      <c r="G5" s="7">
        <f aca="true" t="shared" si="0" ref="G5:G12">E5*F5</f>
        <v>0</v>
      </c>
    </row>
    <row r="6" spans="1:7" ht="26.25" outlineLevel="1">
      <c r="A6" s="5" t="s">
        <v>24</v>
      </c>
      <c r="B6" s="5" t="s">
        <v>25</v>
      </c>
      <c r="C6" s="5" t="s">
        <v>26</v>
      </c>
      <c r="D6" s="5" t="s">
        <v>27</v>
      </c>
      <c r="E6" s="6">
        <v>2.281</v>
      </c>
      <c r="F6" s="7">
        <v>0</v>
      </c>
      <c r="G6" s="7">
        <f t="shared" si="0"/>
        <v>0</v>
      </c>
    </row>
    <row r="7" spans="1:7" ht="26.25" outlineLevel="1">
      <c r="A7" s="5" t="s">
        <v>28</v>
      </c>
      <c r="B7" s="5" t="s">
        <v>29</v>
      </c>
      <c r="C7" s="5" t="s">
        <v>30</v>
      </c>
      <c r="D7" s="5" t="s">
        <v>31</v>
      </c>
      <c r="E7" s="6">
        <v>3262</v>
      </c>
      <c r="F7" s="7">
        <v>0</v>
      </c>
      <c r="G7" s="7">
        <f t="shared" si="0"/>
        <v>0</v>
      </c>
    </row>
    <row r="8" spans="1:7" ht="52.5" outlineLevel="1">
      <c r="A8" s="5" t="s">
        <v>32</v>
      </c>
      <c r="B8" s="5" t="s">
        <v>29</v>
      </c>
      <c r="C8" s="5" t="s">
        <v>33</v>
      </c>
      <c r="D8" s="5" t="s">
        <v>31</v>
      </c>
      <c r="E8" s="6">
        <v>3262</v>
      </c>
      <c r="F8" s="7">
        <v>0</v>
      </c>
      <c r="G8" s="7">
        <f t="shared" si="0"/>
        <v>0</v>
      </c>
    </row>
    <row r="9" spans="1:7" ht="26.25" outlineLevel="1">
      <c r="A9" s="5" t="s">
        <v>34</v>
      </c>
      <c r="B9" s="5" t="s">
        <v>35</v>
      </c>
      <c r="C9" s="5" t="s">
        <v>36</v>
      </c>
      <c r="D9" s="5" t="s">
        <v>23</v>
      </c>
      <c r="E9" s="6">
        <v>57</v>
      </c>
      <c r="F9" s="7">
        <v>0</v>
      </c>
      <c r="G9" s="7">
        <f t="shared" si="0"/>
        <v>0</v>
      </c>
    </row>
    <row r="10" spans="1:7" ht="26.25" outlineLevel="1">
      <c r="A10" s="5" t="s">
        <v>37</v>
      </c>
      <c r="B10" s="5" t="s">
        <v>35</v>
      </c>
      <c r="C10" s="5" t="s">
        <v>38</v>
      </c>
      <c r="D10" s="5" t="s">
        <v>23</v>
      </c>
      <c r="E10" s="6">
        <v>57</v>
      </c>
      <c r="F10" s="7">
        <v>0</v>
      </c>
      <c r="G10" s="7">
        <f t="shared" si="0"/>
        <v>0</v>
      </c>
    </row>
    <row r="11" spans="1:7" ht="26.25" outlineLevel="1">
      <c r="A11" s="5" t="s">
        <v>39</v>
      </c>
      <c r="B11" s="5" t="s">
        <v>40</v>
      </c>
      <c r="C11" s="5" t="s">
        <v>41</v>
      </c>
      <c r="D11" s="5" t="s">
        <v>42</v>
      </c>
      <c r="E11" s="6">
        <v>13</v>
      </c>
      <c r="F11" s="7">
        <v>0</v>
      </c>
      <c r="G11" s="7">
        <f t="shared" si="0"/>
        <v>0</v>
      </c>
    </row>
    <row r="12" spans="1:7" ht="66" outlineLevel="1">
      <c r="A12" s="5" t="s">
        <v>43</v>
      </c>
      <c r="B12" s="5" t="s">
        <v>44</v>
      </c>
      <c r="C12" s="5" t="s">
        <v>45</v>
      </c>
      <c r="D12" s="5" t="s">
        <v>46</v>
      </c>
      <c r="E12" s="6">
        <v>794.4</v>
      </c>
      <c r="F12" s="7">
        <v>0</v>
      </c>
      <c r="G12" s="7">
        <f t="shared" si="0"/>
        <v>0</v>
      </c>
    </row>
    <row r="13" spans="1:7" ht="12.75">
      <c r="A13" s="5" t="s">
        <v>47</v>
      </c>
      <c r="B13" s="5" t="s">
        <v>18</v>
      </c>
      <c r="C13" s="11" t="s">
        <v>48</v>
      </c>
      <c r="D13" s="12" t="s">
        <v>18</v>
      </c>
      <c r="E13" s="12" t="s">
        <v>18</v>
      </c>
      <c r="F13" s="12" t="s">
        <v>18</v>
      </c>
      <c r="G13" s="12" t="s">
        <v>18</v>
      </c>
    </row>
    <row r="14" spans="1:7" ht="39" outlineLevel="1">
      <c r="A14" s="5" t="s">
        <v>49</v>
      </c>
      <c r="B14" s="5" t="s">
        <v>50</v>
      </c>
      <c r="C14" s="5" t="s">
        <v>51</v>
      </c>
      <c r="D14" s="5" t="s">
        <v>31</v>
      </c>
      <c r="E14" s="6">
        <v>4694.8</v>
      </c>
      <c r="F14" s="7">
        <v>0</v>
      </c>
      <c r="G14" s="7">
        <f aca="true" t="shared" si="1" ref="G14:G20">E14*F14</f>
        <v>0</v>
      </c>
    </row>
    <row r="15" spans="1:7" ht="39" outlineLevel="1">
      <c r="A15" s="5" t="s">
        <v>52</v>
      </c>
      <c r="B15" s="5" t="s">
        <v>53</v>
      </c>
      <c r="C15" s="5" t="s">
        <v>54</v>
      </c>
      <c r="D15" s="5" t="s">
        <v>46</v>
      </c>
      <c r="E15" s="6">
        <v>469.48</v>
      </c>
      <c r="F15" s="7">
        <v>0</v>
      </c>
      <c r="G15" s="7">
        <f t="shared" si="1"/>
        <v>0</v>
      </c>
    </row>
    <row r="16" spans="1:7" ht="39" outlineLevel="1">
      <c r="A16" s="5" t="s">
        <v>55</v>
      </c>
      <c r="B16" s="5" t="s">
        <v>56</v>
      </c>
      <c r="C16" s="5" t="s">
        <v>57</v>
      </c>
      <c r="D16" s="5" t="s">
        <v>31</v>
      </c>
      <c r="E16" s="6">
        <v>4694.8</v>
      </c>
      <c r="F16" s="7">
        <v>0</v>
      </c>
      <c r="G16" s="7">
        <f t="shared" si="1"/>
        <v>0</v>
      </c>
    </row>
    <row r="17" spans="1:7" ht="26.25" outlineLevel="1">
      <c r="A17" s="5" t="s">
        <v>58</v>
      </c>
      <c r="B17" s="5" t="s">
        <v>59</v>
      </c>
      <c r="C17" s="5" t="s">
        <v>60</v>
      </c>
      <c r="D17" s="5" t="s">
        <v>31</v>
      </c>
      <c r="E17" s="6">
        <v>4472.8</v>
      </c>
      <c r="F17" s="7">
        <v>0</v>
      </c>
      <c r="G17" s="7">
        <f t="shared" si="1"/>
        <v>0</v>
      </c>
    </row>
    <row r="18" spans="1:7" ht="39" outlineLevel="1">
      <c r="A18" s="5" t="s">
        <v>61</v>
      </c>
      <c r="B18" s="5" t="s">
        <v>59</v>
      </c>
      <c r="C18" s="5" t="s">
        <v>62</v>
      </c>
      <c r="D18" s="5" t="s">
        <v>31</v>
      </c>
      <c r="E18" s="6">
        <v>4452.8</v>
      </c>
      <c r="F18" s="7">
        <v>0</v>
      </c>
      <c r="G18" s="7">
        <f t="shared" si="1"/>
        <v>0</v>
      </c>
    </row>
    <row r="19" spans="1:7" ht="26.25" outlineLevel="1">
      <c r="A19" s="5" t="s">
        <v>63</v>
      </c>
      <c r="B19" s="5" t="s">
        <v>64</v>
      </c>
      <c r="C19" s="5" t="s">
        <v>65</v>
      </c>
      <c r="D19" s="5" t="s">
        <v>31</v>
      </c>
      <c r="E19" s="6">
        <v>4356</v>
      </c>
      <c r="F19" s="7">
        <v>0</v>
      </c>
      <c r="G19" s="7">
        <f t="shared" si="1"/>
        <v>0</v>
      </c>
    </row>
    <row r="20" spans="1:7" ht="39" outlineLevel="1">
      <c r="A20" s="5" t="s">
        <v>66</v>
      </c>
      <c r="B20" s="5" t="s">
        <v>64</v>
      </c>
      <c r="C20" s="5" t="s">
        <v>67</v>
      </c>
      <c r="D20" s="5" t="s">
        <v>31</v>
      </c>
      <c r="E20" s="6">
        <v>4356</v>
      </c>
      <c r="F20" s="7">
        <v>0</v>
      </c>
      <c r="G20" s="7">
        <f t="shared" si="1"/>
        <v>0</v>
      </c>
    </row>
    <row r="21" spans="1:7" ht="12.75">
      <c r="A21" s="5" t="s">
        <v>68</v>
      </c>
      <c r="B21" s="5" t="s">
        <v>18</v>
      </c>
      <c r="C21" s="11" t="s">
        <v>69</v>
      </c>
      <c r="D21" s="12" t="s">
        <v>18</v>
      </c>
      <c r="E21" s="12" t="s">
        <v>18</v>
      </c>
      <c r="F21" s="12" t="s">
        <v>18</v>
      </c>
      <c r="G21" s="12" t="s">
        <v>18</v>
      </c>
    </row>
    <row r="22" spans="1:7" ht="39" outlineLevel="1">
      <c r="A22" s="5" t="s">
        <v>70</v>
      </c>
      <c r="B22" s="5" t="s">
        <v>50</v>
      </c>
      <c r="C22" s="5" t="s">
        <v>71</v>
      </c>
      <c r="D22" s="5" t="s">
        <v>31</v>
      </c>
      <c r="E22" s="6">
        <v>3118.52</v>
      </c>
      <c r="F22" s="7">
        <v>0</v>
      </c>
      <c r="G22" s="7">
        <f aca="true" t="shared" si="2" ref="G22:G31">E22*F22</f>
        <v>0</v>
      </c>
    </row>
    <row r="23" spans="1:7" ht="39" outlineLevel="1">
      <c r="A23" s="5" t="s">
        <v>72</v>
      </c>
      <c r="B23" s="5" t="s">
        <v>50</v>
      </c>
      <c r="C23" s="5" t="s">
        <v>51</v>
      </c>
      <c r="D23" s="5" t="s">
        <v>31</v>
      </c>
      <c r="E23" s="6">
        <v>3118.52</v>
      </c>
      <c r="F23" s="7">
        <v>0</v>
      </c>
      <c r="G23" s="7">
        <f t="shared" si="2"/>
        <v>0</v>
      </c>
    </row>
    <row r="24" spans="1:7" ht="52.5" outlineLevel="1">
      <c r="A24" s="5" t="s">
        <v>73</v>
      </c>
      <c r="B24" s="5" t="s">
        <v>74</v>
      </c>
      <c r="C24" s="5" t="s">
        <v>75</v>
      </c>
      <c r="D24" s="5" t="s">
        <v>31</v>
      </c>
      <c r="E24" s="6">
        <v>2994.92</v>
      </c>
      <c r="F24" s="7">
        <v>0</v>
      </c>
      <c r="G24" s="7">
        <f t="shared" si="2"/>
        <v>0</v>
      </c>
    </row>
    <row r="25" spans="1:7" ht="26.25" outlineLevel="1">
      <c r="A25" s="5" t="s">
        <v>76</v>
      </c>
      <c r="B25" s="5" t="s">
        <v>77</v>
      </c>
      <c r="C25" s="5" t="s">
        <v>78</v>
      </c>
      <c r="D25" s="5" t="s">
        <v>31</v>
      </c>
      <c r="E25" s="6">
        <v>2840.42</v>
      </c>
      <c r="F25" s="7">
        <v>0</v>
      </c>
      <c r="G25" s="7">
        <f t="shared" si="2"/>
        <v>0</v>
      </c>
    </row>
    <row r="26" spans="1:7" ht="26.25" outlineLevel="1">
      <c r="A26" s="5" t="s">
        <v>79</v>
      </c>
      <c r="B26" s="5" t="s">
        <v>77</v>
      </c>
      <c r="C26" s="5" t="s">
        <v>80</v>
      </c>
      <c r="D26" s="5" t="s">
        <v>31</v>
      </c>
      <c r="E26" s="6">
        <v>2778.62</v>
      </c>
      <c r="F26" s="7">
        <v>0</v>
      </c>
      <c r="G26" s="7">
        <f t="shared" si="2"/>
        <v>0</v>
      </c>
    </row>
    <row r="27" spans="1:7" ht="39" outlineLevel="1">
      <c r="A27" s="5" t="s">
        <v>81</v>
      </c>
      <c r="B27" s="5" t="s">
        <v>56</v>
      </c>
      <c r="C27" s="5" t="s">
        <v>57</v>
      </c>
      <c r="D27" s="5" t="s">
        <v>31</v>
      </c>
      <c r="E27" s="6">
        <v>2778.62</v>
      </c>
      <c r="F27" s="7">
        <v>0</v>
      </c>
      <c r="G27" s="7">
        <f t="shared" si="2"/>
        <v>0</v>
      </c>
    </row>
    <row r="28" spans="1:7" ht="26.25" outlineLevel="1">
      <c r="A28" s="5" t="s">
        <v>82</v>
      </c>
      <c r="B28" s="5" t="s">
        <v>59</v>
      </c>
      <c r="C28" s="5" t="s">
        <v>60</v>
      </c>
      <c r="D28" s="5" t="s">
        <v>31</v>
      </c>
      <c r="E28" s="6">
        <v>2747.72</v>
      </c>
      <c r="F28" s="7">
        <v>0</v>
      </c>
      <c r="G28" s="7">
        <f t="shared" si="2"/>
        <v>0</v>
      </c>
    </row>
    <row r="29" spans="1:7" ht="39" outlineLevel="1">
      <c r="A29" s="5" t="s">
        <v>83</v>
      </c>
      <c r="B29" s="5" t="s">
        <v>59</v>
      </c>
      <c r="C29" s="5" t="s">
        <v>62</v>
      </c>
      <c r="D29" s="5" t="s">
        <v>31</v>
      </c>
      <c r="E29" s="6">
        <v>2747.72</v>
      </c>
      <c r="F29" s="7">
        <v>0</v>
      </c>
      <c r="G29" s="7">
        <f t="shared" si="2"/>
        <v>0</v>
      </c>
    </row>
    <row r="30" spans="1:7" ht="26.25" outlineLevel="1">
      <c r="A30" s="5" t="s">
        <v>84</v>
      </c>
      <c r="B30" s="5" t="s">
        <v>64</v>
      </c>
      <c r="C30" s="5" t="s">
        <v>65</v>
      </c>
      <c r="D30" s="5" t="s">
        <v>31</v>
      </c>
      <c r="E30" s="6">
        <v>2723</v>
      </c>
      <c r="F30" s="7">
        <v>0</v>
      </c>
      <c r="G30" s="7">
        <f t="shared" si="2"/>
        <v>0</v>
      </c>
    </row>
    <row r="31" spans="1:7" ht="39" outlineLevel="1">
      <c r="A31" s="5" t="s">
        <v>85</v>
      </c>
      <c r="B31" s="5" t="s">
        <v>64</v>
      </c>
      <c r="C31" s="5" t="s">
        <v>67</v>
      </c>
      <c r="D31" s="5" t="s">
        <v>31</v>
      </c>
      <c r="E31" s="6">
        <v>2723</v>
      </c>
      <c r="F31" s="7">
        <v>0</v>
      </c>
      <c r="G31" s="7">
        <f t="shared" si="2"/>
        <v>0</v>
      </c>
    </row>
    <row r="32" spans="1:7" ht="12.75">
      <c r="A32" s="5" t="s">
        <v>86</v>
      </c>
      <c r="B32" s="5" t="s">
        <v>18</v>
      </c>
      <c r="C32" s="11" t="s">
        <v>87</v>
      </c>
      <c r="D32" s="12" t="s">
        <v>18</v>
      </c>
      <c r="E32" s="12" t="s">
        <v>18</v>
      </c>
      <c r="F32" s="12" t="s">
        <v>18</v>
      </c>
      <c r="G32" s="12" t="s">
        <v>18</v>
      </c>
    </row>
    <row r="33" spans="1:7" ht="39" outlineLevel="1">
      <c r="A33" s="5" t="s">
        <v>88</v>
      </c>
      <c r="B33" s="5" t="s">
        <v>50</v>
      </c>
      <c r="C33" s="5" t="s">
        <v>71</v>
      </c>
      <c r="D33" s="5" t="s">
        <v>31</v>
      </c>
      <c r="E33" s="6">
        <v>936.96</v>
      </c>
      <c r="F33" s="7">
        <v>0</v>
      </c>
      <c r="G33" s="7">
        <f aca="true" t="shared" si="3" ref="G33:G43">E33*F33</f>
        <v>0</v>
      </c>
    </row>
    <row r="34" spans="1:7" ht="39" outlineLevel="1">
      <c r="A34" s="5" t="s">
        <v>89</v>
      </c>
      <c r="B34" s="5" t="s">
        <v>50</v>
      </c>
      <c r="C34" s="5" t="s">
        <v>51</v>
      </c>
      <c r="D34" s="5" t="s">
        <v>31</v>
      </c>
      <c r="E34" s="6">
        <v>936.96</v>
      </c>
      <c r="F34" s="7">
        <v>0</v>
      </c>
      <c r="G34" s="7">
        <f t="shared" si="3"/>
        <v>0</v>
      </c>
    </row>
    <row r="35" spans="1:7" ht="26.25" outlineLevel="1">
      <c r="A35" s="5" t="s">
        <v>90</v>
      </c>
      <c r="B35" s="5" t="s">
        <v>91</v>
      </c>
      <c r="C35" s="5" t="s">
        <v>92</v>
      </c>
      <c r="D35" s="5" t="s">
        <v>46</v>
      </c>
      <c r="E35" s="7">
        <v>705.2</v>
      </c>
      <c r="F35" s="7">
        <v>0</v>
      </c>
      <c r="G35" s="7">
        <f t="shared" si="3"/>
        <v>0</v>
      </c>
    </row>
    <row r="36" spans="1:7" ht="52.5" outlineLevel="1">
      <c r="A36" s="5" t="s">
        <v>93</v>
      </c>
      <c r="B36" s="5" t="s">
        <v>74</v>
      </c>
      <c r="C36" s="5" t="s">
        <v>75</v>
      </c>
      <c r="D36" s="5" t="s">
        <v>31</v>
      </c>
      <c r="E36" s="6">
        <v>859.16</v>
      </c>
      <c r="F36" s="7">
        <v>0</v>
      </c>
      <c r="G36" s="7">
        <f t="shared" si="3"/>
        <v>0</v>
      </c>
    </row>
    <row r="37" spans="1:7" ht="26.25" outlineLevel="1">
      <c r="A37" s="5" t="s">
        <v>94</v>
      </c>
      <c r="B37" s="5" t="s">
        <v>77</v>
      </c>
      <c r="C37" s="5" t="s">
        <v>78</v>
      </c>
      <c r="D37" s="5" t="s">
        <v>31</v>
      </c>
      <c r="E37" s="6">
        <v>761.91</v>
      </c>
      <c r="F37" s="7">
        <v>0</v>
      </c>
      <c r="G37" s="7">
        <f t="shared" si="3"/>
        <v>0</v>
      </c>
    </row>
    <row r="38" spans="1:7" ht="26.25" outlineLevel="1">
      <c r="A38" s="5" t="s">
        <v>95</v>
      </c>
      <c r="B38" s="5" t="s">
        <v>77</v>
      </c>
      <c r="C38" s="5" t="s">
        <v>80</v>
      </c>
      <c r="D38" s="5" t="s">
        <v>31</v>
      </c>
      <c r="E38" s="6">
        <v>723.01</v>
      </c>
      <c r="F38" s="7">
        <v>0</v>
      </c>
      <c r="G38" s="7">
        <f t="shared" si="3"/>
        <v>0</v>
      </c>
    </row>
    <row r="39" spans="1:7" ht="39" outlineLevel="1">
      <c r="A39" s="5" t="s">
        <v>96</v>
      </c>
      <c r="B39" s="5" t="s">
        <v>56</v>
      </c>
      <c r="C39" s="5" t="s">
        <v>57</v>
      </c>
      <c r="D39" s="5" t="s">
        <v>31</v>
      </c>
      <c r="E39" s="6">
        <v>723.01</v>
      </c>
      <c r="F39" s="7">
        <v>0</v>
      </c>
      <c r="G39" s="7">
        <f t="shared" si="3"/>
        <v>0</v>
      </c>
    </row>
    <row r="40" spans="1:7" ht="26.25" outlineLevel="1">
      <c r="A40" s="5" t="s">
        <v>97</v>
      </c>
      <c r="B40" s="5" t="s">
        <v>59</v>
      </c>
      <c r="C40" s="5" t="s">
        <v>60</v>
      </c>
      <c r="D40" s="5" t="s">
        <v>31</v>
      </c>
      <c r="E40" s="6">
        <v>703.56</v>
      </c>
      <c r="F40" s="7">
        <v>0</v>
      </c>
      <c r="G40" s="7">
        <f t="shared" si="3"/>
        <v>0</v>
      </c>
    </row>
    <row r="41" spans="1:7" ht="39" outlineLevel="1">
      <c r="A41" s="5" t="s">
        <v>98</v>
      </c>
      <c r="B41" s="5" t="s">
        <v>59</v>
      </c>
      <c r="C41" s="5" t="s">
        <v>62</v>
      </c>
      <c r="D41" s="5" t="s">
        <v>31</v>
      </c>
      <c r="E41" s="6">
        <v>703.56</v>
      </c>
      <c r="F41" s="7">
        <v>0</v>
      </c>
      <c r="G41" s="7">
        <f t="shared" si="3"/>
        <v>0</v>
      </c>
    </row>
    <row r="42" spans="1:7" ht="26.25" outlineLevel="1">
      <c r="A42" s="5" t="s">
        <v>99</v>
      </c>
      <c r="B42" s="5" t="s">
        <v>64</v>
      </c>
      <c r="C42" s="5" t="s">
        <v>65</v>
      </c>
      <c r="D42" s="5" t="s">
        <v>31</v>
      </c>
      <c r="E42" s="6">
        <v>688</v>
      </c>
      <c r="F42" s="7">
        <v>0</v>
      </c>
      <c r="G42" s="7">
        <f t="shared" si="3"/>
        <v>0</v>
      </c>
    </row>
    <row r="43" spans="1:7" ht="39" outlineLevel="1">
      <c r="A43" s="5" t="s">
        <v>100</v>
      </c>
      <c r="B43" s="5" t="s">
        <v>64</v>
      </c>
      <c r="C43" s="5" t="s">
        <v>67</v>
      </c>
      <c r="D43" s="5" t="s">
        <v>31</v>
      </c>
      <c r="E43" s="6">
        <v>688</v>
      </c>
      <c r="F43" s="7">
        <v>0</v>
      </c>
      <c r="G43" s="7">
        <f t="shared" si="3"/>
        <v>0</v>
      </c>
    </row>
    <row r="44" spans="1:7" ht="12.75">
      <c r="A44" s="5" t="s">
        <v>101</v>
      </c>
      <c r="B44" s="5" t="s">
        <v>18</v>
      </c>
      <c r="C44" s="11" t="s">
        <v>102</v>
      </c>
      <c r="D44" s="12" t="s">
        <v>18</v>
      </c>
      <c r="E44" s="12" t="s">
        <v>18</v>
      </c>
      <c r="F44" s="12" t="s">
        <v>18</v>
      </c>
      <c r="G44" s="12" t="s">
        <v>18</v>
      </c>
    </row>
    <row r="45" spans="1:7" ht="39" outlineLevel="1">
      <c r="A45" s="5" t="s">
        <v>103</v>
      </c>
      <c r="B45" s="5" t="s">
        <v>50</v>
      </c>
      <c r="C45" s="5" t="s">
        <v>71</v>
      </c>
      <c r="D45" s="5" t="s">
        <v>31</v>
      </c>
      <c r="E45" s="6">
        <v>757.1</v>
      </c>
      <c r="F45" s="7">
        <v>0</v>
      </c>
      <c r="G45" s="7">
        <f>E45*F45</f>
        <v>0</v>
      </c>
    </row>
    <row r="46" spans="1:7" ht="39" outlineLevel="1">
      <c r="A46" s="5" t="s">
        <v>104</v>
      </c>
      <c r="B46" s="5" t="s">
        <v>50</v>
      </c>
      <c r="C46" s="5" t="s">
        <v>51</v>
      </c>
      <c r="D46" s="5" t="s">
        <v>31</v>
      </c>
      <c r="E46" s="6">
        <v>757.1</v>
      </c>
      <c r="F46" s="7">
        <v>0</v>
      </c>
      <c r="G46" s="7">
        <f>E46*F46</f>
        <v>0</v>
      </c>
    </row>
    <row r="47" spans="1:7" ht="52.5" outlineLevel="1">
      <c r="A47" s="5" t="s">
        <v>105</v>
      </c>
      <c r="B47" s="5" t="s">
        <v>74</v>
      </c>
      <c r="C47" s="5" t="s">
        <v>75</v>
      </c>
      <c r="D47" s="5" t="s">
        <v>31</v>
      </c>
      <c r="E47" s="6">
        <v>732.7</v>
      </c>
      <c r="F47" s="7">
        <v>0</v>
      </c>
      <c r="G47" s="7">
        <f>E47*F47</f>
        <v>0</v>
      </c>
    </row>
    <row r="48" spans="1:7" ht="26.25" outlineLevel="1">
      <c r="A48" s="5" t="s">
        <v>106</v>
      </c>
      <c r="B48" s="5" t="s">
        <v>77</v>
      </c>
      <c r="C48" s="5" t="s">
        <v>78</v>
      </c>
      <c r="D48" s="5" t="s">
        <v>31</v>
      </c>
      <c r="E48" s="6">
        <v>702.2</v>
      </c>
      <c r="F48" s="7">
        <v>0</v>
      </c>
      <c r="G48" s="7">
        <f>E48*F48</f>
        <v>0</v>
      </c>
    </row>
    <row r="49" spans="1:7" ht="39" outlineLevel="1">
      <c r="A49" s="5" t="s">
        <v>107</v>
      </c>
      <c r="B49" s="5" t="s">
        <v>108</v>
      </c>
      <c r="C49" s="5" t="s">
        <v>109</v>
      </c>
      <c r="D49" s="5" t="s">
        <v>31</v>
      </c>
      <c r="E49" s="7">
        <v>690</v>
      </c>
      <c r="F49" s="7">
        <v>0</v>
      </c>
      <c r="G49" s="7">
        <f>E49*F49</f>
        <v>0</v>
      </c>
    </row>
    <row r="50" spans="1:7" ht="12.75">
      <c r="A50" s="5" t="s">
        <v>110</v>
      </c>
      <c r="B50" s="5" t="s">
        <v>18</v>
      </c>
      <c r="C50" s="11" t="s">
        <v>111</v>
      </c>
      <c r="D50" s="12" t="s">
        <v>18</v>
      </c>
      <c r="E50" s="12" t="s">
        <v>18</v>
      </c>
      <c r="F50" s="12" t="s">
        <v>18</v>
      </c>
      <c r="G50" s="12" t="s">
        <v>18</v>
      </c>
    </row>
    <row r="51" spans="1:7" ht="39" outlineLevel="1">
      <c r="A51" s="5" t="s">
        <v>112</v>
      </c>
      <c r="B51" s="5" t="s">
        <v>50</v>
      </c>
      <c r="C51" s="5" t="s">
        <v>51</v>
      </c>
      <c r="D51" s="5" t="s">
        <v>31</v>
      </c>
      <c r="E51" s="6">
        <v>2565.58</v>
      </c>
      <c r="F51" s="7">
        <v>0</v>
      </c>
      <c r="G51" s="7">
        <f>E51*F51</f>
        <v>0</v>
      </c>
    </row>
    <row r="52" spans="1:7" ht="52.5" outlineLevel="1">
      <c r="A52" s="5" t="s">
        <v>113</v>
      </c>
      <c r="B52" s="5" t="s">
        <v>53</v>
      </c>
      <c r="C52" s="5" t="s">
        <v>114</v>
      </c>
      <c r="D52" s="5" t="s">
        <v>46</v>
      </c>
      <c r="E52" s="6">
        <v>128.279</v>
      </c>
      <c r="F52" s="7">
        <v>0</v>
      </c>
      <c r="G52" s="7">
        <f>E52*F52</f>
        <v>0</v>
      </c>
    </row>
    <row r="53" spans="1:7" ht="39" outlineLevel="1">
      <c r="A53" s="5" t="s">
        <v>115</v>
      </c>
      <c r="B53" s="5" t="s">
        <v>108</v>
      </c>
      <c r="C53" s="5" t="s">
        <v>109</v>
      </c>
      <c r="D53" s="5" t="s">
        <v>31</v>
      </c>
      <c r="E53" s="7">
        <v>2426.9</v>
      </c>
      <c r="F53" s="7">
        <v>0</v>
      </c>
      <c r="G53" s="7">
        <f>E53*F53</f>
        <v>0</v>
      </c>
    </row>
    <row r="54" spans="1:7" ht="12.75">
      <c r="A54" s="5" t="s">
        <v>116</v>
      </c>
      <c r="B54" s="5" t="s">
        <v>18</v>
      </c>
      <c r="C54" s="11" t="s">
        <v>117</v>
      </c>
      <c r="D54" s="12" t="s">
        <v>18</v>
      </c>
      <c r="E54" s="12" t="s">
        <v>18</v>
      </c>
      <c r="F54" s="12" t="s">
        <v>18</v>
      </c>
      <c r="G54" s="12" t="s">
        <v>18</v>
      </c>
    </row>
    <row r="55" spans="1:7" ht="39" outlineLevel="1">
      <c r="A55" s="5" t="s">
        <v>118</v>
      </c>
      <c r="B55" s="5" t="s">
        <v>50</v>
      </c>
      <c r="C55" s="5" t="s">
        <v>71</v>
      </c>
      <c r="D55" s="5" t="s">
        <v>31</v>
      </c>
      <c r="E55" s="6">
        <v>396.7</v>
      </c>
      <c r="F55" s="7">
        <v>0</v>
      </c>
      <c r="G55" s="7">
        <f aca="true" t="shared" si="4" ref="G55:G60">E55*F55</f>
        <v>0</v>
      </c>
    </row>
    <row r="56" spans="1:7" ht="39" outlineLevel="1">
      <c r="A56" s="5" t="s">
        <v>119</v>
      </c>
      <c r="B56" s="5" t="s">
        <v>50</v>
      </c>
      <c r="C56" s="5" t="s">
        <v>51</v>
      </c>
      <c r="D56" s="5" t="s">
        <v>31</v>
      </c>
      <c r="E56" s="6">
        <v>396.7</v>
      </c>
      <c r="F56" s="7">
        <v>0</v>
      </c>
      <c r="G56" s="7">
        <f t="shared" si="4"/>
        <v>0</v>
      </c>
    </row>
    <row r="57" spans="1:7" ht="26.25" outlineLevel="1">
      <c r="A57" s="5" t="s">
        <v>120</v>
      </c>
      <c r="B57" s="5" t="s">
        <v>91</v>
      </c>
      <c r="C57" s="5" t="s">
        <v>92</v>
      </c>
      <c r="D57" s="5" t="s">
        <v>46</v>
      </c>
      <c r="E57" s="7">
        <v>334.8</v>
      </c>
      <c r="F57" s="7">
        <v>0</v>
      </c>
      <c r="G57" s="7">
        <f t="shared" si="4"/>
        <v>0</v>
      </c>
    </row>
    <row r="58" spans="1:7" ht="52.5" outlineLevel="1">
      <c r="A58" s="5" t="s">
        <v>121</v>
      </c>
      <c r="B58" s="5" t="s">
        <v>74</v>
      </c>
      <c r="C58" s="5" t="s">
        <v>75</v>
      </c>
      <c r="D58" s="5" t="s">
        <v>31</v>
      </c>
      <c r="E58" s="6">
        <v>353.9</v>
      </c>
      <c r="F58" s="7">
        <v>0</v>
      </c>
      <c r="G58" s="7">
        <f t="shared" si="4"/>
        <v>0</v>
      </c>
    </row>
    <row r="59" spans="1:7" ht="26.25" outlineLevel="1">
      <c r="A59" s="5" t="s">
        <v>122</v>
      </c>
      <c r="B59" s="5" t="s">
        <v>77</v>
      </c>
      <c r="C59" s="5" t="s">
        <v>78</v>
      </c>
      <c r="D59" s="5" t="s">
        <v>31</v>
      </c>
      <c r="E59" s="6">
        <v>300.4</v>
      </c>
      <c r="F59" s="7">
        <v>0</v>
      </c>
      <c r="G59" s="7">
        <f t="shared" si="4"/>
        <v>0</v>
      </c>
    </row>
    <row r="60" spans="1:7" ht="39" outlineLevel="1">
      <c r="A60" s="5" t="s">
        <v>123</v>
      </c>
      <c r="B60" s="5" t="s">
        <v>108</v>
      </c>
      <c r="C60" s="5" t="s">
        <v>109</v>
      </c>
      <c r="D60" s="5" t="s">
        <v>31</v>
      </c>
      <c r="E60" s="7">
        <v>279</v>
      </c>
      <c r="F60" s="7">
        <v>0</v>
      </c>
      <c r="G60" s="7">
        <f t="shared" si="4"/>
        <v>0</v>
      </c>
    </row>
    <row r="61" spans="1:7" ht="12.75">
      <c r="A61" s="5" t="s">
        <v>124</v>
      </c>
      <c r="B61" s="5" t="s">
        <v>18</v>
      </c>
      <c r="C61" s="11" t="s">
        <v>125</v>
      </c>
      <c r="D61" s="12" t="s">
        <v>18</v>
      </c>
      <c r="E61" s="12" t="s">
        <v>18</v>
      </c>
      <c r="F61" s="12" t="s">
        <v>18</v>
      </c>
      <c r="G61" s="12" t="s">
        <v>18</v>
      </c>
    </row>
    <row r="62" spans="1:7" ht="39" outlineLevel="1">
      <c r="A62" s="5" t="s">
        <v>126</v>
      </c>
      <c r="B62" s="5" t="s">
        <v>50</v>
      </c>
      <c r="C62" s="5" t="s">
        <v>71</v>
      </c>
      <c r="D62" s="5" t="s">
        <v>31</v>
      </c>
      <c r="E62" s="6">
        <v>242.9</v>
      </c>
      <c r="F62" s="7">
        <v>0</v>
      </c>
      <c r="G62" s="7">
        <f>E62*F62</f>
        <v>0</v>
      </c>
    </row>
    <row r="63" spans="1:7" ht="39" outlineLevel="1">
      <c r="A63" s="5" t="s">
        <v>127</v>
      </c>
      <c r="B63" s="5" t="s">
        <v>50</v>
      </c>
      <c r="C63" s="5" t="s">
        <v>51</v>
      </c>
      <c r="D63" s="5" t="s">
        <v>31</v>
      </c>
      <c r="E63" s="6">
        <v>242.9</v>
      </c>
      <c r="F63" s="7">
        <v>0</v>
      </c>
      <c r="G63" s="7">
        <f>E63*F63</f>
        <v>0</v>
      </c>
    </row>
    <row r="64" spans="1:7" ht="52.5" outlineLevel="1">
      <c r="A64" s="5" t="s">
        <v>128</v>
      </c>
      <c r="B64" s="5" t="s">
        <v>74</v>
      </c>
      <c r="C64" s="5" t="s">
        <v>75</v>
      </c>
      <c r="D64" s="5" t="s">
        <v>31</v>
      </c>
      <c r="E64" s="6">
        <v>227.3</v>
      </c>
      <c r="F64" s="7">
        <v>0</v>
      </c>
      <c r="G64" s="7">
        <f>E64*F64</f>
        <v>0</v>
      </c>
    </row>
    <row r="65" spans="1:7" ht="26.25" outlineLevel="1">
      <c r="A65" s="5" t="s">
        <v>129</v>
      </c>
      <c r="B65" s="5" t="s">
        <v>77</v>
      </c>
      <c r="C65" s="5" t="s">
        <v>78</v>
      </c>
      <c r="D65" s="5" t="s">
        <v>31</v>
      </c>
      <c r="E65" s="6">
        <v>207.8</v>
      </c>
      <c r="F65" s="7">
        <v>0</v>
      </c>
      <c r="G65" s="7">
        <f>E65*F65</f>
        <v>0</v>
      </c>
    </row>
    <row r="66" spans="1:7" ht="39" outlineLevel="1">
      <c r="A66" s="5" t="s">
        <v>130</v>
      </c>
      <c r="B66" s="5" t="s">
        <v>108</v>
      </c>
      <c r="C66" s="5" t="s">
        <v>109</v>
      </c>
      <c r="D66" s="5" t="s">
        <v>31</v>
      </c>
      <c r="E66" s="7">
        <v>200</v>
      </c>
      <c r="F66" s="7">
        <v>0</v>
      </c>
      <c r="G66" s="7">
        <f>E66*F66</f>
        <v>0</v>
      </c>
    </row>
    <row r="67" spans="1:7" ht="12.75">
      <c r="A67" s="5" t="s">
        <v>131</v>
      </c>
      <c r="B67" s="5" t="s">
        <v>18</v>
      </c>
      <c r="C67" s="11" t="s">
        <v>132</v>
      </c>
      <c r="D67" s="12" t="s">
        <v>18</v>
      </c>
      <c r="E67" s="12" t="s">
        <v>18</v>
      </c>
      <c r="F67" s="12" t="s">
        <v>18</v>
      </c>
      <c r="G67" s="12" t="s">
        <v>18</v>
      </c>
    </row>
    <row r="68" spans="1:7" ht="39" outlineLevel="1">
      <c r="A68" s="5" t="s">
        <v>133</v>
      </c>
      <c r="B68" s="5" t="s">
        <v>50</v>
      </c>
      <c r="C68" s="5" t="s">
        <v>71</v>
      </c>
      <c r="D68" s="5" t="s">
        <v>31</v>
      </c>
      <c r="E68" s="6">
        <v>137.05</v>
      </c>
      <c r="F68" s="7">
        <v>0</v>
      </c>
      <c r="G68" s="7">
        <f>E68*F68</f>
        <v>0</v>
      </c>
    </row>
    <row r="69" spans="1:7" ht="39" outlineLevel="1">
      <c r="A69" s="5" t="s">
        <v>134</v>
      </c>
      <c r="B69" s="5" t="s">
        <v>50</v>
      </c>
      <c r="C69" s="5" t="s">
        <v>51</v>
      </c>
      <c r="D69" s="5" t="s">
        <v>31</v>
      </c>
      <c r="E69" s="6">
        <v>137.05</v>
      </c>
      <c r="F69" s="7">
        <v>0</v>
      </c>
      <c r="G69" s="7">
        <f>E69*F69</f>
        <v>0</v>
      </c>
    </row>
    <row r="70" spans="1:7" ht="52.5" outlineLevel="1">
      <c r="A70" s="5" t="s">
        <v>135</v>
      </c>
      <c r="B70" s="5" t="s">
        <v>74</v>
      </c>
      <c r="C70" s="5" t="s">
        <v>75</v>
      </c>
      <c r="D70" s="5" t="s">
        <v>31</v>
      </c>
      <c r="E70" s="6">
        <v>130.85</v>
      </c>
      <c r="F70" s="7">
        <v>0</v>
      </c>
      <c r="G70" s="7">
        <f>E70*F70</f>
        <v>0</v>
      </c>
    </row>
    <row r="71" spans="1:7" ht="26.25" outlineLevel="1">
      <c r="A71" s="5" t="s">
        <v>136</v>
      </c>
      <c r="B71" s="5" t="s">
        <v>77</v>
      </c>
      <c r="C71" s="5" t="s">
        <v>78</v>
      </c>
      <c r="D71" s="5" t="s">
        <v>31</v>
      </c>
      <c r="E71" s="6">
        <v>123.1</v>
      </c>
      <c r="F71" s="7">
        <v>0</v>
      </c>
      <c r="G71" s="7">
        <f>E71*F71</f>
        <v>0</v>
      </c>
    </row>
    <row r="72" spans="1:7" ht="39" outlineLevel="1">
      <c r="A72" s="5" t="s">
        <v>137</v>
      </c>
      <c r="B72" s="5" t="s">
        <v>108</v>
      </c>
      <c r="C72" s="5" t="s">
        <v>109</v>
      </c>
      <c r="D72" s="5" t="s">
        <v>31</v>
      </c>
      <c r="E72" s="7">
        <v>120</v>
      </c>
      <c r="F72" s="7">
        <v>0</v>
      </c>
      <c r="G72" s="7">
        <f>E72*F72</f>
        <v>0</v>
      </c>
    </row>
    <row r="73" spans="1:7" ht="12.75">
      <c r="A73" s="5" t="s">
        <v>138</v>
      </c>
      <c r="B73" s="5" t="s">
        <v>18</v>
      </c>
      <c r="C73" s="11" t="s">
        <v>139</v>
      </c>
      <c r="D73" s="12" t="s">
        <v>18</v>
      </c>
      <c r="E73" s="12" t="s">
        <v>18</v>
      </c>
      <c r="F73" s="12" t="s">
        <v>18</v>
      </c>
      <c r="G73" s="12" t="s">
        <v>18</v>
      </c>
    </row>
    <row r="74" spans="1:7" ht="26.25" outlineLevel="1">
      <c r="A74" s="5" t="s">
        <v>140</v>
      </c>
      <c r="B74" s="5" t="s">
        <v>141</v>
      </c>
      <c r="C74" s="5" t="s">
        <v>142</v>
      </c>
      <c r="D74" s="5" t="s">
        <v>42</v>
      </c>
      <c r="E74" s="6">
        <v>8</v>
      </c>
      <c r="F74" s="7">
        <v>0</v>
      </c>
      <c r="G74" s="7">
        <f aca="true" t="shared" si="5" ref="G74:G85">E74*F74</f>
        <v>0</v>
      </c>
    </row>
    <row r="75" spans="1:7" ht="39" outlineLevel="1">
      <c r="A75" s="5" t="s">
        <v>143</v>
      </c>
      <c r="B75" s="5" t="s">
        <v>144</v>
      </c>
      <c r="C75" s="5" t="s">
        <v>145</v>
      </c>
      <c r="D75" s="5" t="s">
        <v>42</v>
      </c>
      <c r="E75" s="7">
        <v>37.5</v>
      </c>
      <c r="F75" s="7">
        <v>0</v>
      </c>
      <c r="G75" s="7">
        <f t="shared" si="5"/>
        <v>0</v>
      </c>
    </row>
    <row r="76" spans="1:7" ht="39" outlineLevel="1">
      <c r="A76" s="5" t="s">
        <v>146</v>
      </c>
      <c r="B76" s="5" t="s">
        <v>147</v>
      </c>
      <c r="C76" s="5" t="s">
        <v>148</v>
      </c>
      <c r="D76" s="5" t="s">
        <v>46</v>
      </c>
      <c r="E76" s="7">
        <v>151.13</v>
      </c>
      <c r="F76" s="7">
        <v>0</v>
      </c>
      <c r="G76" s="7">
        <f t="shared" si="5"/>
        <v>0</v>
      </c>
    </row>
    <row r="77" spans="1:7" ht="26.25" outlineLevel="1">
      <c r="A77" s="5" t="s">
        <v>149</v>
      </c>
      <c r="B77" s="5" t="s">
        <v>150</v>
      </c>
      <c r="C77" s="5" t="s">
        <v>151</v>
      </c>
      <c r="D77" s="5" t="s">
        <v>46</v>
      </c>
      <c r="E77" s="7">
        <v>6.95</v>
      </c>
      <c r="F77" s="7">
        <v>0</v>
      </c>
      <c r="G77" s="7">
        <f t="shared" si="5"/>
        <v>0</v>
      </c>
    </row>
    <row r="78" spans="1:7" ht="39" outlineLevel="1">
      <c r="A78" s="5" t="s">
        <v>152</v>
      </c>
      <c r="B78" s="5" t="s">
        <v>153</v>
      </c>
      <c r="C78" s="5" t="s">
        <v>154</v>
      </c>
      <c r="D78" s="5" t="s">
        <v>31</v>
      </c>
      <c r="E78" s="7">
        <v>34.77</v>
      </c>
      <c r="F78" s="7">
        <v>0</v>
      </c>
      <c r="G78" s="7">
        <f t="shared" si="5"/>
        <v>0</v>
      </c>
    </row>
    <row r="79" spans="1:7" ht="26.25" outlineLevel="1">
      <c r="A79" s="5" t="s">
        <v>155</v>
      </c>
      <c r="B79" s="5" t="s">
        <v>150</v>
      </c>
      <c r="C79" s="5" t="s">
        <v>156</v>
      </c>
      <c r="D79" s="5" t="s">
        <v>42</v>
      </c>
      <c r="E79" s="7">
        <v>6</v>
      </c>
      <c r="F79" s="7">
        <v>0</v>
      </c>
      <c r="G79" s="7">
        <f t="shared" si="5"/>
        <v>0</v>
      </c>
    </row>
    <row r="80" spans="1:7" ht="26.25" outlineLevel="1">
      <c r="A80" s="5" t="s">
        <v>157</v>
      </c>
      <c r="B80" s="5" t="s">
        <v>150</v>
      </c>
      <c r="C80" s="5" t="s">
        <v>158</v>
      </c>
      <c r="D80" s="5" t="s">
        <v>42</v>
      </c>
      <c r="E80" s="7">
        <v>8</v>
      </c>
      <c r="F80" s="7">
        <v>0</v>
      </c>
      <c r="G80" s="7">
        <f t="shared" si="5"/>
        <v>0</v>
      </c>
    </row>
    <row r="81" spans="1:7" ht="26.25" outlineLevel="1">
      <c r="A81" s="5" t="s">
        <v>159</v>
      </c>
      <c r="B81" s="5" t="s">
        <v>150</v>
      </c>
      <c r="C81" s="5" t="s">
        <v>160</v>
      </c>
      <c r="D81" s="5" t="s">
        <v>42</v>
      </c>
      <c r="E81" s="7">
        <v>9.5</v>
      </c>
      <c r="F81" s="7">
        <v>0</v>
      </c>
      <c r="G81" s="7">
        <f t="shared" si="5"/>
        <v>0</v>
      </c>
    </row>
    <row r="82" spans="1:7" ht="26.25" outlineLevel="1">
      <c r="A82" s="5" t="s">
        <v>161</v>
      </c>
      <c r="B82" s="5" t="s">
        <v>150</v>
      </c>
      <c r="C82" s="5" t="s">
        <v>162</v>
      </c>
      <c r="D82" s="5" t="s">
        <v>42</v>
      </c>
      <c r="E82" s="7">
        <v>14</v>
      </c>
      <c r="F82" s="7">
        <v>0</v>
      </c>
      <c r="G82" s="7">
        <f t="shared" si="5"/>
        <v>0</v>
      </c>
    </row>
    <row r="83" spans="1:7" ht="26.25" outlineLevel="1">
      <c r="A83" s="5" t="s">
        <v>163</v>
      </c>
      <c r="B83" s="5" t="s">
        <v>150</v>
      </c>
      <c r="C83" s="5" t="s">
        <v>164</v>
      </c>
      <c r="D83" s="5" t="s">
        <v>46</v>
      </c>
      <c r="E83" s="7">
        <v>115.33</v>
      </c>
      <c r="F83" s="7">
        <v>0</v>
      </c>
      <c r="G83" s="7">
        <f t="shared" si="5"/>
        <v>0</v>
      </c>
    </row>
    <row r="84" spans="1:7" ht="26.25" outlineLevel="1">
      <c r="A84" s="5" t="s">
        <v>165</v>
      </c>
      <c r="B84" s="5" t="s">
        <v>166</v>
      </c>
      <c r="C84" s="5" t="s">
        <v>167</v>
      </c>
      <c r="D84" s="5" t="s">
        <v>31</v>
      </c>
      <c r="E84" s="6">
        <v>40</v>
      </c>
      <c r="F84" s="7">
        <v>0</v>
      </c>
      <c r="G84" s="7">
        <f t="shared" si="5"/>
        <v>0</v>
      </c>
    </row>
    <row r="85" spans="1:7" ht="66" outlineLevel="1">
      <c r="A85" s="5" t="s">
        <v>168</v>
      </c>
      <c r="B85" s="5" t="s">
        <v>169</v>
      </c>
      <c r="C85" s="5" t="s">
        <v>170</v>
      </c>
      <c r="D85" s="5" t="s">
        <v>42</v>
      </c>
      <c r="E85" s="6">
        <v>2662</v>
      </c>
      <c r="F85" s="7">
        <v>0</v>
      </c>
      <c r="G85" s="7">
        <f t="shared" si="5"/>
        <v>0</v>
      </c>
    </row>
    <row r="86" spans="1:7" ht="12.75">
      <c r="A86" s="5" t="s">
        <v>171</v>
      </c>
      <c r="B86" s="5" t="s">
        <v>18</v>
      </c>
      <c r="C86" s="11" t="s">
        <v>172</v>
      </c>
      <c r="D86" s="12" t="s">
        <v>18</v>
      </c>
      <c r="E86" s="12" t="s">
        <v>18</v>
      </c>
      <c r="F86" s="12" t="s">
        <v>18</v>
      </c>
      <c r="G86" s="12" t="s">
        <v>18</v>
      </c>
    </row>
    <row r="87" spans="1:7" ht="26.25" outlineLevel="1">
      <c r="A87" s="5" t="s">
        <v>173</v>
      </c>
      <c r="B87" s="5" t="s">
        <v>141</v>
      </c>
      <c r="C87" s="5" t="s">
        <v>142</v>
      </c>
      <c r="D87" s="5" t="s">
        <v>42</v>
      </c>
      <c r="E87" s="6">
        <v>9.35</v>
      </c>
      <c r="F87" s="7">
        <v>0</v>
      </c>
      <c r="G87" s="7">
        <f aca="true" t="shared" si="6" ref="G87:G96">E87*F87</f>
        <v>0</v>
      </c>
    </row>
    <row r="88" spans="1:7" ht="39" outlineLevel="1">
      <c r="A88" s="5" t="s">
        <v>174</v>
      </c>
      <c r="B88" s="5" t="s">
        <v>144</v>
      </c>
      <c r="C88" s="5" t="s">
        <v>145</v>
      </c>
      <c r="D88" s="5" t="s">
        <v>42</v>
      </c>
      <c r="E88" s="7">
        <v>18</v>
      </c>
      <c r="F88" s="7">
        <v>0</v>
      </c>
      <c r="G88" s="7">
        <f t="shared" si="6"/>
        <v>0</v>
      </c>
    </row>
    <row r="89" spans="1:7" ht="39" outlineLevel="1">
      <c r="A89" s="5" t="s">
        <v>175</v>
      </c>
      <c r="B89" s="5" t="s">
        <v>147</v>
      </c>
      <c r="C89" s="5" t="s">
        <v>148</v>
      </c>
      <c r="D89" s="5" t="s">
        <v>46</v>
      </c>
      <c r="E89" s="7">
        <v>67.5</v>
      </c>
      <c r="F89" s="7">
        <v>0</v>
      </c>
      <c r="G89" s="7">
        <f t="shared" si="6"/>
        <v>0</v>
      </c>
    </row>
    <row r="90" spans="1:7" ht="26.25" outlineLevel="1">
      <c r="A90" s="5" t="s">
        <v>176</v>
      </c>
      <c r="B90" s="5" t="s">
        <v>150</v>
      </c>
      <c r="C90" s="5" t="s">
        <v>151</v>
      </c>
      <c r="D90" s="5" t="s">
        <v>46</v>
      </c>
      <c r="E90" s="7">
        <v>2.38</v>
      </c>
      <c r="F90" s="7">
        <v>0</v>
      </c>
      <c r="G90" s="7">
        <f t="shared" si="6"/>
        <v>0</v>
      </c>
    </row>
    <row r="91" spans="1:7" ht="39" outlineLevel="1">
      <c r="A91" s="5" t="s">
        <v>177</v>
      </c>
      <c r="B91" s="5" t="s">
        <v>153</v>
      </c>
      <c r="C91" s="5" t="s">
        <v>154</v>
      </c>
      <c r="D91" s="5" t="s">
        <v>31</v>
      </c>
      <c r="E91" s="7">
        <v>11.88</v>
      </c>
      <c r="F91" s="7">
        <v>0</v>
      </c>
      <c r="G91" s="7">
        <f t="shared" si="6"/>
        <v>0</v>
      </c>
    </row>
    <row r="92" spans="1:7" ht="26.25" outlineLevel="1">
      <c r="A92" s="5" t="s">
        <v>178</v>
      </c>
      <c r="B92" s="5" t="s">
        <v>150</v>
      </c>
      <c r="C92" s="5" t="s">
        <v>156</v>
      </c>
      <c r="D92" s="5" t="s">
        <v>42</v>
      </c>
      <c r="E92" s="7">
        <v>9</v>
      </c>
      <c r="F92" s="7">
        <v>0</v>
      </c>
      <c r="G92" s="7">
        <f t="shared" si="6"/>
        <v>0</v>
      </c>
    </row>
    <row r="93" spans="1:7" ht="26.25" outlineLevel="1">
      <c r="A93" s="5" t="s">
        <v>179</v>
      </c>
      <c r="B93" s="5" t="s">
        <v>150</v>
      </c>
      <c r="C93" s="5" t="s">
        <v>158</v>
      </c>
      <c r="D93" s="5" t="s">
        <v>42</v>
      </c>
      <c r="E93" s="7">
        <v>9</v>
      </c>
      <c r="F93" s="7">
        <v>0</v>
      </c>
      <c r="G93" s="7">
        <f t="shared" si="6"/>
        <v>0</v>
      </c>
    </row>
    <row r="94" spans="1:7" ht="26.25" outlineLevel="1">
      <c r="A94" s="5" t="s">
        <v>180</v>
      </c>
      <c r="B94" s="5" t="s">
        <v>150</v>
      </c>
      <c r="C94" s="5" t="s">
        <v>164</v>
      </c>
      <c r="D94" s="5" t="s">
        <v>46</v>
      </c>
      <c r="E94" s="7">
        <v>59.05</v>
      </c>
      <c r="F94" s="7">
        <v>0</v>
      </c>
      <c r="G94" s="7">
        <f t="shared" si="6"/>
        <v>0</v>
      </c>
    </row>
    <row r="95" spans="1:7" ht="26.25" outlineLevel="1">
      <c r="A95" s="5" t="s">
        <v>181</v>
      </c>
      <c r="B95" s="5" t="s">
        <v>166</v>
      </c>
      <c r="C95" s="5" t="s">
        <v>167</v>
      </c>
      <c r="D95" s="5" t="s">
        <v>31</v>
      </c>
      <c r="E95" s="6">
        <v>20</v>
      </c>
      <c r="F95" s="7">
        <v>0</v>
      </c>
      <c r="G95" s="7">
        <f t="shared" si="6"/>
        <v>0</v>
      </c>
    </row>
    <row r="96" spans="1:7" ht="52.5" outlineLevel="1">
      <c r="A96" s="5" t="s">
        <v>182</v>
      </c>
      <c r="B96" s="5" t="s">
        <v>169</v>
      </c>
      <c r="C96" s="5" t="s">
        <v>183</v>
      </c>
      <c r="D96" s="5" t="s">
        <v>42</v>
      </c>
      <c r="E96" s="6">
        <v>1534</v>
      </c>
      <c r="F96" s="7">
        <v>0</v>
      </c>
      <c r="G96" s="7">
        <f t="shared" si="6"/>
        <v>0</v>
      </c>
    </row>
    <row r="97" spans="1:7" ht="12.75">
      <c r="A97" s="5" t="s">
        <v>184</v>
      </c>
      <c r="B97" s="5" t="s">
        <v>18</v>
      </c>
      <c r="C97" s="11" t="s">
        <v>185</v>
      </c>
      <c r="D97" s="12" t="s">
        <v>18</v>
      </c>
      <c r="E97" s="12" t="s">
        <v>18</v>
      </c>
      <c r="F97" s="12" t="s">
        <v>18</v>
      </c>
      <c r="G97" s="12" t="s">
        <v>18</v>
      </c>
    </row>
    <row r="98" spans="1:7" ht="39" outlineLevel="1">
      <c r="A98" s="5" t="s">
        <v>186</v>
      </c>
      <c r="B98" s="5" t="s">
        <v>77</v>
      </c>
      <c r="C98" s="5" t="s">
        <v>187</v>
      </c>
      <c r="D98" s="5" t="s">
        <v>31</v>
      </c>
      <c r="E98" s="6">
        <v>2204</v>
      </c>
      <c r="F98" s="7">
        <v>0</v>
      </c>
      <c r="G98" s="7">
        <f>E98*F98</f>
        <v>0</v>
      </c>
    </row>
    <row r="99" spans="1:7" ht="39" outlineLevel="1">
      <c r="A99" s="5" t="s">
        <v>188</v>
      </c>
      <c r="B99" s="5" t="s">
        <v>77</v>
      </c>
      <c r="C99" s="5" t="s">
        <v>189</v>
      </c>
      <c r="D99" s="5" t="s">
        <v>31</v>
      </c>
      <c r="E99" s="6">
        <v>2204</v>
      </c>
      <c r="F99" s="7">
        <v>0</v>
      </c>
      <c r="G99" s="7">
        <f>E99*F99</f>
        <v>0</v>
      </c>
    </row>
    <row r="100" spans="1:7" ht="12.75">
      <c r="A100" s="5" t="s">
        <v>190</v>
      </c>
      <c r="B100" s="5" t="s">
        <v>18</v>
      </c>
      <c r="C100" s="11" t="s">
        <v>191</v>
      </c>
      <c r="D100" s="12" t="s">
        <v>18</v>
      </c>
      <c r="E100" s="12" t="s">
        <v>18</v>
      </c>
      <c r="F100" s="12" t="s">
        <v>18</v>
      </c>
      <c r="G100" s="12" t="s">
        <v>18</v>
      </c>
    </row>
    <row r="101" spans="1:7" ht="52.5" outlineLevel="1">
      <c r="A101" s="5" t="s">
        <v>192</v>
      </c>
      <c r="B101" s="5" t="s">
        <v>77</v>
      </c>
      <c r="C101" s="5" t="s">
        <v>193</v>
      </c>
      <c r="D101" s="5" t="s">
        <v>31</v>
      </c>
      <c r="E101" s="6">
        <v>1058</v>
      </c>
      <c r="F101" s="7">
        <v>0</v>
      </c>
      <c r="G101" s="7">
        <f>E101*F101</f>
        <v>0</v>
      </c>
    </row>
    <row r="102" spans="1:7" ht="12.75">
      <c r="A102" s="5" t="s">
        <v>194</v>
      </c>
      <c r="B102" s="5" t="s">
        <v>18</v>
      </c>
      <c r="C102" s="11" t="s">
        <v>195</v>
      </c>
      <c r="D102" s="12" t="s">
        <v>18</v>
      </c>
      <c r="E102" s="12" t="s">
        <v>18</v>
      </c>
      <c r="F102" s="12" t="s">
        <v>18</v>
      </c>
      <c r="G102" s="12" t="s">
        <v>18</v>
      </c>
    </row>
    <row r="103" spans="1:7" ht="26.25" outlineLevel="1">
      <c r="A103" s="5" t="s">
        <v>196</v>
      </c>
      <c r="B103" s="5" t="s">
        <v>197</v>
      </c>
      <c r="C103" s="5" t="s">
        <v>198</v>
      </c>
      <c r="D103" s="5" t="s">
        <v>199</v>
      </c>
      <c r="E103" s="6">
        <v>1</v>
      </c>
      <c r="F103" s="7">
        <v>0</v>
      </c>
      <c r="G103" s="7">
        <f>E103*F103</f>
        <v>0</v>
      </c>
    </row>
    <row r="104" spans="1:7" ht="26.25" outlineLevel="1">
      <c r="A104" s="5" t="s">
        <v>200</v>
      </c>
      <c r="B104" s="5" t="s">
        <v>197</v>
      </c>
      <c r="C104" s="5" t="s">
        <v>201</v>
      </c>
      <c r="D104" s="5" t="s">
        <v>42</v>
      </c>
      <c r="E104" s="6">
        <v>135</v>
      </c>
      <c r="F104" s="7">
        <v>0</v>
      </c>
      <c r="G104" s="7">
        <f>E104*F104</f>
        <v>0</v>
      </c>
    </row>
    <row r="105" spans="1:7" ht="39" outlineLevel="1">
      <c r="A105" s="5" t="s">
        <v>202</v>
      </c>
      <c r="B105" s="5" t="s">
        <v>197</v>
      </c>
      <c r="C105" s="5" t="s">
        <v>203</v>
      </c>
      <c r="D105" s="5" t="s">
        <v>42</v>
      </c>
      <c r="E105" s="6">
        <v>135</v>
      </c>
      <c r="F105" s="7">
        <v>0</v>
      </c>
      <c r="G105" s="7">
        <f>E105*F105</f>
        <v>0</v>
      </c>
    </row>
    <row r="106" spans="1:7" ht="52.5" outlineLevel="1">
      <c r="A106" s="5" t="s">
        <v>204</v>
      </c>
      <c r="B106" s="5" t="s">
        <v>197</v>
      </c>
      <c r="C106" s="5" t="s">
        <v>205</v>
      </c>
      <c r="D106" s="5" t="s">
        <v>42</v>
      </c>
      <c r="E106" s="6">
        <v>135</v>
      </c>
      <c r="F106" s="7">
        <v>0</v>
      </c>
      <c r="G106" s="7">
        <f>E106*F106</f>
        <v>0</v>
      </c>
    </row>
    <row r="107" spans="1:7" ht="14.25">
      <c r="A107" s="13" t="s">
        <v>206</v>
      </c>
      <c r="B107" s="10"/>
      <c r="C107" s="10"/>
      <c r="D107" s="10"/>
      <c r="E107" s="10"/>
      <c r="F107" s="10"/>
      <c r="G107" s="8">
        <f>SUM('1 PRZEBUDOWA I REMONT DROGI OSO'!G5:G12)+SUM('1 PRZEBUDOWA I REMONT DROGI OSO'!G14:G20)+SUM('1 PRZEBUDOWA I REMONT DROGI OSO'!G22:G31)+SUM('1 PRZEBUDOWA I REMONT DROGI OSO'!G33:G43)+SUM('1 PRZEBUDOWA I REMONT DROGI OSO'!G45:G49)+SUM('1 PRZEBUDOWA I REMONT DROGI OSO'!G51:G53)+SUM('1 PRZEBUDOWA I REMONT DROGI OSO'!G55:G60)+SUM('1 PRZEBUDOWA I REMONT DROGI OSO'!G62:G66)+SUM('1 PRZEBUDOWA I REMONT DROGI OSO'!G68:G72)+SUM('1 PRZEBUDOWA I REMONT DROGI OSO'!G74:G85)+SUM('1 PRZEBUDOWA I REMONT DROGI OSO'!G87:G96)+SUM('1 PRZEBUDOWA I REMONT DROGI OSO'!G98:G99)+SUM('1 PRZEBUDOWA I REMONT DROGI OSO'!G101:G101)+SUM('1 PRZEBUDOWA I REMONT DROGI OSO'!G103:G106)</f>
        <v>0</v>
      </c>
    </row>
  </sheetData>
  <sheetProtection/>
  <mergeCells count="16">
    <mergeCell ref="A1:G1"/>
    <mergeCell ref="C4:G4"/>
    <mergeCell ref="C13:G13"/>
    <mergeCell ref="C21:G21"/>
    <mergeCell ref="C32:G32"/>
    <mergeCell ref="C44:G44"/>
    <mergeCell ref="C97:G97"/>
    <mergeCell ref="C100:G100"/>
    <mergeCell ref="C102:G102"/>
    <mergeCell ref="A107:F107"/>
    <mergeCell ref="C50:G50"/>
    <mergeCell ref="C54:G54"/>
    <mergeCell ref="C61:G61"/>
    <mergeCell ref="C67:G67"/>
    <mergeCell ref="C73:G73"/>
    <mergeCell ref="C86:G86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7"/>
  <sheetViews>
    <sheetView zoomScalePageLayoutView="0" workbookViewId="0" topLeftCell="A1">
      <selection activeCell="A1" sqref="A1:G1"/>
    </sheetView>
  </sheetViews>
  <sheetFormatPr defaultColWidth="9.140625" defaultRowHeight="12.75" outlineLevelRow="1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4" t="s">
        <v>207</v>
      </c>
      <c r="B1" s="10"/>
      <c r="C1" s="10"/>
      <c r="D1" s="10"/>
      <c r="E1" s="10"/>
      <c r="F1" s="10"/>
      <c r="G1" s="10"/>
    </row>
    <row r="2" spans="1:7" ht="33.75" customHeight="1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</row>
    <row r="3" spans="1:7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208</v>
      </c>
      <c r="B4" s="5" t="s">
        <v>18</v>
      </c>
      <c r="C4" s="11" t="s">
        <v>209</v>
      </c>
      <c r="D4" s="12" t="s">
        <v>18</v>
      </c>
      <c r="E4" s="12" t="s">
        <v>18</v>
      </c>
      <c r="F4" s="12" t="s">
        <v>18</v>
      </c>
      <c r="G4" s="12" t="s">
        <v>18</v>
      </c>
    </row>
    <row r="5" spans="1:7" ht="26.25" outlineLevel="1">
      <c r="A5" s="5" t="s">
        <v>210</v>
      </c>
      <c r="B5" s="5" t="s">
        <v>21</v>
      </c>
      <c r="C5" s="5" t="s">
        <v>22</v>
      </c>
      <c r="D5" s="5" t="s">
        <v>23</v>
      </c>
      <c r="E5" s="6">
        <v>1</v>
      </c>
      <c r="F5" s="7">
        <v>0</v>
      </c>
      <c r="G5" s="7">
        <f aca="true" t="shared" si="0" ref="G5:G11">E5*F5</f>
        <v>0</v>
      </c>
    </row>
    <row r="6" spans="1:7" ht="26.25" outlineLevel="1">
      <c r="A6" s="5" t="s">
        <v>211</v>
      </c>
      <c r="B6" s="5" t="s">
        <v>25</v>
      </c>
      <c r="C6" s="5" t="s">
        <v>26</v>
      </c>
      <c r="D6" s="5" t="s">
        <v>27</v>
      </c>
      <c r="E6" s="6">
        <v>1.67</v>
      </c>
      <c r="F6" s="7">
        <v>0</v>
      </c>
      <c r="G6" s="7">
        <f t="shared" si="0"/>
        <v>0</v>
      </c>
    </row>
    <row r="7" spans="1:7" ht="26.25" outlineLevel="1">
      <c r="A7" s="5" t="s">
        <v>212</v>
      </c>
      <c r="B7" s="5" t="s">
        <v>29</v>
      </c>
      <c r="C7" s="5" t="s">
        <v>30</v>
      </c>
      <c r="D7" s="5" t="s">
        <v>31</v>
      </c>
      <c r="E7" s="6">
        <v>2318</v>
      </c>
      <c r="F7" s="7">
        <v>0</v>
      </c>
      <c r="G7" s="7">
        <f t="shared" si="0"/>
        <v>0</v>
      </c>
    </row>
    <row r="8" spans="1:7" ht="52.5" outlineLevel="1">
      <c r="A8" s="5" t="s">
        <v>213</v>
      </c>
      <c r="B8" s="5" t="s">
        <v>29</v>
      </c>
      <c r="C8" s="5" t="s">
        <v>33</v>
      </c>
      <c r="D8" s="5" t="s">
        <v>31</v>
      </c>
      <c r="E8" s="6">
        <v>2318</v>
      </c>
      <c r="F8" s="7">
        <v>0</v>
      </c>
      <c r="G8" s="7">
        <f t="shared" si="0"/>
        <v>0</v>
      </c>
    </row>
    <row r="9" spans="1:7" ht="26.25" outlineLevel="1">
      <c r="A9" s="5" t="s">
        <v>214</v>
      </c>
      <c r="B9" s="5" t="s">
        <v>35</v>
      </c>
      <c r="C9" s="5" t="s">
        <v>36</v>
      </c>
      <c r="D9" s="5" t="s">
        <v>23</v>
      </c>
      <c r="E9" s="6">
        <v>42</v>
      </c>
      <c r="F9" s="7">
        <v>0</v>
      </c>
      <c r="G9" s="7">
        <f t="shared" si="0"/>
        <v>0</v>
      </c>
    </row>
    <row r="10" spans="1:7" ht="26.25" outlineLevel="1">
      <c r="A10" s="5" t="s">
        <v>215</v>
      </c>
      <c r="B10" s="5" t="s">
        <v>35</v>
      </c>
      <c r="C10" s="5" t="s">
        <v>38</v>
      </c>
      <c r="D10" s="5" t="s">
        <v>23</v>
      </c>
      <c r="E10" s="6">
        <v>42</v>
      </c>
      <c r="F10" s="7">
        <v>0</v>
      </c>
      <c r="G10" s="7">
        <f t="shared" si="0"/>
        <v>0</v>
      </c>
    </row>
    <row r="11" spans="1:7" ht="66" outlineLevel="1">
      <c r="A11" s="5" t="s">
        <v>216</v>
      </c>
      <c r="B11" s="5" t="s">
        <v>44</v>
      </c>
      <c r="C11" s="5" t="s">
        <v>45</v>
      </c>
      <c r="D11" s="5" t="s">
        <v>46</v>
      </c>
      <c r="E11" s="6">
        <v>687.2</v>
      </c>
      <c r="F11" s="7">
        <v>0</v>
      </c>
      <c r="G11" s="7">
        <f t="shared" si="0"/>
        <v>0</v>
      </c>
    </row>
    <row r="12" spans="1:7" ht="12.75">
      <c r="A12" s="5" t="s">
        <v>217</v>
      </c>
      <c r="B12" s="5" t="s">
        <v>18</v>
      </c>
      <c r="C12" s="11" t="s">
        <v>218</v>
      </c>
      <c r="D12" s="12" t="s">
        <v>18</v>
      </c>
      <c r="E12" s="12" t="s">
        <v>18</v>
      </c>
      <c r="F12" s="12" t="s">
        <v>18</v>
      </c>
      <c r="G12" s="12" t="s">
        <v>18</v>
      </c>
    </row>
    <row r="13" spans="1:7" ht="39" outlineLevel="1">
      <c r="A13" s="5" t="s">
        <v>219</v>
      </c>
      <c r="B13" s="5" t="s">
        <v>50</v>
      </c>
      <c r="C13" s="5" t="s">
        <v>51</v>
      </c>
      <c r="D13" s="5" t="s">
        <v>31</v>
      </c>
      <c r="E13" s="6">
        <v>5260.66</v>
      </c>
      <c r="F13" s="7">
        <v>0</v>
      </c>
      <c r="G13" s="7">
        <f>E13*F13</f>
        <v>0</v>
      </c>
    </row>
    <row r="14" spans="1:7" ht="52.5" outlineLevel="1">
      <c r="A14" s="5" t="s">
        <v>220</v>
      </c>
      <c r="B14" s="5" t="s">
        <v>53</v>
      </c>
      <c r="C14" s="5" t="s">
        <v>114</v>
      </c>
      <c r="D14" s="5" t="s">
        <v>46</v>
      </c>
      <c r="E14" s="6">
        <v>263.033</v>
      </c>
      <c r="F14" s="7">
        <v>0</v>
      </c>
      <c r="G14" s="7">
        <f>E14*F14</f>
        <v>0</v>
      </c>
    </row>
    <row r="15" spans="1:7" ht="39" outlineLevel="1">
      <c r="A15" s="5" t="s">
        <v>221</v>
      </c>
      <c r="B15" s="5" t="s">
        <v>108</v>
      </c>
      <c r="C15" s="5" t="s">
        <v>109</v>
      </c>
      <c r="D15" s="5" t="s">
        <v>31</v>
      </c>
      <c r="E15" s="7">
        <v>4976.3</v>
      </c>
      <c r="F15" s="7">
        <v>0</v>
      </c>
      <c r="G15" s="7">
        <f>E15*F15</f>
        <v>0</v>
      </c>
    </row>
    <row r="16" spans="1:7" ht="12.75">
      <c r="A16" s="5" t="s">
        <v>222</v>
      </c>
      <c r="B16" s="5" t="s">
        <v>18</v>
      </c>
      <c r="C16" s="11" t="s">
        <v>223</v>
      </c>
      <c r="D16" s="12" t="s">
        <v>18</v>
      </c>
      <c r="E16" s="12" t="s">
        <v>18</v>
      </c>
      <c r="F16" s="12" t="s">
        <v>18</v>
      </c>
      <c r="G16" s="12" t="s">
        <v>18</v>
      </c>
    </row>
    <row r="17" spans="1:7" ht="39" outlineLevel="1">
      <c r="A17" s="5" t="s">
        <v>224</v>
      </c>
      <c r="B17" s="5" t="s">
        <v>50</v>
      </c>
      <c r="C17" s="5" t="s">
        <v>71</v>
      </c>
      <c r="D17" s="5" t="s">
        <v>31</v>
      </c>
      <c r="E17" s="6">
        <v>968</v>
      </c>
      <c r="F17" s="7">
        <v>0</v>
      </c>
      <c r="G17" s="7">
        <f aca="true" t="shared" si="1" ref="G17:G22">E17*F17</f>
        <v>0</v>
      </c>
    </row>
    <row r="18" spans="1:7" ht="39" outlineLevel="1">
      <c r="A18" s="5" t="s">
        <v>225</v>
      </c>
      <c r="B18" s="5" t="s">
        <v>50</v>
      </c>
      <c r="C18" s="5" t="s">
        <v>51</v>
      </c>
      <c r="D18" s="5" t="s">
        <v>31</v>
      </c>
      <c r="E18" s="6">
        <v>968</v>
      </c>
      <c r="F18" s="7">
        <v>0</v>
      </c>
      <c r="G18" s="7">
        <f t="shared" si="1"/>
        <v>0</v>
      </c>
    </row>
    <row r="19" spans="1:7" ht="26.25" outlineLevel="1">
      <c r="A19" s="5" t="s">
        <v>226</v>
      </c>
      <c r="B19" s="5" t="s">
        <v>91</v>
      </c>
      <c r="C19" s="5" t="s">
        <v>92</v>
      </c>
      <c r="D19" s="5" t="s">
        <v>46</v>
      </c>
      <c r="E19" s="7">
        <v>858</v>
      </c>
      <c r="F19" s="7">
        <v>0</v>
      </c>
      <c r="G19" s="7">
        <f t="shared" si="1"/>
        <v>0</v>
      </c>
    </row>
    <row r="20" spans="1:7" ht="52.5" outlineLevel="1">
      <c r="A20" s="5" t="s">
        <v>227</v>
      </c>
      <c r="B20" s="5" t="s">
        <v>74</v>
      </c>
      <c r="C20" s="5" t="s">
        <v>75</v>
      </c>
      <c r="D20" s="5" t="s">
        <v>31</v>
      </c>
      <c r="E20" s="6">
        <v>876</v>
      </c>
      <c r="F20" s="7">
        <v>0</v>
      </c>
      <c r="G20" s="7">
        <f t="shared" si="1"/>
        <v>0</v>
      </c>
    </row>
    <row r="21" spans="1:7" ht="26.25" outlineLevel="1">
      <c r="A21" s="5" t="s">
        <v>228</v>
      </c>
      <c r="B21" s="5" t="s">
        <v>77</v>
      </c>
      <c r="C21" s="5" t="s">
        <v>78</v>
      </c>
      <c r="D21" s="5" t="s">
        <v>31</v>
      </c>
      <c r="E21" s="6">
        <v>761</v>
      </c>
      <c r="F21" s="7">
        <v>0</v>
      </c>
      <c r="G21" s="7">
        <f t="shared" si="1"/>
        <v>0</v>
      </c>
    </row>
    <row r="22" spans="1:7" ht="39" outlineLevel="1">
      <c r="A22" s="5" t="s">
        <v>229</v>
      </c>
      <c r="B22" s="5" t="s">
        <v>108</v>
      </c>
      <c r="C22" s="5" t="s">
        <v>109</v>
      </c>
      <c r="D22" s="5" t="s">
        <v>31</v>
      </c>
      <c r="E22" s="7">
        <v>715</v>
      </c>
      <c r="F22" s="7">
        <v>0</v>
      </c>
      <c r="G22" s="7">
        <f t="shared" si="1"/>
        <v>0</v>
      </c>
    </row>
    <row r="23" spans="1:7" ht="12.75">
      <c r="A23" s="5" t="s">
        <v>230</v>
      </c>
      <c r="B23" s="5" t="s">
        <v>18</v>
      </c>
      <c r="C23" s="11" t="s">
        <v>231</v>
      </c>
      <c r="D23" s="12" t="s">
        <v>18</v>
      </c>
      <c r="E23" s="12" t="s">
        <v>18</v>
      </c>
      <c r="F23" s="12" t="s">
        <v>18</v>
      </c>
      <c r="G23" s="12" t="s">
        <v>18</v>
      </c>
    </row>
    <row r="24" spans="1:7" ht="39" outlineLevel="1">
      <c r="A24" s="5" t="s">
        <v>232</v>
      </c>
      <c r="B24" s="5" t="s">
        <v>50</v>
      </c>
      <c r="C24" s="5" t="s">
        <v>71</v>
      </c>
      <c r="D24" s="5" t="s">
        <v>31</v>
      </c>
      <c r="E24" s="6">
        <v>1699.8</v>
      </c>
      <c r="F24" s="7">
        <v>0</v>
      </c>
      <c r="G24" s="7">
        <f>E24*F24</f>
        <v>0</v>
      </c>
    </row>
    <row r="25" spans="1:7" ht="39" outlineLevel="1">
      <c r="A25" s="5" t="s">
        <v>233</v>
      </c>
      <c r="B25" s="5" t="s">
        <v>50</v>
      </c>
      <c r="C25" s="5" t="s">
        <v>51</v>
      </c>
      <c r="D25" s="5" t="s">
        <v>31</v>
      </c>
      <c r="E25" s="6">
        <v>1699.8</v>
      </c>
      <c r="F25" s="7">
        <v>0</v>
      </c>
      <c r="G25" s="7">
        <f>E25*F25</f>
        <v>0</v>
      </c>
    </row>
    <row r="26" spans="1:7" ht="52.5" outlineLevel="1">
      <c r="A26" s="5" t="s">
        <v>234</v>
      </c>
      <c r="B26" s="5" t="s">
        <v>74</v>
      </c>
      <c r="C26" s="5" t="s">
        <v>75</v>
      </c>
      <c r="D26" s="5" t="s">
        <v>31</v>
      </c>
      <c r="E26" s="6">
        <v>1600.6</v>
      </c>
      <c r="F26" s="7">
        <v>0</v>
      </c>
      <c r="G26" s="7">
        <f>E26*F26</f>
        <v>0</v>
      </c>
    </row>
    <row r="27" spans="1:7" ht="26.25" outlineLevel="1">
      <c r="A27" s="5" t="s">
        <v>235</v>
      </c>
      <c r="B27" s="5" t="s">
        <v>77</v>
      </c>
      <c r="C27" s="5" t="s">
        <v>78</v>
      </c>
      <c r="D27" s="5" t="s">
        <v>31</v>
      </c>
      <c r="E27" s="6">
        <v>1476.6</v>
      </c>
      <c r="F27" s="7">
        <v>0</v>
      </c>
      <c r="G27" s="7">
        <f>E27*F27</f>
        <v>0</v>
      </c>
    </row>
    <row r="28" spans="1:7" ht="39" outlineLevel="1">
      <c r="A28" s="5" t="s">
        <v>236</v>
      </c>
      <c r="B28" s="5" t="s">
        <v>108</v>
      </c>
      <c r="C28" s="5" t="s">
        <v>109</v>
      </c>
      <c r="D28" s="5" t="s">
        <v>31</v>
      </c>
      <c r="E28" s="7">
        <v>1427</v>
      </c>
      <c r="F28" s="7">
        <v>0</v>
      </c>
      <c r="G28" s="7">
        <f>E28*F28</f>
        <v>0</v>
      </c>
    </row>
    <row r="29" spans="1:7" ht="12.75">
      <c r="A29" s="5" t="s">
        <v>237</v>
      </c>
      <c r="B29" s="5" t="s">
        <v>18</v>
      </c>
      <c r="C29" s="11" t="s">
        <v>238</v>
      </c>
      <c r="D29" s="12" t="s">
        <v>18</v>
      </c>
      <c r="E29" s="12" t="s">
        <v>18</v>
      </c>
      <c r="F29" s="12" t="s">
        <v>18</v>
      </c>
      <c r="G29" s="12" t="s">
        <v>18</v>
      </c>
    </row>
    <row r="30" spans="1:7" ht="39" outlineLevel="1">
      <c r="A30" s="5" t="s">
        <v>239</v>
      </c>
      <c r="B30" s="5" t="s">
        <v>50</v>
      </c>
      <c r="C30" s="5" t="s">
        <v>71</v>
      </c>
      <c r="D30" s="5" t="s">
        <v>31</v>
      </c>
      <c r="E30" s="6">
        <v>1422.2</v>
      </c>
      <c r="F30" s="7">
        <v>0</v>
      </c>
      <c r="G30" s="7">
        <f>E30*F30</f>
        <v>0</v>
      </c>
    </row>
    <row r="31" spans="1:7" ht="39" outlineLevel="1">
      <c r="A31" s="5" t="s">
        <v>240</v>
      </c>
      <c r="B31" s="5" t="s">
        <v>50</v>
      </c>
      <c r="C31" s="5" t="s">
        <v>51</v>
      </c>
      <c r="D31" s="5" t="s">
        <v>31</v>
      </c>
      <c r="E31" s="6">
        <v>1422.2</v>
      </c>
      <c r="F31" s="7">
        <v>0</v>
      </c>
      <c r="G31" s="7">
        <f>E31*F31</f>
        <v>0</v>
      </c>
    </row>
    <row r="32" spans="1:7" ht="52.5" outlineLevel="1">
      <c r="A32" s="5" t="s">
        <v>241</v>
      </c>
      <c r="B32" s="5" t="s">
        <v>74</v>
      </c>
      <c r="C32" s="5" t="s">
        <v>75</v>
      </c>
      <c r="D32" s="5" t="s">
        <v>31</v>
      </c>
      <c r="E32" s="6">
        <v>1385.4</v>
      </c>
      <c r="F32" s="7">
        <v>0</v>
      </c>
      <c r="G32" s="7">
        <f>E32*F32</f>
        <v>0</v>
      </c>
    </row>
    <row r="33" spans="1:7" ht="26.25" outlineLevel="1">
      <c r="A33" s="5" t="s">
        <v>242</v>
      </c>
      <c r="B33" s="5" t="s">
        <v>77</v>
      </c>
      <c r="C33" s="5" t="s">
        <v>78</v>
      </c>
      <c r="D33" s="5" t="s">
        <v>31</v>
      </c>
      <c r="E33" s="6">
        <v>1339.4</v>
      </c>
      <c r="F33" s="7">
        <v>0</v>
      </c>
      <c r="G33" s="7">
        <f>E33*F33</f>
        <v>0</v>
      </c>
    </row>
    <row r="34" spans="1:7" ht="39" outlineLevel="1">
      <c r="A34" s="5" t="s">
        <v>243</v>
      </c>
      <c r="B34" s="5" t="s">
        <v>108</v>
      </c>
      <c r="C34" s="5" t="s">
        <v>109</v>
      </c>
      <c r="D34" s="5" t="s">
        <v>31</v>
      </c>
      <c r="E34" s="7">
        <v>1321</v>
      </c>
      <c r="F34" s="7">
        <v>0</v>
      </c>
      <c r="G34" s="7">
        <f>E34*F34</f>
        <v>0</v>
      </c>
    </row>
    <row r="35" spans="1:7" ht="12.75">
      <c r="A35" s="5" t="s">
        <v>244</v>
      </c>
      <c r="B35" s="5" t="s">
        <v>18</v>
      </c>
      <c r="C35" s="11" t="s">
        <v>245</v>
      </c>
      <c r="D35" s="12" t="s">
        <v>18</v>
      </c>
      <c r="E35" s="12" t="s">
        <v>18</v>
      </c>
      <c r="F35" s="12" t="s">
        <v>18</v>
      </c>
      <c r="G35" s="12" t="s">
        <v>18</v>
      </c>
    </row>
    <row r="36" spans="1:7" ht="39" outlineLevel="1">
      <c r="A36" s="5" t="s">
        <v>246</v>
      </c>
      <c r="B36" s="5" t="s">
        <v>144</v>
      </c>
      <c r="C36" s="5" t="s">
        <v>145</v>
      </c>
      <c r="D36" s="5" t="s">
        <v>42</v>
      </c>
      <c r="E36" s="7">
        <v>136</v>
      </c>
      <c r="F36" s="7">
        <v>0</v>
      </c>
      <c r="G36" s="7">
        <f aca="true" t="shared" si="2" ref="G36:G44">E36*F36</f>
        <v>0</v>
      </c>
    </row>
    <row r="37" spans="1:7" ht="39" outlineLevel="1">
      <c r="A37" s="5" t="s">
        <v>247</v>
      </c>
      <c r="B37" s="5" t="s">
        <v>147</v>
      </c>
      <c r="C37" s="5" t="s">
        <v>148</v>
      </c>
      <c r="D37" s="5" t="s">
        <v>46</v>
      </c>
      <c r="E37" s="7">
        <v>510</v>
      </c>
      <c r="F37" s="7">
        <v>0</v>
      </c>
      <c r="G37" s="7">
        <f t="shared" si="2"/>
        <v>0</v>
      </c>
    </row>
    <row r="38" spans="1:7" ht="26.25" outlineLevel="1">
      <c r="A38" s="5" t="s">
        <v>248</v>
      </c>
      <c r="B38" s="5" t="s">
        <v>150</v>
      </c>
      <c r="C38" s="5" t="s">
        <v>151</v>
      </c>
      <c r="D38" s="5" t="s">
        <v>46</v>
      </c>
      <c r="E38" s="7">
        <v>16.56</v>
      </c>
      <c r="F38" s="7">
        <v>0</v>
      </c>
      <c r="G38" s="7">
        <f t="shared" si="2"/>
        <v>0</v>
      </c>
    </row>
    <row r="39" spans="1:7" ht="39" outlineLevel="1">
      <c r="A39" s="5" t="s">
        <v>249</v>
      </c>
      <c r="B39" s="5" t="s">
        <v>153</v>
      </c>
      <c r="C39" s="5" t="s">
        <v>154</v>
      </c>
      <c r="D39" s="5" t="s">
        <v>31</v>
      </c>
      <c r="E39" s="7">
        <v>82.8</v>
      </c>
      <c r="F39" s="7">
        <v>0</v>
      </c>
      <c r="G39" s="7">
        <f t="shared" si="2"/>
        <v>0</v>
      </c>
    </row>
    <row r="40" spans="1:7" ht="26.25" outlineLevel="1">
      <c r="A40" s="5" t="s">
        <v>250</v>
      </c>
      <c r="B40" s="5" t="s">
        <v>150</v>
      </c>
      <c r="C40" s="5" t="s">
        <v>156</v>
      </c>
      <c r="D40" s="5" t="s">
        <v>42</v>
      </c>
      <c r="E40" s="7">
        <v>126</v>
      </c>
      <c r="F40" s="7">
        <v>0</v>
      </c>
      <c r="G40" s="7">
        <f t="shared" si="2"/>
        <v>0</v>
      </c>
    </row>
    <row r="41" spans="1:7" ht="26.25" outlineLevel="1">
      <c r="A41" s="5" t="s">
        <v>251</v>
      </c>
      <c r="B41" s="5" t="s">
        <v>150</v>
      </c>
      <c r="C41" s="5" t="s">
        <v>158</v>
      </c>
      <c r="D41" s="5" t="s">
        <v>42</v>
      </c>
      <c r="E41" s="7">
        <v>10</v>
      </c>
      <c r="F41" s="7">
        <v>0</v>
      </c>
      <c r="G41" s="7">
        <f t="shared" si="2"/>
        <v>0</v>
      </c>
    </row>
    <row r="42" spans="1:7" ht="26.25" outlineLevel="1">
      <c r="A42" s="5" t="s">
        <v>252</v>
      </c>
      <c r="B42" s="5" t="s">
        <v>150</v>
      </c>
      <c r="C42" s="5" t="s">
        <v>164</v>
      </c>
      <c r="D42" s="5" t="s">
        <v>46</v>
      </c>
      <c r="E42" s="7">
        <v>456</v>
      </c>
      <c r="F42" s="7">
        <v>0</v>
      </c>
      <c r="G42" s="7">
        <f t="shared" si="2"/>
        <v>0</v>
      </c>
    </row>
    <row r="43" spans="1:7" ht="26.25" outlineLevel="1">
      <c r="A43" s="5" t="s">
        <v>253</v>
      </c>
      <c r="B43" s="5" t="s">
        <v>166</v>
      </c>
      <c r="C43" s="5" t="s">
        <v>167</v>
      </c>
      <c r="D43" s="5" t="s">
        <v>31</v>
      </c>
      <c r="E43" s="6">
        <v>110</v>
      </c>
      <c r="F43" s="7">
        <v>0</v>
      </c>
      <c r="G43" s="7">
        <f t="shared" si="2"/>
        <v>0</v>
      </c>
    </row>
    <row r="44" spans="1:7" ht="52.5" outlineLevel="1">
      <c r="A44" s="5" t="s">
        <v>254</v>
      </c>
      <c r="B44" s="5" t="s">
        <v>169</v>
      </c>
      <c r="C44" s="5" t="s">
        <v>183</v>
      </c>
      <c r="D44" s="5" t="s">
        <v>42</v>
      </c>
      <c r="E44" s="6">
        <v>3015</v>
      </c>
      <c r="F44" s="7">
        <v>0</v>
      </c>
      <c r="G44" s="7">
        <f t="shared" si="2"/>
        <v>0</v>
      </c>
    </row>
    <row r="45" spans="1:7" ht="12.75">
      <c r="A45" s="5" t="s">
        <v>255</v>
      </c>
      <c r="B45" s="5" t="s">
        <v>18</v>
      </c>
      <c r="C45" s="11" t="s">
        <v>256</v>
      </c>
      <c r="D45" s="12" t="s">
        <v>18</v>
      </c>
      <c r="E45" s="12" t="s">
        <v>18</v>
      </c>
      <c r="F45" s="12" t="s">
        <v>18</v>
      </c>
      <c r="G45" s="12" t="s">
        <v>18</v>
      </c>
    </row>
    <row r="46" spans="1:7" ht="52.5" outlineLevel="1">
      <c r="A46" s="5" t="s">
        <v>257</v>
      </c>
      <c r="B46" s="5" t="s">
        <v>77</v>
      </c>
      <c r="C46" s="5" t="s">
        <v>193</v>
      </c>
      <c r="D46" s="5" t="s">
        <v>31</v>
      </c>
      <c r="E46" s="6">
        <v>2318</v>
      </c>
      <c r="F46" s="7">
        <v>0</v>
      </c>
      <c r="G46" s="7">
        <f>E46*F46</f>
        <v>0</v>
      </c>
    </row>
    <row r="47" spans="1:7" ht="14.25">
      <c r="A47" s="13" t="s">
        <v>258</v>
      </c>
      <c r="B47" s="10"/>
      <c r="C47" s="10"/>
      <c r="D47" s="10"/>
      <c r="E47" s="10"/>
      <c r="F47" s="10"/>
      <c r="G47" s="8">
        <f>SUM('2 PRZEBUDOWA I REMONT DROGI OSO'!G5:G11)+SUM('2 PRZEBUDOWA I REMONT DROGI OSO'!G13:G15)+SUM('2 PRZEBUDOWA I REMONT DROGI OSO'!G17:G22)+SUM('2 PRZEBUDOWA I REMONT DROGI OSO'!G24:G28)+SUM('2 PRZEBUDOWA I REMONT DROGI OSO'!G30:G34)+SUM('2 PRZEBUDOWA I REMONT DROGI OSO'!G36:G44)+SUM('2 PRZEBUDOWA I REMONT DROGI OSO'!G46:G46)</f>
        <v>0</v>
      </c>
    </row>
  </sheetData>
  <sheetProtection/>
  <mergeCells count="9">
    <mergeCell ref="C35:G35"/>
    <mergeCell ref="C45:G45"/>
    <mergeCell ref="A47:F47"/>
    <mergeCell ref="A1:G1"/>
    <mergeCell ref="C4:G4"/>
    <mergeCell ref="C12:G12"/>
    <mergeCell ref="C16:G16"/>
    <mergeCell ref="C23:G23"/>
    <mergeCell ref="C29:G29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4" t="s">
        <v>259</v>
      </c>
      <c r="B1" s="10"/>
      <c r="C1" s="10"/>
      <c r="D1" s="10"/>
      <c r="E1" s="10"/>
      <c r="F1" s="10"/>
      <c r="G1" s="10"/>
    </row>
    <row r="2" spans="1:7" ht="33.75" customHeight="1">
      <c r="A2" s="17" t="s">
        <v>260</v>
      </c>
      <c r="B2" s="12" t="s">
        <v>18</v>
      </c>
      <c r="C2" s="17" t="s">
        <v>261</v>
      </c>
      <c r="D2" s="12" t="s">
        <v>18</v>
      </c>
      <c r="E2" s="12" t="s">
        <v>18</v>
      </c>
      <c r="F2" s="12" t="s">
        <v>18</v>
      </c>
      <c r="G2" s="4" t="s">
        <v>16</v>
      </c>
    </row>
    <row r="3" spans="1:7" ht="14.25">
      <c r="A3" s="11" t="s">
        <v>262</v>
      </c>
      <c r="B3" s="12" t="s">
        <v>18</v>
      </c>
      <c r="C3" s="11" t="s">
        <v>263</v>
      </c>
      <c r="D3" s="12" t="s">
        <v>18</v>
      </c>
      <c r="E3" s="12" t="s">
        <v>18</v>
      </c>
      <c r="F3" s="12" t="s">
        <v>18</v>
      </c>
      <c r="G3" s="8">
        <f>SUM('1 PRZEBUDOWA I REMONT DROGI OSO'!G5:G12)+SUM('1 PRZEBUDOWA I REMONT DROGI OSO'!G14:G20)+SUM('1 PRZEBUDOWA I REMONT DROGI OSO'!G22:G31)+SUM('1 PRZEBUDOWA I REMONT DROGI OSO'!G33:G43)+SUM('1 PRZEBUDOWA I REMONT DROGI OSO'!G45:G49)+SUM('1 PRZEBUDOWA I REMONT DROGI OSO'!G51:G53)+SUM('1 PRZEBUDOWA I REMONT DROGI OSO'!G55:G60)+SUM('1 PRZEBUDOWA I REMONT DROGI OSO'!G62:G66)+SUM('1 PRZEBUDOWA I REMONT DROGI OSO'!G68:G72)+SUM('1 PRZEBUDOWA I REMONT DROGI OSO'!G74:G85)+SUM('1 PRZEBUDOWA I REMONT DROGI OSO'!G87:G96)+SUM('1 PRZEBUDOWA I REMONT DROGI OSO'!G98:G99)+SUM('1 PRZEBUDOWA I REMONT DROGI OSO'!G101:G101)+SUM('1 PRZEBUDOWA I REMONT DROGI OSO'!G103:G106)</f>
        <v>0</v>
      </c>
    </row>
    <row r="4" spans="1:7" ht="12.75">
      <c r="A4" s="16" t="s">
        <v>264</v>
      </c>
      <c r="B4" s="12" t="s">
        <v>18</v>
      </c>
      <c r="C4" s="16" t="s">
        <v>19</v>
      </c>
      <c r="D4" s="12" t="s">
        <v>18</v>
      </c>
      <c r="E4" s="12" t="s">
        <v>18</v>
      </c>
      <c r="F4" s="12" t="s">
        <v>18</v>
      </c>
      <c r="G4" s="7">
        <f>SUM('1 PRZEBUDOWA I REMONT DROGI OSO'!G5:G12)</f>
        <v>0</v>
      </c>
    </row>
    <row r="5" spans="1:7" ht="12.75">
      <c r="A5" s="16" t="s">
        <v>265</v>
      </c>
      <c r="B5" s="12" t="s">
        <v>18</v>
      </c>
      <c r="C5" s="16" t="s">
        <v>48</v>
      </c>
      <c r="D5" s="12" t="s">
        <v>18</v>
      </c>
      <c r="E5" s="12" t="s">
        <v>18</v>
      </c>
      <c r="F5" s="12" t="s">
        <v>18</v>
      </c>
      <c r="G5" s="7">
        <f>SUM('1 PRZEBUDOWA I REMONT DROGI OSO'!G14:G20)</f>
        <v>0</v>
      </c>
    </row>
    <row r="6" spans="1:7" ht="12.75">
      <c r="A6" s="16" t="s">
        <v>266</v>
      </c>
      <c r="B6" s="12" t="s">
        <v>18</v>
      </c>
      <c r="C6" s="16" t="s">
        <v>69</v>
      </c>
      <c r="D6" s="12" t="s">
        <v>18</v>
      </c>
      <c r="E6" s="12" t="s">
        <v>18</v>
      </c>
      <c r="F6" s="12" t="s">
        <v>18</v>
      </c>
      <c r="G6" s="7">
        <f>SUM('1 PRZEBUDOWA I REMONT DROGI OSO'!G22:G31)</f>
        <v>0</v>
      </c>
    </row>
    <row r="7" spans="1:7" ht="12.75">
      <c r="A7" s="16" t="s">
        <v>267</v>
      </c>
      <c r="B7" s="12" t="s">
        <v>18</v>
      </c>
      <c r="C7" s="16" t="s">
        <v>87</v>
      </c>
      <c r="D7" s="12" t="s">
        <v>18</v>
      </c>
      <c r="E7" s="12" t="s">
        <v>18</v>
      </c>
      <c r="F7" s="12" t="s">
        <v>18</v>
      </c>
      <c r="G7" s="7">
        <f>SUM('1 PRZEBUDOWA I REMONT DROGI OSO'!G33:G43)</f>
        <v>0</v>
      </c>
    </row>
    <row r="8" spans="1:7" ht="12.75">
      <c r="A8" s="16" t="s">
        <v>268</v>
      </c>
      <c r="B8" s="12" t="s">
        <v>18</v>
      </c>
      <c r="C8" s="16" t="s">
        <v>102</v>
      </c>
      <c r="D8" s="12" t="s">
        <v>18</v>
      </c>
      <c r="E8" s="12" t="s">
        <v>18</v>
      </c>
      <c r="F8" s="12" t="s">
        <v>18</v>
      </c>
      <c r="G8" s="7">
        <f>SUM('1 PRZEBUDOWA I REMONT DROGI OSO'!G45:G49)</f>
        <v>0</v>
      </c>
    </row>
    <row r="9" spans="1:7" ht="12.75">
      <c r="A9" s="16" t="s">
        <v>269</v>
      </c>
      <c r="B9" s="12" t="s">
        <v>18</v>
      </c>
      <c r="C9" s="16" t="s">
        <v>111</v>
      </c>
      <c r="D9" s="12" t="s">
        <v>18</v>
      </c>
      <c r="E9" s="12" t="s">
        <v>18</v>
      </c>
      <c r="F9" s="12" t="s">
        <v>18</v>
      </c>
      <c r="G9" s="7">
        <f>SUM('1 PRZEBUDOWA I REMONT DROGI OSO'!G51:G53)</f>
        <v>0</v>
      </c>
    </row>
    <row r="10" spans="1:7" ht="12.75">
      <c r="A10" s="16" t="s">
        <v>270</v>
      </c>
      <c r="B10" s="12" t="s">
        <v>18</v>
      </c>
      <c r="C10" s="16" t="s">
        <v>117</v>
      </c>
      <c r="D10" s="12" t="s">
        <v>18</v>
      </c>
      <c r="E10" s="12" t="s">
        <v>18</v>
      </c>
      <c r="F10" s="12" t="s">
        <v>18</v>
      </c>
      <c r="G10" s="7">
        <f>SUM('1 PRZEBUDOWA I REMONT DROGI OSO'!G55:G60)</f>
        <v>0</v>
      </c>
    </row>
    <row r="11" spans="1:7" ht="12.75">
      <c r="A11" s="16" t="s">
        <v>271</v>
      </c>
      <c r="B11" s="12" t="s">
        <v>18</v>
      </c>
      <c r="C11" s="16" t="s">
        <v>125</v>
      </c>
      <c r="D11" s="12" t="s">
        <v>18</v>
      </c>
      <c r="E11" s="12" t="s">
        <v>18</v>
      </c>
      <c r="F11" s="12" t="s">
        <v>18</v>
      </c>
      <c r="G11" s="7">
        <f>SUM('1 PRZEBUDOWA I REMONT DROGI OSO'!G62:G66)</f>
        <v>0</v>
      </c>
    </row>
    <row r="12" spans="1:7" ht="12.75">
      <c r="A12" s="16" t="s">
        <v>272</v>
      </c>
      <c r="B12" s="12" t="s">
        <v>18</v>
      </c>
      <c r="C12" s="16" t="s">
        <v>132</v>
      </c>
      <c r="D12" s="12" t="s">
        <v>18</v>
      </c>
      <c r="E12" s="12" t="s">
        <v>18</v>
      </c>
      <c r="F12" s="12" t="s">
        <v>18</v>
      </c>
      <c r="G12" s="7">
        <f>SUM('1 PRZEBUDOWA I REMONT DROGI OSO'!G68:G72)</f>
        <v>0</v>
      </c>
    </row>
    <row r="13" spans="1:7" ht="12.75">
      <c r="A13" s="16" t="s">
        <v>273</v>
      </c>
      <c r="B13" s="12" t="s">
        <v>18</v>
      </c>
      <c r="C13" s="16" t="s">
        <v>139</v>
      </c>
      <c r="D13" s="12" t="s">
        <v>18</v>
      </c>
      <c r="E13" s="12" t="s">
        <v>18</v>
      </c>
      <c r="F13" s="12" t="s">
        <v>18</v>
      </c>
      <c r="G13" s="7">
        <f>SUM('1 PRZEBUDOWA I REMONT DROGI OSO'!G74:G85)</f>
        <v>0</v>
      </c>
    </row>
    <row r="14" spans="1:7" ht="12.75">
      <c r="A14" s="16" t="s">
        <v>274</v>
      </c>
      <c r="B14" s="12" t="s">
        <v>18</v>
      </c>
      <c r="C14" s="16" t="s">
        <v>172</v>
      </c>
      <c r="D14" s="12" t="s">
        <v>18</v>
      </c>
      <c r="E14" s="12" t="s">
        <v>18</v>
      </c>
      <c r="F14" s="12" t="s">
        <v>18</v>
      </c>
      <c r="G14" s="7">
        <f>SUM('1 PRZEBUDOWA I REMONT DROGI OSO'!G87:G96)</f>
        <v>0</v>
      </c>
    </row>
    <row r="15" spans="1:7" ht="12.75">
      <c r="A15" s="16" t="s">
        <v>275</v>
      </c>
      <c r="B15" s="12" t="s">
        <v>18</v>
      </c>
      <c r="C15" s="16" t="s">
        <v>185</v>
      </c>
      <c r="D15" s="12" t="s">
        <v>18</v>
      </c>
      <c r="E15" s="12" t="s">
        <v>18</v>
      </c>
      <c r="F15" s="12" t="s">
        <v>18</v>
      </c>
      <c r="G15" s="7">
        <f>SUM('1 PRZEBUDOWA I REMONT DROGI OSO'!G98:G99)</f>
        <v>0</v>
      </c>
    </row>
    <row r="16" spans="1:7" ht="12.75">
      <c r="A16" s="16" t="s">
        <v>276</v>
      </c>
      <c r="B16" s="12" t="s">
        <v>18</v>
      </c>
      <c r="C16" s="16" t="s">
        <v>191</v>
      </c>
      <c r="D16" s="12" t="s">
        <v>18</v>
      </c>
      <c r="E16" s="12" t="s">
        <v>18</v>
      </c>
      <c r="F16" s="12" t="s">
        <v>18</v>
      </c>
      <c r="G16" s="7">
        <f>SUM('1 PRZEBUDOWA I REMONT DROGI OSO'!G101:G101)</f>
        <v>0</v>
      </c>
    </row>
    <row r="17" spans="1:7" ht="12.75">
      <c r="A17" s="16" t="s">
        <v>277</v>
      </c>
      <c r="B17" s="12" t="s">
        <v>18</v>
      </c>
      <c r="C17" s="16" t="s">
        <v>195</v>
      </c>
      <c r="D17" s="12" t="s">
        <v>18</v>
      </c>
      <c r="E17" s="12" t="s">
        <v>18</v>
      </c>
      <c r="F17" s="12" t="s">
        <v>18</v>
      </c>
      <c r="G17" s="7">
        <f>SUM('1 PRZEBUDOWA I REMONT DROGI OSO'!G103:G106)</f>
        <v>0</v>
      </c>
    </row>
    <row r="18" spans="1:7" ht="14.25">
      <c r="A18" s="11" t="s">
        <v>278</v>
      </c>
      <c r="B18" s="12" t="s">
        <v>18</v>
      </c>
      <c r="C18" s="11" t="s">
        <v>279</v>
      </c>
      <c r="D18" s="12" t="s">
        <v>18</v>
      </c>
      <c r="E18" s="12" t="s">
        <v>18</v>
      </c>
      <c r="F18" s="12" t="s">
        <v>18</v>
      </c>
      <c r="G18" s="8">
        <f>SUM('2 PRZEBUDOWA I REMONT DROGI OSO'!G5:G11)+SUM('2 PRZEBUDOWA I REMONT DROGI OSO'!G13:G15)+SUM('2 PRZEBUDOWA I REMONT DROGI OSO'!G17:G22)+SUM('2 PRZEBUDOWA I REMONT DROGI OSO'!G24:G28)+SUM('2 PRZEBUDOWA I REMONT DROGI OSO'!G30:G34)+SUM('2 PRZEBUDOWA I REMONT DROGI OSO'!G36:G44)+SUM('2 PRZEBUDOWA I REMONT DROGI OSO'!G46:G46)</f>
        <v>0</v>
      </c>
    </row>
    <row r="19" spans="1:7" ht="12.75">
      <c r="A19" s="16" t="s">
        <v>280</v>
      </c>
      <c r="B19" s="12" t="s">
        <v>18</v>
      </c>
      <c r="C19" s="16" t="s">
        <v>209</v>
      </c>
      <c r="D19" s="12" t="s">
        <v>18</v>
      </c>
      <c r="E19" s="12" t="s">
        <v>18</v>
      </c>
      <c r="F19" s="12" t="s">
        <v>18</v>
      </c>
      <c r="G19" s="7">
        <f>SUM('2 PRZEBUDOWA I REMONT DROGI OSO'!G5:G11)</f>
        <v>0</v>
      </c>
    </row>
    <row r="20" spans="1:7" ht="12.75">
      <c r="A20" s="16" t="s">
        <v>281</v>
      </c>
      <c r="B20" s="12" t="s">
        <v>18</v>
      </c>
      <c r="C20" s="16" t="s">
        <v>218</v>
      </c>
      <c r="D20" s="12" t="s">
        <v>18</v>
      </c>
      <c r="E20" s="12" t="s">
        <v>18</v>
      </c>
      <c r="F20" s="12" t="s">
        <v>18</v>
      </c>
      <c r="G20" s="7">
        <f>SUM('2 PRZEBUDOWA I REMONT DROGI OSO'!G13:G15)</f>
        <v>0</v>
      </c>
    </row>
    <row r="21" spans="1:7" ht="12.75">
      <c r="A21" s="16" t="s">
        <v>282</v>
      </c>
      <c r="B21" s="12" t="s">
        <v>18</v>
      </c>
      <c r="C21" s="16" t="s">
        <v>223</v>
      </c>
      <c r="D21" s="12" t="s">
        <v>18</v>
      </c>
      <c r="E21" s="12" t="s">
        <v>18</v>
      </c>
      <c r="F21" s="12" t="s">
        <v>18</v>
      </c>
      <c r="G21" s="7">
        <f>SUM('2 PRZEBUDOWA I REMONT DROGI OSO'!G17:G22)</f>
        <v>0</v>
      </c>
    </row>
    <row r="22" spans="1:7" ht="12.75">
      <c r="A22" s="16" t="s">
        <v>283</v>
      </c>
      <c r="B22" s="12" t="s">
        <v>18</v>
      </c>
      <c r="C22" s="16" t="s">
        <v>231</v>
      </c>
      <c r="D22" s="12" t="s">
        <v>18</v>
      </c>
      <c r="E22" s="12" t="s">
        <v>18</v>
      </c>
      <c r="F22" s="12" t="s">
        <v>18</v>
      </c>
      <c r="G22" s="7">
        <f>SUM('2 PRZEBUDOWA I REMONT DROGI OSO'!G24:G28)</f>
        <v>0</v>
      </c>
    </row>
    <row r="23" spans="1:7" ht="12.75">
      <c r="A23" s="16" t="s">
        <v>284</v>
      </c>
      <c r="B23" s="12" t="s">
        <v>18</v>
      </c>
      <c r="C23" s="16" t="s">
        <v>238</v>
      </c>
      <c r="D23" s="12" t="s">
        <v>18</v>
      </c>
      <c r="E23" s="12" t="s">
        <v>18</v>
      </c>
      <c r="F23" s="12" t="s">
        <v>18</v>
      </c>
      <c r="G23" s="7">
        <f>SUM('2 PRZEBUDOWA I REMONT DROGI OSO'!G30:G34)</f>
        <v>0</v>
      </c>
    </row>
    <row r="24" spans="1:7" ht="12.75">
      <c r="A24" s="16" t="s">
        <v>285</v>
      </c>
      <c r="B24" s="12" t="s">
        <v>18</v>
      </c>
      <c r="C24" s="16" t="s">
        <v>245</v>
      </c>
      <c r="D24" s="12" t="s">
        <v>18</v>
      </c>
      <c r="E24" s="12" t="s">
        <v>18</v>
      </c>
      <c r="F24" s="12" t="s">
        <v>18</v>
      </c>
      <c r="G24" s="7">
        <f>SUM('2 PRZEBUDOWA I REMONT DROGI OSO'!G36:G44)</f>
        <v>0</v>
      </c>
    </row>
    <row r="25" spans="1:7" ht="12.75">
      <c r="A25" s="16" t="s">
        <v>286</v>
      </c>
      <c r="B25" s="12" t="s">
        <v>18</v>
      </c>
      <c r="C25" s="16" t="s">
        <v>256</v>
      </c>
      <c r="D25" s="12" t="s">
        <v>18</v>
      </c>
      <c r="E25" s="12" t="s">
        <v>18</v>
      </c>
      <c r="F25" s="12" t="s">
        <v>18</v>
      </c>
      <c r="G25" s="7">
        <f>SUM('2 PRZEBUDOWA I REMONT DROGI OSO'!G46:G46)</f>
        <v>0</v>
      </c>
    </row>
    <row r="26" spans="3:7" ht="12.75">
      <c r="C26" s="15" t="s">
        <v>287</v>
      </c>
      <c r="D26" s="12" t="s">
        <v>18</v>
      </c>
      <c r="E26" s="12" t="s">
        <v>18</v>
      </c>
      <c r="F26" s="12" t="s">
        <v>18</v>
      </c>
      <c r="G26" s="7">
        <f>SUM('1 PRZEBUDOWA I REMONT DROGI OSO'!G5:G12)+SUM('1 PRZEBUDOWA I REMONT DROGI OSO'!G14:G20)+SUM('1 PRZEBUDOWA I REMONT DROGI OSO'!G22:G31)+SUM('1 PRZEBUDOWA I REMONT DROGI OSO'!G33:G43)+SUM('1 PRZEBUDOWA I REMONT DROGI OSO'!G45:G49)+SUM('1 PRZEBUDOWA I REMONT DROGI OSO'!G51:G53)+SUM('1 PRZEBUDOWA I REMONT DROGI OSO'!G55:G60)+SUM('1 PRZEBUDOWA I REMONT DROGI OSO'!G62:G66)+SUM('1 PRZEBUDOWA I REMONT DROGI OSO'!G68:G72)+SUM('1 PRZEBUDOWA I REMONT DROGI OSO'!G74:G85)+SUM('1 PRZEBUDOWA I REMONT DROGI OSO'!G87:G96)+SUM('1 PRZEBUDOWA I REMONT DROGI OSO'!G98:G99)+SUM('1 PRZEBUDOWA I REMONT DROGI OSO'!G101:G101)+SUM('1 PRZEBUDOWA I REMONT DROGI OSO'!G103:G106)+SUM('2 PRZEBUDOWA I REMONT DROGI OSO'!G5:G11)+SUM('2 PRZEBUDOWA I REMONT DROGI OSO'!G13:G15)+SUM('2 PRZEBUDOWA I REMONT DROGI OSO'!G17:G22)+SUM('2 PRZEBUDOWA I REMONT DROGI OSO'!G24:G28)+SUM('2 PRZEBUDOWA I REMONT DROGI OSO'!G30:G34)+SUM('2 PRZEBUDOWA I REMONT DROGI OSO'!G36:G44)+SUM('2 PRZEBUDOWA I REMONT DROGI OSO'!G46:G46)</f>
        <v>0</v>
      </c>
    </row>
    <row r="27" spans="3:7" ht="12.75">
      <c r="C27" s="15" t="s">
        <v>288</v>
      </c>
      <c r="D27" s="12" t="s">
        <v>18</v>
      </c>
      <c r="E27" s="12" t="s">
        <v>18</v>
      </c>
      <c r="F27" s="12" t="s">
        <v>18</v>
      </c>
      <c r="G27" s="7">
        <f>SUM('LISTA NR 3'!G26:G26)</f>
        <v>0</v>
      </c>
    </row>
  </sheetData>
  <sheetProtection/>
  <mergeCells count="51">
    <mergeCell ref="A1:G1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C26:F26"/>
    <mergeCell ref="C27:F27"/>
    <mergeCell ref="A23:B23"/>
    <mergeCell ref="C23:F23"/>
    <mergeCell ref="A24:B24"/>
    <mergeCell ref="C24:F24"/>
    <mergeCell ref="A25:B25"/>
    <mergeCell ref="C25:F25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Albertusiak</dc:creator>
  <cp:keywords/>
  <dc:description/>
  <cp:lastModifiedBy>Beata Albertusiak</cp:lastModifiedBy>
  <cp:lastPrinted>2022-10-01T10:30:50Z</cp:lastPrinted>
  <dcterms:created xsi:type="dcterms:W3CDTF">2013-03-19T16:38:19Z</dcterms:created>
  <dcterms:modified xsi:type="dcterms:W3CDTF">2022-10-03T12:04:51Z</dcterms:modified>
  <cp:category/>
  <cp:version/>
  <cp:contentType/>
  <cp:contentStatus/>
</cp:coreProperties>
</file>