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5. DNS/9. DNS Kancelárske potreby a kancelársky papier/04_Zákazky/05_kancelárske potreby_005_2022/Výzva/"/>
    </mc:Choice>
  </mc:AlternateContent>
  <xr:revisionPtr revIDLastSave="1801" documentId="5_{58EF15CD-B61F-49F3-8AA3-283DD4D2600E}" xr6:coauthVersionLast="47" xr6:coauthVersionMax="47" xr10:uidLastSave="{0A9D804A-AE94-418B-B21A-D2F3AE2509FE}"/>
  <bookViews>
    <workbookView xWindow="-120" yWindow="-120" windowWidth="38640" windowHeight="21240" xr2:uid="{01D7A4A9-BA88-4BC7-99A5-6DC2B2180C2E}"/>
  </bookViews>
  <sheets>
    <sheet name="Hárok1" sheetId="3" r:id="rId1"/>
  </sheets>
  <definedNames>
    <definedName name="_xlnm.Print_Titles" localSheetId="0">Hárok1!$7:$7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4" i="3" l="1"/>
  <c r="G43" i="3"/>
  <c r="F40" i="3"/>
  <c r="G40" i="3"/>
  <c r="G41" i="3" s="1"/>
  <c r="H41" i="3" s="1"/>
  <c r="G45" i="3" l="1"/>
  <c r="H43" i="3"/>
  <c r="H45" i="3"/>
  <c r="H40" i="3"/>
  <c r="H44" i="3"/>
  <c r="F44" i="3" l="1"/>
  <c r="F43" i="3"/>
  <c r="G10" i="3" l="1"/>
  <c r="H10" i="3" s="1"/>
  <c r="G11" i="3"/>
  <c r="H11" i="3" s="1"/>
  <c r="G12" i="3"/>
  <c r="H12" i="3" s="1"/>
  <c r="G13" i="3"/>
  <c r="H13" i="3" s="1"/>
  <c r="G14" i="3"/>
  <c r="H14" i="3" s="1"/>
  <c r="G15" i="3"/>
  <c r="H15" i="3" s="1"/>
  <c r="G16" i="3"/>
  <c r="H16" i="3" s="1"/>
  <c r="G17" i="3"/>
  <c r="H17" i="3" s="1"/>
  <c r="G18" i="3"/>
  <c r="H18" i="3" s="1"/>
  <c r="G19" i="3"/>
  <c r="H19" i="3" s="1"/>
  <c r="G20" i="3"/>
  <c r="H20" i="3" s="1"/>
  <c r="G21" i="3"/>
  <c r="H21" i="3" s="1"/>
  <c r="G22" i="3"/>
  <c r="H22" i="3" s="1"/>
  <c r="G23" i="3"/>
  <c r="H23" i="3" s="1"/>
  <c r="G24" i="3"/>
  <c r="H24" i="3" s="1"/>
  <c r="G25" i="3"/>
  <c r="H25" i="3" s="1"/>
  <c r="G26" i="3"/>
  <c r="H26" i="3" s="1"/>
  <c r="G27" i="3"/>
  <c r="H27" i="3" s="1"/>
  <c r="G28" i="3"/>
  <c r="H28" i="3" s="1"/>
  <c r="G29" i="3"/>
  <c r="H29" i="3" s="1"/>
  <c r="G30" i="3"/>
  <c r="H30" i="3" s="1"/>
  <c r="G31" i="3"/>
  <c r="H31" i="3" s="1"/>
  <c r="G32" i="3"/>
  <c r="H32" i="3" s="1"/>
  <c r="G33" i="3"/>
  <c r="H33" i="3" s="1"/>
  <c r="G34" i="3"/>
  <c r="H34" i="3" s="1"/>
  <c r="G35" i="3"/>
  <c r="H35" i="3" s="1"/>
  <c r="G36" i="3"/>
  <c r="H36" i="3" s="1"/>
  <c r="G37" i="3"/>
  <c r="G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9" i="3"/>
  <c r="G38" i="3" l="1"/>
  <c r="H37" i="3"/>
  <c r="H9" i="3"/>
  <c r="H38" i="3" l="1"/>
  <c r="H46" i="3" s="1"/>
  <c r="G46" i="3"/>
</calcChain>
</file>

<file path=xl/sharedStrings.xml><?xml version="1.0" encoding="utf-8"?>
<sst xmlns="http://schemas.openxmlformats.org/spreadsheetml/2006/main" count="100" uniqueCount="72">
  <si>
    <t>Jednotka</t>
  </si>
  <si>
    <t>ks</t>
  </si>
  <si>
    <t>bal</t>
  </si>
  <si>
    <t>Množstvo</t>
  </si>
  <si>
    <t>sada</t>
  </si>
  <si>
    <t>blok</t>
  </si>
  <si>
    <t>Jednotková cena v EUR bez DPH</t>
  </si>
  <si>
    <t>Jednotková cena v EUR s DPH</t>
  </si>
  <si>
    <t>Spolu v EUR bez DPH</t>
  </si>
  <si>
    <t>Názov/značka ponúkaného produktu</t>
  </si>
  <si>
    <t>Spolu s DPH</t>
  </si>
  <si>
    <t>Predmet</t>
  </si>
  <si>
    <t>Por. č.</t>
  </si>
  <si>
    <t>Podmienky dodania:</t>
  </si>
  <si>
    <t>• tovar bude dodaný na základe vystavených objednávok jednotlivých súčastí Univerzity Komenského</t>
  </si>
  <si>
    <t>• v každej objednávke bude upresnený termín a miesto dodania</t>
  </si>
  <si>
    <t>• z dôvodu rôznych zdrojov financovania v rámci súčastí UK môže byť požadované dodanie tovaru ako aj fakturácia na viacero častí</t>
  </si>
  <si>
    <t>Cena celkom - Návrh na plnenie kritéria</t>
  </si>
  <si>
    <t>Návrh na plnenie kritéria na vyhodnotenie ponúk</t>
  </si>
  <si>
    <t>V................... dňa ..........................</t>
  </si>
  <si>
    <t xml:space="preserve">Som platca DPH v SR </t>
  </si>
  <si>
    <t xml:space="preserve">Som platca DPH v inom členskom štáte Európskej únie </t>
  </si>
  <si>
    <t>(Zaškrtnite, čo sa vás týka)</t>
  </si>
  <si>
    <t>Čestne vyhlasujem, že uvedené údaje sú pravdivé a sú v súlade s predloženou ponukou.</t>
  </si>
  <si>
    <t>meno a priezvisko, funkcia, podpis</t>
  </si>
  <si>
    <t>osoby oprávnenej konať za uchádzača</t>
  </si>
  <si>
    <r>
      <rPr>
        <b/>
        <u/>
        <sz val="11"/>
        <color theme="1"/>
        <rFont val="Corbel"/>
        <family val="2"/>
        <charset val="238"/>
      </rPr>
      <t>Obchodné meno uchádzača</t>
    </r>
    <r>
      <rPr>
        <sz val="11"/>
        <color theme="1"/>
        <rFont val="Corbel"/>
        <family val="2"/>
        <charset val="238"/>
      </rPr>
      <t>:</t>
    </r>
  </si>
  <si>
    <r>
      <rPr>
        <b/>
        <u/>
        <sz val="11"/>
        <color theme="1"/>
        <rFont val="Corbel"/>
        <family val="2"/>
        <charset val="238"/>
      </rPr>
      <t>Adresa/ sídlo uchádzača</t>
    </r>
    <r>
      <rPr>
        <sz val="11"/>
        <color theme="1"/>
        <rFont val="Corbel"/>
        <family val="2"/>
        <charset val="238"/>
      </rPr>
      <t>:</t>
    </r>
  </si>
  <si>
    <t>Priepustka A7/100list. (*39)</t>
  </si>
  <si>
    <t>Pokladničná kniha A4 čísl. bez priepisu 50listov</t>
  </si>
  <si>
    <t>Euroobal PVC katalógový s chlopňou A4 200mic. (napr. 20 bal. po 10ks)</t>
  </si>
  <si>
    <t>Rozraďovač kartónový úzky 1/3 EKO oranžový (100ks v bal.)</t>
  </si>
  <si>
    <t>Náhradná lepiaca náplň do permanentného rollera TESA permanentná 8,4mm x 14m (originál)</t>
  </si>
  <si>
    <t>Lepidlo univerzálne kontaktné na všetky nasiakavé a nenasiakavé materiály - drevo, plasty, gumu, kožu, kovy, sklo, korok, kartón a pod., bal. tuba 50ml (napr. Chemopén UNIVERZAL)</t>
  </si>
  <si>
    <t>Lepidlo na kontaktné lepenie extrémne mechanicky namáhaných spojov pri pôsobení vody, tlaku, tepla až do +120°C a pri ohybe. Na lepenie rôznych nasiakavých a nenasiakavých materiálov, obzvlásť vhodných na lepenie dreva, kože, gumy, textílií, kovov, preglejok, kartónu a rôznych predmetov z tvrdených umelých hmôt. Bal. tuba 50 ml. (napr. Chemoprén EXTRÉM)</t>
  </si>
  <si>
    <t>Obálka C5 samolepiaca s krycou páskou, okienko hore</t>
  </si>
  <si>
    <t>Obálky DL s okienkom (balenie 100ks)</t>
  </si>
  <si>
    <t>Obálky DL s okienkom</t>
  </si>
  <si>
    <t>Liner jednorazový na atramentovej báze, š. stopy 0,4mm, čierny (napr. Stabilo point 88)</t>
  </si>
  <si>
    <t>Mechanická ceruzka automatická s klipom, tuha HB priemeru 2mm, plastový plášť (typu Versatil 5601)</t>
  </si>
  <si>
    <t>Mechanická ceruzka automatická bez klipu, tuha HB priemeru 2mm, plastový plášť (typu Versatil 5601)</t>
  </si>
  <si>
    <t>Guľôčkové pero gumovateľné; modrá náplň; 0,7mm, kompatibilné s náplňami FRIXION (napr. Pilot FRIXION Ball)</t>
  </si>
  <si>
    <t>Guľôčkové pero gumovateľné; červená náplň; 0,7mm, kompatibilné s náplňami FRIXION (napr. Pilot FRIXION Ball)</t>
  </si>
  <si>
    <t>Guľôčkové pero gumovateľné; zelená náplň; 0,7mm, kompatibilné s náplňami FRIXION (napr. Pilot FRIXION Ball)</t>
  </si>
  <si>
    <t>Guľôčkové pero gumovateľné; čierna náplň; 0,7mm, kompatibilné s náplňami FRIXION (napr. Pilot FRIXION Ball)</t>
  </si>
  <si>
    <t>Pero guľôčkové, ergonomický úchyt hrot 0,5mm (typu SOLIDLY TB 204-A)</t>
  </si>
  <si>
    <t>Liner čierny. Šírka stopy 0,3mm. (Napr. Centropen 2811)</t>
  </si>
  <si>
    <t>Liner červený. Šírka stopy 0,3mm. (Napr. Centropen 2811)</t>
  </si>
  <si>
    <t>Permanentný popisovač čierny. Šírka stopy 0,6mm, okrúhly hrot (napr. Centropen 2636 )</t>
  </si>
  <si>
    <t>Písacia podložka s klipom A4 kartónová potiahnutá plastom.  Modrá  (napr. Herlitz)</t>
  </si>
  <si>
    <t>Sada zošívačka na spinky no. 10 + dierovačka + odspinkovač (napr. Rapid modro/zelená)</t>
  </si>
  <si>
    <t>Kalkulačka stolová, 10 miestny displej, napájanie solár/batéria, rozmery cca 26x100x131mm  (typu SENCOR SEC 377/10 dual)</t>
  </si>
  <si>
    <t>Drôtený stojan na perá čierny 90x100mm</t>
  </si>
  <si>
    <t>Drôtený stojan s 3 odkladačmi na dokumenty formátu A4 , rozmer 350x275x278mm čierny</t>
  </si>
  <si>
    <t>Papier na flipchart 68x98 cm, blok 20listov, biely</t>
  </si>
  <si>
    <t>Drôtený stojan na na kancelárske spony okrúhly, priemer 90mm, výška 68mm čierny</t>
  </si>
  <si>
    <t>Zošívačka na spinky no. 10, malá, na min. 12 listov so zabudovaným odspinkovačom (napr. Maped VIVO)</t>
  </si>
  <si>
    <r>
      <rPr>
        <b/>
        <u/>
        <sz val="11"/>
        <color theme="1"/>
        <rFont val="Corbel"/>
        <family val="2"/>
        <charset val="238"/>
      </rPr>
      <t>Predmet zákazky</t>
    </r>
    <r>
      <rPr>
        <b/>
        <sz val="11"/>
        <color theme="1"/>
        <rFont val="Corbel"/>
        <family val="2"/>
        <charset val="238"/>
      </rPr>
      <t>:</t>
    </r>
    <r>
      <rPr>
        <sz val="11"/>
        <color theme="1"/>
        <rFont val="Corbel"/>
        <family val="2"/>
        <charset val="238"/>
      </rPr>
      <t xml:space="preserve">  Kancelárske potreby – 005/2022</t>
    </r>
  </si>
  <si>
    <t>Časť I. Lekárska fakulta UK - Dekanát</t>
  </si>
  <si>
    <t>Časť II. Filozofická fakulta</t>
  </si>
  <si>
    <t>Stolový pracovný kalendár na rok 2023, malý. Rozmer cca 210x1500mm, cca 60 strán</t>
  </si>
  <si>
    <t>Nástenný kalendár trojmesačný s 3 špirálami, s posuvným okienkom.</t>
  </si>
  <si>
    <t>Časť III. Právnická fakulta</t>
  </si>
  <si>
    <t>Cena celkom časť I.</t>
  </si>
  <si>
    <t>Cena celkom časť II.</t>
  </si>
  <si>
    <t>Cena celkom časť III.</t>
  </si>
  <si>
    <t>• pokiaľ pri produkte nie je uvedená konkrétna farba, žiadateľ ju uvedie v objednávke</t>
  </si>
  <si>
    <t>Nie som platca DPH v SR</t>
  </si>
  <si>
    <r>
      <rPr>
        <b/>
        <sz val="11"/>
        <color theme="1"/>
        <rFont val="Calibri"/>
        <family val="2"/>
        <charset val="238"/>
        <scheme val="minor"/>
      </rPr>
      <t>Obálka DL s potlačou</t>
    </r>
    <r>
      <rPr>
        <sz val="11"/>
        <color theme="1"/>
        <rFont val="Calibri"/>
        <family val="2"/>
        <charset val="238"/>
        <scheme val="minor"/>
      </rPr>
      <t>. Obálka DL s okienkom,vnútorná potlač, samolepiaca, biela. Potlač na prednej strane: font Corbel, čierne písmo (rozmery, text aj úprava ako je uvedené v Prílohe č. 6 Výzvy na predkladanie ponúk)</t>
    </r>
  </si>
  <si>
    <t>Príloha č. 1 Výzvy na predkladanie ponúk</t>
  </si>
  <si>
    <t>• vzhľadom na to, že niektoré budovy patriace jednotlivým súčastiam sa nachádzajú na iných adresách ako sú uvedené, môžu sa adresy dodania líšiť od tých, ktoré sú uvedené v Zoznam miest dodania</t>
  </si>
  <si>
    <t xml:space="preserve">Nie som platca DPH v inom členskom štáte Európskej únie a osobou povinnou zaplatiť daň je príjemca predmetu plnenia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</si>
</sst>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orbel"/>
      <family val="2"/>
      <charset val="238"/>
    </font>
    <font>
      <sz val="11"/>
      <color theme="1"/>
      <name val="Corbel"/>
      <family val="2"/>
      <charset val="238"/>
    </font>
    <font>
      <sz val="11"/>
      <color rgb="FF000000"/>
      <name val="Corbel"/>
      <family val="2"/>
      <charset val="238"/>
    </font>
    <font>
      <sz val="10"/>
      <color theme="1"/>
      <name val="Corbel"/>
      <family val="2"/>
      <charset val="238"/>
    </font>
    <font>
      <b/>
      <sz val="14"/>
      <color theme="1"/>
      <name val="Corbel"/>
      <family val="2"/>
      <charset val="238"/>
    </font>
    <font>
      <b/>
      <sz val="10"/>
      <color theme="1"/>
      <name val="Corbel"/>
      <family val="2"/>
      <charset val="238"/>
    </font>
    <font>
      <b/>
      <sz val="12"/>
      <color theme="1"/>
      <name val="Corbel"/>
      <family val="2"/>
      <charset val="238"/>
    </font>
    <font>
      <sz val="10"/>
      <color theme="1"/>
      <name val="Calibri"/>
      <family val="2"/>
      <charset val="238"/>
    </font>
    <font>
      <b/>
      <u/>
      <sz val="11"/>
      <color theme="1"/>
      <name val="Corbe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Segoe U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Protection="1">
      <protection locked="0"/>
    </xf>
    <xf numFmtId="0" fontId="1" fillId="2" borderId="5" xfId="0" applyFont="1" applyFill="1" applyBorder="1" applyAlignment="1" applyProtection="1">
      <alignment horizontal="left"/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2" fontId="2" fillId="0" borderId="1" xfId="0" applyNumberFormat="1" applyFont="1" applyBorder="1" applyProtection="1">
      <protection locked="0"/>
    </xf>
    <xf numFmtId="4" fontId="2" fillId="0" borderId="3" xfId="0" applyNumberFormat="1" applyFont="1" applyBorder="1" applyProtection="1">
      <protection locked="0"/>
    </xf>
    <xf numFmtId="0" fontId="1" fillId="0" borderId="0" xfId="0" applyFont="1" applyProtection="1">
      <protection locked="0"/>
    </xf>
    <xf numFmtId="0" fontId="1" fillId="2" borderId="4" xfId="0" applyFont="1" applyFill="1" applyBorder="1" applyAlignment="1" applyProtection="1">
      <alignment vertical="center"/>
      <protection locked="0"/>
    </xf>
    <xf numFmtId="0" fontId="1" fillId="2" borderId="5" xfId="0" applyFont="1" applyFill="1" applyBorder="1" applyAlignment="1" applyProtection="1">
      <alignment vertical="center"/>
      <protection locked="0"/>
    </xf>
    <xf numFmtId="4" fontId="1" fillId="2" borderId="6" xfId="0" applyNumberFormat="1" applyFont="1" applyFill="1" applyBorder="1" applyAlignment="1" applyProtection="1">
      <alignment vertical="center"/>
      <protection locked="0"/>
    </xf>
    <xf numFmtId="2" fontId="1" fillId="2" borderId="5" xfId="0" applyNumberFormat="1" applyFont="1" applyFill="1" applyBorder="1" applyAlignment="1" applyProtection="1">
      <alignment vertical="center"/>
      <protection locked="0"/>
    </xf>
    <xf numFmtId="4" fontId="1" fillId="2" borderId="5" xfId="0" applyNumberFormat="1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Protection="1">
      <protection locked="0"/>
    </xf>
    <xf numFmtId="2" fontId="1" fillId="2" borderId="5" xfId="0" applyNumberFormat="1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49" fontId="4" fillId="0" borderId="0" xfId="0" applyNumberFormat="1" applyFont="1" applyAlignment="1" applyProtection="1">
      <alignment horizontal="left" wrapText="1"/>
      <protection locked="0"/>
    </xf>
    <xf numFmtId="49" fontId="4" fillId="0" borderId="0" xfId="0" applyNumberFormat="1" applyFont="1" applyProtection="1">
      <protection locked="0"/>
    </xf>
    <xf numFmtId="0" fontId="8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2" fontId="1" fillId="3" borderId="10" xfId="0" applyNumberFormat="1" applyFont="1" applyFill="1" applyBorder="1" applyAlignment="1" applyProtection="1">
      <alignment vertical="center"/>
      <protection locked="0"/>
    </xf>
    <xf numFmtId="0" fontId="1" fillId="3" borderId="10" xfId="0" applyFont="1" applyFill="1" applyBorder="1" applyAlignment="1" applyProtection="1">
      <alignment vertical="center"/>
      <protection locked="0"/>
    </xf>
    <xf numFmtId="0" fontId="1" fillId="3" borderId="11" xfId="0" applyFont="1" applyFill="1" applyBorder="1" applyAlignment="1" applyProtection="1">
      <alignment vertical="center"/>
      <protection locked="0"/>
    </xf>
    <xf numFmtId="2" fontId="2" fillId="3" borderId="7" xfId="0" applyNumberFormat="1" applyFont="1" applyFill="1" applyBorder="1" applyProtection="1">
      <protection locked="0"/>
    </xf>
    <xf numFmtId="4" fontId="2" fillId="3" borderId="8" xfId="0" applyNumberFormat="1" applyFont="1" applyFill="1" applyBorder="1" applyProtection="1">
      <protection locked="0"/>
    </xf>
    <xf numFmtId="2" fontId="1" fillId="0" borderId="13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49" fontId="6" fillId="0" borderId="0" xfId="0" applyNumberFormat="1" applyFont="1" applyAlignment="1" applyProtection="1">
      <alignment horizontal="left" vertical="center"/>
      <protection locked="0"/>
    </xf>
    <xf numFmtId="49" fontId="4" fillId="0" borderId="0" xfId="0" applyNumberFormat="1" applyFont="1" applyAlignment="1" applyProtection="1">
      <alignment horizontal="left"/>
      <protection locked="0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10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2" fontId="3" fillId="0" borderId="1" xfId="0" applyNumberFormat="1" applyFont="1" applyBorder="1" applyAlignment="1" applyProtection="1">
      <alignment horizontal="right"/>
      <protection locked="0"/>
    </xf>
    <xf numFmtId="2" fontId="2" fillId="0" borderId="1" xfId="0" applyNumberFormat="1" applyFont="1" applyBorder="1" applyAlignment="1" applyProtection="1">
      <alignment horizontal="right"/>
      <protection locked="0"/>
    </xf>
    <xf numFmtId="2" fontId="2" fillId="0" borderId="13" xfId="0" applyNumberFormat="1" applyFont="1" applyBorder="1" applyProtection="1">
      <protection locked="0"/>
    </xf>
    <xf numFmtId="2" fontId="2" fillId="0" borderId="0" xfId="0" applyNumberFormat="1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left" vertical="center" wrapText="1"/>
    </xf>
    <xf numFmtId="0" fontId="10" fillId="0" borderId="1" xfId="0" applyFont="1" applyBorder="1" applyProtection="1"/>
    <xf numFmtId="0" fontId="3" fillId="0" borderId="2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1" fillId="0" borderId="13" xfId="0" applyFont="1" applyBorder="1" applyProtection="1"/>
    <xf numFmtId="0" fontId="2" fillId="0" borderId="13" xfId="0" applyFont="1" applyBorder="1" applyAlignment="1" applyProtection="1">
      <alignment wrapText="1"/>
    </xf>
    <xf numFmtId="0" fontId="1" fillId="3" borderId="9" xfId="0" applyFont="1" applyFill="1" applyBorder="1" applyAlignment="1" applyProtection="1">
      <alignment horizontal="center" vertical="center"/>
    </xf>
    <xf numFmtId="0" fontId="1" fillId="3" borderId="10" xfId="0" applyFont="1" applyFill="1" applyBorder="1" applyAlignment="1" applyProtection="1">
      <alignment horizontal="center" vertical="center"/>
    </xf>
    <xf numFmtId="3" fontId="10" fillId="0" borderId="1" xfId="0" applyNumberFormat="1" applyFont="1" applyBorder="1" applyProtection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2933700</xdr:colOff>
          <xdr:row>58</xdr:row>
          <xdr:rowOff>9525</xdr:rowOff>
        </xdr:from>
        <xdr:to>
          <xdr:col>1</xdr:col>
          <xdr:colOff>3171825</xdr:colOff>
          <xdr:row>59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2933700</xdr:colOff>
          <xdr:row>60</xdr:row>
          <xdr:rowOff>19050</xdr:rowOff>
        </xdr:from>
        <xdr:to>
          <xdr:col>1</xdr:col>
          <xdr:colOff>3181350</xdr:colOff>
          <xdr:row>60</xdr:row>
          <xdr:rowOff>180975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61</xdr:row>
          <xdr:rowOff>171450</xdr:rowOff>
        </xdr:from>
        <xdr:to>
          <xdr:col>1</xdr:col>
          <xdr:colOff>3152775</xdr:colOff>
          <xdr:row>63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63</xdr:row>
          <xdr:rowOff>190499</xdr:rowOff>
        </xdr:from>
        <xdr:to>
          <xdr:col>3</xdr:col>
          <xdr:colOff>533401</xdr:colOff>
          <xdr:row>65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C927B-A24A-4C81-9647-A8D42E74720D}">
  <sheetPr>
    <pageSetUpPr fitToPage="1"/>
  </sheetPr>
  <dimension ref="A1:J70"/>
  <sheetViews>
    <sheetView tabSelected="1" workbookViewId="0">
      <pane ySplit="7" topLeftCell="A8" activePane="bottomLeft" state="frozen"/>
      <selection pane="bottomLeft" activeCell="E15" sqref="E15"/>
    </sheetView>
  </sheetViews>
  <sheetFormatPr defaultRowHeight="15" x14ac:dyDescent="0.25"/>
  <cols>
    <col min="1" max="1" width="6.28515625" style="1" customWidth="1"/>
    <col min="2" max="2" width="81.42578125" style="1" bestFit="1" customWidth="1"/>
    <col min="3" max="3" width="9.7109375" style="1" customWidth="1"/>
    <col min="4" max="4" width="9.5703125" style="1" customWidth="1"/>
    <col min="5" max="5" width="12" style="38" customWidth="1"/>
    <col min="6" max="8" width="12" style="1" customWidth="1"/>
    <col min="9" max="9" width="71.85546875" style="1" customWidth="1"/>
    <col min="10" max="10" width="21.5703125" style="1" customWidth="1"/>
    <col min="11" max="16384" width="9.140625" style="1"/>
  </cols>
  <sheetData>
    <row r="1" spans="1:10" x14ac:dyDescent="0.25">
      <c r="A1" s="32" t="s">
        <v>69</v>
      </c>
      <c r="B1" s="32"/>
      <c r="C1" s="32"/>
      <c r="D1" s="32"/>
      <c r="E1" s="32"/>
      <c r="F1" s="32"/>
      <c r="G1" s="32"/>
      <c r="H1" s="32"/>
      <c r="I1" s="32"/>
    </row>
    <row r="2" spans="1:10" ht="18.75" x14ac:dyDescent="0.3">
      <c r="A2" s="33" t="s">
        <v>18</v>
      </c>
      <c r="B2" s="33"/>
      <c r="C2" s="33"/>
      <c r="D2" s="33"/>
      <c r="E2" s="33"/>
      <c r="F2" s="33"/>
      <c r="G2" s="33"/>
      <c r="H2" s="33"/>
      <c r="I2" s="33"/>
    </row>
    <row r="3" spans="1:10" ht="25.5" customHeight="1" x14ac:dyDescent="0.25">
      <c r="A3" s="34" t="s">
        <v>57</v>
      </c>
      <c r="B3" s="34"/>
      <c r="C3" s="34"/>
      <c r="D3" s="34"/>
      <c r="E3" s="34"/>
      <c r="F3" s="34"/>
      <c r="G3" s="34"/>
      <c r="H3" s="34"/>
      <c r="I3" s="34"/>
    </row>
    <row r="4" spans="1:10" ht="25.5" customHeight="1" x14ac:dyDescent="0.25">
      <c r="A4" s="34" t="s">
        <v>26</v>
      </c>
      <c r="B4" s="34"/>
      <c r="C4" s="34"/>
      <c r="D4" s="34"/>
      <c r="E4" s="34"/>
      <c r="F4" s="34"/>
      <c r="G4" s="34"/>
      <c r="H4" s="34"/>
      <c r="I4" s="34"/>
    </row>
    <row r="5" spans="1:10" ht="25.5" customHeight="1" x14ac:dyDescent="0.25">
      <c r="A5" s="34" t="s">
        <v>27</v>
      </c>
      <c r="B5" s="34"/>
      <c r="C5" s="34"/>
      <c r="D5" s="34"/>
      <c r="E5" s="34"/>
      <c r="F5" s="34"/>
      <c r="G5" s="34"/>
      <c r="H5" s="34"/>
      <c r="I5" s="34"/>
    </row>
    <row r="6" spans="1:10" ht="15.75" customHeight="1" thickBot="1" x14ac:dyDescent="0.3">
      <c r="A6" s="19"/>
      <c r="B6" s="19"/>
      <c r="C6" s="19"/>
      <c r="D6" s="19"/>
      <c r="E6" s="19"/>
      <c r="F6" s="19"/>
      <c r="G6" s="19"/>
      <c r="H6" s="19"/>
      <c r="I6" s="19"/>
    </row>
    <row r="7" spans="1:10" ht="45.75" thickBot="1" x14ac:dyDescent="0.3">
      <c r="A7" s="12" t="s">
        <v>12</v>
      </c>
      <c r="B7" s="2" t="s">
        <v>11</v>
      </c>
      <c r="C7" s="13" t="s">
        <v>0</v>
      </c>
      <c r="D7" s="3" t="s">
        <v>3</v>
      </c>
      <c r="E7" s="14" t="s">
        <v>6</v>
      </c>
      <c r="F7" s="3" t="s">
        <v>7</v>
      </c>
      <c r="G7" s="3" t="s">
        <v>8</v>
      </c>
      <c r="H7" s="3" t="s">
        <v>10</v>
      </c>
      <c r="I7" s="15" t="s">
        <v>9</v>
      </c>
    </row>
    <row r="8" spans="1:10" x14ac:dyDescent="0.25">
      <c r="A8" s="30" t="s">
        <v>58</v>
      </c>
      <c r="B8" s="31"/>
      <c r="C8" s="31"/>
      <c r="D8" s="31"/>
      <c r="E8" s="20"/>
      <c r="F8" s="21"/>
      <c r="G8" s="21"/>
      <c r="H8" s="21"/>
      <c r="I8" s="22"/>
    </row>
    <row r="9" spans="1:10" x14ac:dyDescent="0.25">
      <c r="A9" s="40">
        <v>1</v>
      </c>
      <c r="B9" s="41" t="s">
        <v>28</v>
      </c>
      <c r="C9" s="42" t="s">
        <v>5</v>
      </c>
      <c r="D9" s="42">
        <v>30</v>
      </c>
      <c r="E9" s="4"/>
      <c r="F9" s="4">
        <f>E9*1.2</f>
        <v>0</v>
      </c>
      <c r="G9" s="4">
        <f>D9*E9</f>
        <v>0</v>
      </c>
      <c r="H9" s="4">
        <f>G9*1.2</f>
        <v>0</v>
      </c>
      <c r="I9" s="5"/>
      <c r="J9" s="6"/>
    </row>
    <row r="10" spans="1:10" x14ac:dyDescent="0.25">
      <c r="A10" s="43">
        <v>2</v>
      </c>
      <c r="B10" s="41" t="s">
        <v>29</v>
      </c>
      <c r="C10" s="42" t="s">
        <v>1</v>
      </c>
      <c r="D10" s="42">
        <v>1</v>
      </c>
      <c r="E10" s="4"/>
      <c r="F10" s="4">
        <f t="shared" ref="F10:F37" si="0">E10*1.2</f>
        <v>0</v>
      </c>
      <c r="G10" s="4">
        <f t="shared" ref="G10:G37" si="1">D10*E10</f>
        <v>0</v>
      </c>
      <c r="H10" s="4">
        <f t="shared" ref="H10:H37" si="2">G10*1.2</f>
        <v>0</v>
      </c>
      <c r="I10" s="5"/>
      <c r="J10" s="6"/>
    </row>
    <row r="11" spans="1:10" x14ac:dyDescent="0.25">
      <c r="A11" s="43">
        <v>3</v>
      </c>
      <c r="B11" s="41" t="s">
        <v>30</v>
      </c>
      <c r="C11" s="42" t="s">
        <v>1</v>
      </c>
      <c r="D11" s="42">
        <v>200</v>
      </c>
      <c r="E11" s="4"/>
      <c r="F11" s="4">
        <f t="shared" si="0"/>
        <v>0</v>
      </c>
      <c r="G11" s="4">
        <f t="shared" si="1"/>
        <v>0</v>
      </c>
      <c r="H11" s="4">
        <f t="shared" si="2"/>
        <v>0</v>
      </c>
      <c r="I11" s="5"/>
      <c r="J11" s="6"/>
    </row>
    <row r="12" spans="1:10" x14ac:dyDescent="0.25">
      <c r="A12" s="40">
        <v>4</v>
      </c>
      <c r="B12" s="41" t="s">
        <v>31</v>
      </c>
      <c r="C12" s="42" t="s">
        <v>2</v>
      </c>
      <c r="D12" s="42">
        <v>60</v>
      </c>
      <c r="E12" s="35"/>
      <c r="F12" s="4">
        <f t="shared" si="0"/>
        <v>0</v>
      </c>
      <c r="G12" s="4">
        <f t="shared" si="1"/>
        <v>0</v>
      </c>
      <c r="H12" s="4">
        <f t="shared" si="2"/>
        <v>0</v>
      </c>
      <c r="I12" s="5"/>
      <c r="J12" s="6"/>
    </row>
    <row r="13" spans="1:10" ht="30" x14ac:dyDescent="0.25">
      <c r="A13" s="43">
        <v>5</v>
      </c>
      <c r="B13" s="41" t="s">
        <v>32</v>
      </c>
      <c r="C13" s="42" t="s">
        <v>1</v>
      </c>
      <c r="D13" s="42">
        <v>5</v>
      </c>
      <c r="E13" s="35"/>
      <c r="F13" s="4">
        <f t="shared" si="0"/>
        <v>0</v>
      </c>
      <c r="G13" s="4">
        <f t="shared" si="1"/>
        <v>0</v>
      </c>
      <c r="H13" s="4">
        <f t="shared" si="2"/>
        <v>0</v>
      </c>
      <c r="I13" s="5"/>
    </row>
    <row r="14" spans="1:10" ht="45" x14ac:dyDescent="0.25">
      <c r="A14" s="40">
        <v>6</v>
      </c>
      <c r="B14" s="41" t="s">
        <v>33</v>
      </c>
      <c r="C14" s="42" t="s">
        <v>1</v>
      </c>
      <c r="D14" s="42">
        <v>2</v>
      </c>
      <c r="E14" s="36"/>
      <c r="F14" s="4">
        <f t="shared" si="0"/>
        <v>0</v>
      </c>
      <c r="G14" s="4">
        <f t="shared" si="1"/>
        <v>0</v>
      </c>
      <c r="H14" s="4">
        <f t="shared" si="2"/>
        <v>0</v>
      </c>
      <c r="I14" s="5"/>
    </row>
    <row r="15" spans="1:10" ht="75" x14ac:dyDescent="0.25">
      <c r="A15" s="43">
        <v>7</v>
      </c>
      <c r="B15" s="41" t="s">
        <v>34</v>
      </c>
      <c r="C15" s="42" t="s">
        <v>1</v>
      </c>
      <c r="D15" s="42">
        <v>3</v>
      </c>
      <c r="E15" s="36"/>
      <c r="F15" s="4">
        <f t="shared" si="0"/>
        <v>0</v>
      </c>
      <c r="G15" s="4">
        <f t="shared" si="1"/>
        <v>0</v>
      </c>
      <c r="H15" s="4">
        <f t="shared" si="2"/>
        <v>0</v>
      </c>
      <c r="I15" s="5"/>
    </row>
    <row r="16" spans="1:10" x14ac:dyDescent="0.25">
      <c r="A16" s="43">
        <v>8</v>
      </c>
      <c r="B16" s="41" t="s">
        <v>35</v>
      </c>
      <c r="C16" s="42" t="s">
        <v>1</v>
      </c>
      <c r="D16" s="42">
        <v>2500</v>
      </c>
      <c r="E16" s="36"/>
      <c r="F16" s="4">
        <f t="shared" si="0"/>
        <v>0</v>
      </c>
      <c r="G16" s="4">
        <f t="shared" si="1"/>
        <v>0</v>
      </c>
      <c r="H16" s="4">
        <f t="shared" si="2"/>
        <v>0</v>
      </c>
      <c r="I16" s="5"/>
    </row>
    <row r="17" spans="1:9" x14ac:dyDescent="0.25">
      <c r="A17" s="40">
        <v>9</v>
      </c>
      <c r="B17" s="41" t="s">
        <v>36</v>
      </c>
      <c r="C17" s="42" t="s">
        <v>2</v>
      </c>
      <c r="D17" s="42">
        <v>1</v>
      </c>
      <c r="E17" s="36"/>
      <c r="F17" s="4">
        <f t="shared" si="0"/>
        <v>0</v>
      </c>
      <c r="G17" s="4">
        <f t="shared" si="1"/>
        <v>0</v>
      </c>
      <c r="H17" s="4">
        <f t="shared" si="2"/>
        <v>0</v>
      </c>
      <c r="I17" s="5"/>
    </row>
    <row r="18" spans="1:9" x14ac:dyDescent="0.25">
      <c r="A18" s="43">
        <v>10</v>
      </c>
      <c r="B18" s="41" t="s">
        <v>37</v>
      </c>
      <c r="C18" s="42" t="s">
        <v>1</v>
      </c>
      <c r="D18" s="42">
        <v>3000</v>
      </c>
      <c r="E18" s="36"/>
      <c r="F18" s="4">
        <f t="shared" si="0"/>
        <v>0</v>
      </c>
      <c r="G18" s="4">
        <f t="shared" si="1"/>
        <v>0</v>
      </c>
      <c r="H18" s="4">
        <f t="shared" si="2"/>
        <v>0</v>
      </c>
      <c r="I18" s="5"/>
    </row>
    <row r="19" spans="1:9" x14ac:dyDescent="0.25">
      <c r="A19" s="40">
        <v>11</v>
      </c>
      <c r="B19" s="41" t="s">
        <v>38</v>
      </c>
      <c r="C19" s="42" t="s">
        <v>1</v>
      </c>
      <c r="D19" s="42">
        <v>2</v>
      </c>
      <c r="E19" s="36"/>
      <c r="F19" s="4">
        <f t="shared" si="0"/>
        <v>0</v>
      </c>
      <c r="G19" s="4">
        <f t="shared" si="1"/>
        <v>0</v>
      </c>
      <c r="H19" s="4">
        <f t="shared" si="2"/>
        <v>0</v>
      </c>
      <c r="I19" s="5"/>
    </row>
    <row r="20" spans="1:9" ht="30" x14ac:dyDescent="0.25">
      <c r="A20" s="43">
        <v>12</v>
      </c>
      <c r="B20" s="41" t="s">
        <v>39</v>
      </c>
      <c r="C20" s="42" t="s">
        <v>1</v>
      </c>
      <c r="D20" s="42">
        <v>4</v>
      </c>
      <c r="E20" s="36"/>
      <c r="F20" s="4">
        <f t="shared" si="0"/>
        <v>0</v>
      </c>
      <c r="G20" s="4">
        <f t="shared" si="1"/>
        <v>0</v>
      </c>
      <c r="H20" s="4">
        <f t="shared" si="2"/>
        <v>0</v>
      </c>
      <c r="I20" s="5"/>
    </row>
    <row r="21" spans="1:9" ht="30" x14ac:dyDescent="0.25">
      <c r="A21" s="43">
        <v>13</v>
      </c>
      <c r="B21" s="41" t="s">
        <v>40</v>
      </c>
      <c r="C21" s="42" t="s">
        <v>1</v>
      </c>
      <c r="D21" s="42">
        <v>10</v>
      </c>
      <c r="E21" s="36"/>
      <c r="F21" s="4">
        <f t="shared" si="0"/>
        <v>0</v>
      </c>
      <c r="G21" s="4">
        <f t="shared" si="1"/>
        <v>0</v>
      </c>
      <c r="H21" s="4">
        <f t="shared" si="2"/>
        <v>0</v>
      </c>
      <c r="I21" s="5"/>
    </row>
    <row r="22" spans="1:9" ht="30" x14ac:dyDescent="0.25">
      <c r="A22" s="40">
        <v>14</v>
      </c>
      <c r="B22" s="41" t="s">
        <v>41</v>
      </c>
      <c r="C22" s="42" t="s">
        <v>1</v>
      </c>
      <c r="D22" s="42">
        <v>2</v>
      </c>
      <c r="E22" s="36"/>
      <c r="F22" s="4">
        <f t="shared" si="0"/>
        <v>0</v>
      </c>
      <c r="G22" s="4">
        <f t="shared" si="1"/>
        <v>0</v>
      </c>
      <c r="H22" s="4">
        <f t="shared" si="2"/>
        <v>0</v>
      </c>
      <c r="I22" s="5"/>
    </row>
    <row r="23" spans="1:9" ht="30" x14ac:dyDescent="0.25">
      <c r="A23" s="43">
        <v>15</v>
      </c>
      <c r="B23" s="41" t="s">
        <v>42</v>
      </c>
      <c r="C23" s="42" t="s">
        <v>1</v>
      </c>
      <c r="D23" s="42">
        <v>2</v>
      </c>
      <c r="E23" s="36"/>
      <c r="F23" s="4">
        <f t="shared" si="0"/>
        <v>0</v>
      </c>
      <c r="G23" s="4">
        <f t="shared" si="1"/>
        <v>0</v>
      </c>
      <c r="H23" s="4">
        <f t="shared" si="2"/>
        <v>0</v>
      </c>
      <c r="I23" s="5"/>
    </row>
    <row r="24" spans="1:9" ht="30" x14ac:dyDescent="0.25">
      <c r="A24" s="40">
        <v>16</v>
      </c>
      <c r="B24" s="41" t="s">
        <v>43</v>
      </c>
      <c r="C24" s="42" t="s">
        <v>1</v>
      </c>
      <c r="D24" s="42">
        <v>2</v>
      </c>
      <c r="E24" s="36"/>
      <c r="F24" s="4">
        <f t="shared" si="0"/>
        <v>0</v>
      </c>
      <c r="G24" s="4">
        <f t="shared" si="1"/>
        <v>0</v>
      </c>
      <c r="H24" s="4">
        <f t="shared" si="2"/>
        <v>0</v>
      </c>
      <c r="I24" s="5"/>
    </row>
    <row r="25" spans="1:9" ht="30" x14ac:dyDescent="0.25">
      <c r="A25" s="43">
        <v>17</v>
      </c>
      <c r="B25" s="41" t="s">
        <v>44</v>
      </c>
      <c r="C25" s="42" t="s">
        <v>1</v>
      </c>
      <c r="D25" s="42">
        <v>2</v>
      </c>
      <c r="E25" s="35"/>
      <c r="F25" s="4">
        <f t="shared" si="0"/>
        <v>0</v>
      </c>
      <c r="G25" s="4">
        <f t="shared" si="1"/>
        <v>0</v>
      </c>
      <c r="H25" s="4">
        <f t="shared" si="2"/>
        <v>0</v>
      </c>
      <c r="I25" s="5"/>
    </row>
    <row r="26" spans="1:9" x14ac:dyDescent="0.25">
      <c r="A26" s="43">
        <v>18</v>
      </c>
      <c r="B26" s="41" t="s">
        <v>45</v>
      </c>
      <c r="C26" s="42" t="s">
        <v>1</v>
      </c>
      <c r="D26" s="42">
        <v>50</v>
      </c>
      <c r="E26" s="36"/>
      <c r="F26" s="4">
        <f t="shared" si="0"/>
        <v>0</v>
      </c>
      <c r="G26" s="4">
        <f t="shared" si="1"/>
        <v>0</v>
      </c>
      <c r="H26" s="4">
        <f t="shared" si="2"/>
        <v>0</v>
      </c>
      <c r="I26" s="5"/>
    </row>
    <row r="27" spans="1:9" x14ac:dyDescent="0.25">
      <c r="A27" s="40">
        <v>19</v>
      </c>
      <c r="B27" s="41" t="s">
        <v>46</v>
      </c>
      <c r="C27" s="42" t="s">
        <v>1</v>
      </c>
      <c r="D27" s="42">
        <v>6</v>
      </c>
      <c r="E27" s="35"/>
      <c r="F27" s="4">
        <f t="shared" si="0"/>
        <v>0</v>
      </c>
      <c r="G27" s="4">
        <f t="shared" si="1"/>
        <v>0</v>
      </c>
      <c r="H27" s="4">
        <f t="shared" si="2"/>
        <v>0</v>
      </c>
      <c r="I27" s="5"/>
    </row>
    <row r="28" spans="1:9" x14ac:dyDescent="0.25">
      <c r="A28" s="43">
        <v>20</v>
      </c>
      <c r="B28" s="41" t="s">
        <v>47</v>
      </c>
      <c r="C28" s="42" t="s">
        <v>1</v>
      </c>
      <c r="D28" s="42">
        <v>6</v>
      </c>
      <c r="E28" s="36"/>
      <c r="F28" s="4">
        <f t="shared" si="0"/>
        <v>0</v>
      </c>
      <c r="G28" s="4">
        <f t="shared" si="1"/>
        <v>0</v>
      </c>
      <c r="H28" s="4">
        <f t="shared" si="2"/>
        <v>0</v>
      </c>
      <c r="I28" s="5"/>
    </row>
    <row r="29" spans="1:9" x14ac:dyDescent="0.25">
      <c r="A29" s="40">
        <v>21</v>
      </c>
      <c r="B29" s="41" t="s">
        <v>48</v>
      </c>
      <c r="C29" s="42" t="s">
        <v>1</v>
      </c>
      <c r="D29" s="42">
        <v>10</v>
      </c>
      <c r="E29" s="36"/>
      <c r="F29" s="4">
        <f t="shared" si="0"/>
        <v>0</v>
      </c>
      <c r="G29" s="4">
        <f t="shared" si="1"/>
        <v>0</v>
      </c>
      <c r="H29" s="4">
        <f t="shared" si="2"/>
        <v>0</v>
      </c>
      <c r="I29" s="5"/>
    </row>
    <row r="30" spans="1:9" x14ac:dyDescent="0.25">
      <c r="A30" s="43">
        <v>22</v>
      </c>
      <c r="B30" s="41" t="s">
        <v>49</v>
      </c>
      <c r="C30" s="42" t="s">
        <v>1</v>
      </c>
      <c r="D30" s="42">
        <v>1</v>
      </c>
      <c r="E30" s="36"/>
      <c r="F30" s="4">
        <f t="shared" si="0"/>
        <v>0</v>
      </c>
      <c r="G30" s="4">
        <f t="shared" si="1"/>
        <v>0</v>
      </c>
      <c r="H30" s="4">
        <f t="shared" si="2"/>
        <v>0</v>
      </c>
      <c r="I30" s="5"/>
    </row>
    <row r="31" spans="1:9" x14ac:dyDescent="0.25">
      <c r="A31" s="43">
        <v>23</v>
      </c>
      <c r="B31" s="41" t="s">
        <v>50</v>
      </c>
      <c r="C31" s="42" t="s">
        <v>4</v>
      </c>
      <c r="D31" s="42">
        <v>1</v>
      </c>
      <c r="E31" s="36"/>
      <c r="F31" s="4">
        <f t="shared" si="0"/>
        <v>0</v>
      </c>
      <c r="G31" s="4">
        <f t="shared" si="1"/>
        <v>0</v>
      </c>
      <c r="H31" s="4">
        <f t="shared" si="2"/>
        <v>0</v>
      </c>
      <c r="I31" s="5"/>
    </row>
    <row r="32" spans="1:9" ht="30" x14ac:dyDescent="0.25">
      <c r="A32" s="40">
        <v>24</v>
      </c>
      <c r="B32" s="41" t="s">
        <v>56</v>
      </c>
      <c r="C32" s="42" t="s">
        <v>1</v>
      </c>
      <c r="D32" s="42">
        <v>2</v>
      </c>
      <c r="E32" s="36"/>
      <c r="F32" s="4">
        <f t="shared" si="0"/>
        <v>0</v>
      </c>
      <c r="G32" s="4">
        <f t="shared" si="1"/>
        <v>0</v>
      </c>
      <c r="H32" s="4">
        <f t="shared" si="2"/>
        <v>0</v>
      </c>
      <c r="I32" s="5"/>
    </row>
    <row r="33" spans="1:9" ht="30" x14ac:dyDescent="0.25">
      <c r="A33" s="43">
        <v>25</v>
      </c>
      <c r="B33" s="41" t="s">
        <v>51</v>
      </c>
      <c r="C33" s="42" t="s">
        <v>1</v>
      </c>
      <c r="D33" s="42">
        <v>15</v>
      </c>
      <c r="E33" s="36"/>
      <c r="F33" s="4">
        <f t="shared" si="0"/>
        <v>0</v>
      </c>
      <c r="G33" s="4">
        <f t="shared" si="1"/>
        <v>0</v>
      </c>
      <c r="H33" s="4">
        <f t="shared" si="2"/>
        <v>0</v>
      </c>
      <c r="I33" s="5"/>
    </row>
    <row r="34" spans="1:9" x14ac:dyDescent="0.25">
      <c r="A34" s="40">
        <v>26</v>
      </c>
      <c r="B34" s="41" t="s">
        <v>55</v>
      </c>
      <c r="C34" s="42" t="s">
        <v>1</v>
      </c>
      <c r="D34" s="42">
        <v>3</v>
      </c>
      <c r="E34" s="4"/>
      <c r="F34" s="4">
        <f t="shared" si="0"/>
        <v>0</v>
      </c>
      <c r="G34" s="4">
        <f t="shared" si="1"/>
        <v>0</v>
      </c>
      <c r="H34" s="4">
        <f t="shared" si="2"/>
        <v>0</v>
      </c>
      <c r="I34" s="5"/>
    </row>
    <row r="35" spans="1:9" ht="31.5" customHeight="1" x14ac:dyDescent="0.25">
      <c r="A35" s="43">
        <v>27</v>
      </c>
      <c r="B35" s="41" t="s">
        <v>52</v>
      </c>
      <c r="C35" s="42" t="s">
        <v>1</v>
      </c>
      <c r="D35" s="42">
        <v>3</v>
      </c>
      <c r="E35" s="4"/>
      <c r="F35" s="4">
        <f t="shared" si="0"/>
        <v>0</v>
      </c>
      <c r="G35" s="4">
        <f t="shared" si="1"/>
        <v>0</v>
      </c>
      <c r="H35" s="4">
        <f t="shared" si="2"/>
        <v>0</v>
      </c>
      <c r="I35" s="5"/>
    </row>
    <row r="36" spans="1:9" ht="30" x14ac:dyDescent="0.25">
      <c r="A36" s="43">
        <v>28</v>
      </c>
      <c r="B36" s="41" t="s">
        <v>53</v>
      </c>
      <c r="C36" s="42" t="s">
        <v>1</v>
      </c>
      <c r="D36" s="42">
        <v>3</v>
      </c>
      <c r="E36" s="4"/>
      <c r="F36" s="4">
        <f t="shared" si="0"/>
        <v>0</v>
      </c>
      <c r="G36" s="4">
        <f t="shared" si="1"/>
        <v>0</v>
      </c>
      <c r="H36" s="4">
        <f t="shared" si="2"/>
        <v>0</v>
      </c>
      <c r="I36" s="5"/>
    </row>
    <row r="37" spans="1:9" x14ac:dyDescent="0.25">
      <c r="A37" s="40">
        <v>29</v>
      </c>
      <c r="B37" s="41" t="s">
        <v>54</v>
      </c>
      <c r="C37" s="42" t="s">
        <v>5</v>
      </c>
      <c r="D37" s="42">
        <v>5</v>
      </c>
      <c r="E37" s="4"/>
      <c r="F37" s="4">
        <f t="shared" si="0"/>
        <v>0</v>
      </c>
      <c r="G37" s="4">
        <f t="shared" si="1"/>
        <v>0</v>
      </c>
      <c r="H37" s="4">
        <f t="shared" si="2"/>
        <v>0</v>
      </c>
      <c r="I37" s="5"/>
    </row>
    <row r="38" spans="1:9" ht="15.75" thickBot="1" x14ac:dyDescent="0.3">
      <c r="A38" s="44"/>
      <c r="B38" s="45" t="s">
        <v>63</v>
      </c>
      <c r="C38" s="46"/>
      <c r="D38" s="46"/>
      <c r="E38" s="37"/>
      <c r="F38" s="37"/>
      <c r="G38" s="25">
        <f>SUM(G9:G37)</f>
        <v>0</v>
      </c>
      <c r="H38" s="25">
        <f>G38*1.2</f>
        <v>0</v>
      </c>
      <c r="I38" s="26"/>
    </row>
    <row r="39" spans="1:9" x14ac:dyDescent="0.25">
      <c r="A39" s="47" t="s">
        <v>59</v>
      </c>
      <c r="B39" s="48"/>
      <c r="C39" s="48"/>
      <c r="D39" s="48"/>
      <c r="E39" s="23"/>
      <c r="F39" s="23"/>
      <c r="G39" s="23"/>
      <c r="H39" s="23"/>
      <c r="I39" s="24"/>
    </row>
    <row r="40" spans="1:9" ht="45" x14ac:dyDescent="0.25">
      <c r="A40" s="43">
        <v>30</v>
      </c>
      <c r="B40" s="41" t="s">
        <v>68</v>
      </c>
      <c r="C40" s="42" t="s">
        <v>1</v>
      </c>
      <c r="D40" s="49">
        <v>10000</v>
      </c>
      <c r="E40" s="4"/>
      <c r="F40" s="4">
        <f t="shared" ref="F40" si="3">E40*1.2</f>
        <v>0</v>
      </c>
      <c r="G40" s="4">
        <f>D40*E40</f>
        <v>0</v>
      </c>
      <c r="H40" s="4">
        <f t="shared" ref="H40" si="4">G40*1.2</f>
        <v>0</v>
      </c>
      <c r="I40" s="5"/>
    </row>
    <row r="41" spans="1:9" ht="15.75" thickBot="1" x14ac:dyDescent="0.3">
      <c r="A41" s="44"/>
      <c r="B41" s="45" t="s">
        <v>64</v>
      </c>
      <c r="C41" s="46"/>
      <c r="D41" s="46"/>
      <c r="E41" s="37"/>
      <c r="F41" s="37"/>
      <c r="G41" s="25">
        <f>SUM(G40)</f>
        <v>0</v>
      </c>
      <c r="H41" s="25">
        <f>G41*1.2</f>
        <v>0</v>
      </c>
      <c r="I41" s="26"/>
    </row>
    <row r="42" spans="1:9" x14ac:dyDescent="0.25">
      <c r="A42" s="47" t="s">
        <v>62</v>
      </c>
      <c r="B42" s="48"/>
      <c r="C42" s="48"/>
      <c r="D42" s="48"/>
      <c r="E42" s="23"/>
      <c r="F42" s="23"/>
      <c r="G42" s="23"/>
      <c r="H42" s="23"/>
      <c r="I42" s="24"/>
    </row>
    <row r="43" spans="1:9" x14ac:dyDescent="0.25">
      <c r="A43" s="43">
        <v>31</v>
      </c>
      <c r="B43" s="41" t="s">
        <v>60</v>
      </c>
      <c r="C43" s="42" t="s">
        <v>1</v>
      </c>
      <c r="D43" s="42">
        <v>65</v>
      </c>
      <c r="E43" s="4"/>
      <c r="F43" s="4">
        <f>D43*E43</f>
        <v>0</v>
      </c>
      <c r="G43" s="4">
        <f>D43*E43</f>
        <v>0</v>
      </c>
      <c r="H43" s="4">
        <f>G43*1.2</f>
        <v>0</v>
      </c>
      <c r="I43" s="5"/>
    </row>
    <row r="44" spans="1:9" x14ac:dyDescent="0.25">
      <c r="A44" s="43">
        <v>32</v>
      </c>
      <c r="B44" s="41" t="s">
        <v>61</v>
      </c>
      <c r="C44" s="42" t="s">
        <v>1</v>
      </c>
      <c r="D44" s="42">
        <v>3</v>
      </c>
      <c r="E44" s="4"/>
      <c r="F44" s="4">
        <f>D44*E44</f>
        <v>0</v>
      </c>
      <c r="G44" s="4">
        <f>D44*E44</f>
        <v>0</v>
      </c>
      <c r="H44" s="4">
        <f>G44*1.2</f>
        <v>0</v>
      </c>
      <c r="I44" s="5"/>
    </row>
    <row r="45" spans="1:9" ht="15.75" thickBot="1" x14ac:dyDescent="0.3">
      <c r="A45" s="44"/>
      <c r="B45" s="45" t="s">
        <v>65</v>
      </c>
      <c r="C45" s="46"/>
      <c r="D45" s="46"/>
      <c r="E45" s="37"/>
      <c r="F45" s="37"/>
      <c r="G45" s="25">
        <f>SUM(G43:G44)</f>
        <v>0</v>
      </c>
      <c r="H45" s="25">
        <f>G45*1.2</f>
        <v>0</v>
      </c>
      <c r="I45" s="26"/>
    </row>
    <row r="46" spans="1:9" ht="24.75" customHeight="1" thickBot="1" x14ac:dyDescent="0.3">
      <c r="A46" s="7"/>
      <c r="B46" s="8" t="s">
        <v>17</v>
      </c>
      <c r="C46" s="8"/>
      <c r="D46" s="8"/>
      <c r="E46" s="10"/>
      <c r="F46" s="8"/>
      <c r="G46" s="11">
        <f>G45+G41+G38</f>
        <v>0</v>
      </c>
      <c r="H46" s="11">
        <f>H38+H41+H45</f>
        <v>0</v>
      </c>
      <c r="I46" s="9"/>
    </row>
    <row r="48" spans="1:9" x14ac:dyDescent="0.25">
      <c r="A48" s="28" t="s">
        <v>13</v>
      </c>
      <c r="B48" s="28"/>
      <c r="C48" s="16"/>
      <c r="D48" s="17"/>
      <c r="E48" s="17"/>
      <c r="F48" s="17"/>
      <c r="G48" s="17"/>
      <c r="H48" s="17"/>
      <c r="I48" s="17"/>
    </row>
    <row r="49" spans="1:9" x14ac:dyDescent="0.25">
      <c r="A49" s="29" t="s">
        <v>14</v>
      </c>
      <c r="B49" s="29"/>
      <c r="C49" s="29"/>
      <c r="D49" s="29"/>
      <c r="E49" s="29"/>
      <c r="F49" s="29"/>
      <c r="G49" s="29"/>
      <c r="H49" s="29"/>
      <c r="I49" s="29"/>
    </row>
    <row r="50" spans="1:9" x14ac:dyDescent="0.25">
      <c r="A50" s="29" t="s">
        <v>15</v>
      </c>
      <c r="B50" s="29"/>
      <c r="C50" s="29"/>
      <c r="D50" s="29"/>
      <c r="E50" s="29"/>
      <c r="F50" s="29"/>
      <c r="G50" s="29"/>
      <c r="H50" s="29"/>
      <c r="I50" s="29"/>
    </row>
    <row r="51" spans="1:9" x14ac:dyDescent="0.25">
      <c r="A51" s="29" t="s">
        <v>16</v>
      </c>
      <c r="B51" s="29"/>
      <c r="C51" s="29"/>
      <c r="D51" s="29"/>
      <c r="E51" s="29"/>
      <c r="F51" s="29"/>
      <c r="G51" s="29"/>
      <c r="H51" s="29"/>
      <c r="I51" s="29"/>
    </row>
    <row r="52" spans="1:9" x14ac:dyDescent="0.25">
      <c r="A52" s="29" t="s">
        <v>70</v>
      </c>
      <c r="B52" s="29"/>
      <c r="C52" s="29"/>
      <c r="D52" s="29"/>
      <c r="E52" s="29"/>
      <c r="F52" s="29"/>
      <c r="G52" s="29"/>
      <c r="H52" s="29"/>
      <c r="I52" s="29"/>
    </row>
    <row r="53" spans="1:9" x14ac:dyDescent="0.25">
      <c r="A53" s="27" t="s">
        <v>66</v>
      </c>
      <c r="B53" s="27"/>
      <c r="C53" s="27"/>
      <c r="D53" s="27"/>
      <c r="E53" s="27"/>
      <c r="F53" s="27"/>
      <c r="G53" s="27"/>
      <c r="H53" s="27"/>
      <c r="I53" s="27"/>
    </row>
    <row r="57" spans="1:9" x14ac:dyDescent="0.25">
      <c r="B57" s="1" t="s">
        <v>19</v>
      </c>
    </row>
    <row r="59" spans="1:9" x14ac:dyDescent="0.25">
      <c r="B59" s="18" t="s">
        <v>20</v>
      </c>
    </row>
    <row r="61" spans="1:9" x14ac:dyDescent="0.25">
      <c r="B61" s="18" t="s">
        <v>67</v>
      </c>
    </row>
    <row r="63" spans="1:9" x14ac:dyDescent="0.25">
      <c r="B63" s="18" t="s">
        <v>21</v>
      </c>
    </row>
    <row r="65" spans="2:6" x14ac:dyDescent="0.25">
      <c r="B65" s="18" t="s">
        <v>71</v>
      </c>
    </row>
    <row r="66" spans="2:6" x14ac:dyDescent="0.25">
      <c r="B66" s="18"/>
    </row>
    <row r="67" spans="2:6" ht="14.25" customHeight="1" x14ac:dyDescent="0.25">
      <c r="B67" s="18" t="s">
        <v>22</v>
      </c>
    </row>
    <row r="68" spans="2:6" x14ac:dyDescent="0.25">
      <c r="B68" s="18" t="s">
        <v>23</v>
      </c>
    </row>
    <row r="69" spans="2:6" x14ac:dyDescent="0.25">
      <c r="C69" s="39" t="s">
        <v>24</v>
      </c>
      <c r="D69" s="39"/>
      <c r="E69" s="39"/>
      <c r="F69" s="39"/>
    </row>
    <row r="70" spans="2:6" x14ac:dyDescent="0.25">
      <c r="C70" s="39" t="s">
        <v>25</v>
      </c>
      <c r="D70" s="39"/>
      <c r="E70" s="39"/>
      <c r="F70" s="39"/>
    </row>
  </sheetData>
  <sheetProtection algorithmName="SHA-512" hashValue="8EDtiljy7FckD66SZPp5MqiN7eZZHsCw+p6PPi9DP60ZQTZ0WgVmw7y6x//Wh7+q7ztySKTArNIFUhlWMlQ2ew==" saltValue="aiqyyfnll1EOOXf4msiH0g==" spinCount="100000" sheet="1" objects="1" scenarios="1"/>
  <protectedRanges>
    <protectedRange algorithmName="SHA-512" hashValue="8O+/KaBwvej6j4cPhVFzN/DtS+ZIO2Y5FhIx94WcQAsrmsXr9C/QVXqEh7/EaUURLVKTpohxMvK3KCcTWNYz7A==" saltValue="O/6ngo+zXxUGkiLCrFvu2Q==" spinCount="100000" sqref="B9:D37 A10:A11 A13 A40:D40 A43:D44 A15:A16 A20:A21 A25:A26 A30:A31 A35:A36 A18 A23 A28 A33" name="Rozsah1"/>
    <protectedRange algorithmName="SHA-512" hashValue="8O+/KaBwvej6j4cPhVFzN/DtS+ZIO2Y5FhIx94WcQAsrmsXr9C/QVXqEh7/EaUURLVKTpohxMvK3KCcTWNYz7A==" saltValue="O/6ngo+zXxUGkiLCrFvu2Q==" spinCount="100000" sqref="A41:D41 A38:D38 A45:D45" name="Rozsah1_1"/>
  </protectedRanges>
  <mergeCells count="16">
    <mergeCell ref="C70:F70"/>
    <mergeCell ref="A5:I5"/>
    <mergeCell ref="A53:I53"/>
    <mergeCell ref="A2:I2"/>
    <mergeCell ref="A1:I1"/>
    <mergeCell ref="A3:I3"/>
    <mergeCell ref="C69:F69"/>
    <mergeCell ref="A48:B48"/>
    <mergeCell ref="A49:I49"/>
    <mergeCell ref="A50:I50"/>
    <mergeCell ref="A51:I51"/>
    <mergeCell ref="A52:I52"/>
    <mergeCell ref="A4:I4"/>
    <mergeCell ref="A8:D8"/>
    <mergeCell ref="A39:D39"/>
    <mergeCell ref="A42:D42"/>
  </mergeCells>
  <pageMargins left="0.70866141732283472" right="0.70866141732283472" top="0.74803149606299213" bottom="0.74803149606299213" header="0.31496062992125984" footer="0.31496062992125984"/>
  <pageSetup paperSize="9" scale="38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</xdr:col>
                    <xdr:colOff>2933700</xdr:colOff>
                    <xdr:row>58</xdr:row>
                    <xdr:rowOff>9525</xdr:rowOff>
                  </from>
                  <to>
                    <xdr:col>1</xdr:col>
                    <xdr:colOff>3171825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2933700</xdr:colOff>
                    <xdr:row>60</xdr:row>
                    <xdr:rowOff>19050</xdr:rowOff>
                  </from>
                  <to>
                    <xdr:col>1</xdr:col>
                    <xdr:colOff>3181350</xdr:colOff>
                    <xdr:row>60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1</xdr:col>
                    <xdr:colOff>2943225</xdr:colOff>
                    <xdr:row>61</xdr:row>
                    <xdr:rowOff>171450</xdr:rowOff>
                  </from>
                  <to>
                    <xdr:col>1</xdr:col>
                    <xdr:colOff>3152775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3</xdr:col>
                    <xdr:colOff>371475</xdr:colOff>
                    <xdr:row>63</xdr:row>
                    <xdr:rowOff>190500</xdr:rowOff>
                  </from>
                  <to>
                    <xdr:col>3</xdr:col>
                    <xdr:colOff>533400</xdr:colOff>
                    <xdr:row>65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5" ma:contentTypeDescription="Umožňuje vytvoriť nový dokument." ma:contentTypeScope="" ma:versionID="65fda1f24d099d202beca52e11a64bbf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4bc048e28b186611711ca623406f60ca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4E7A9C-1399-4CD3-94BE-4D8EAAB58441}">
  <ds:schemaRefs>
    <ds:schemaRef ds:uri="http://schemas.microsoft.com/office/2006/metadata/properties"/>
    <ds:schemaRef ds:uri="http://schemas.microsoft.com/office/infopath/2007/PartnerControls"/>
    <ds:schemaRef ds:uri="e268c47e-392d-4bda-be85-a5756f4dce8a"/>
    <ds:schemaRef ds:uri="b851f6ae-ae00-4f5e-81ad-6a76ccf99225"/>
  </ds:schemaRefs>
</ds:datastoreItem>
</file>

<file path=customXml/itemProps2.xml><?xml version="1.0" encoding="utf-8"?>
<ds:datastoreItem xmlns:ds="http://schemas.openxmlformats.org/officeDocument/2006/customXml" ds:itemID="{C8B135D0-2D8C-4114-956D-EC5BA3DE80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DA2669-8AE0-4C9D-931A-4AE712AF28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Sabová Eva, Mgr.</dc:creator>
  <cp:lastModifiedBy>Vlková Ľubica</cp:lastModifiedBy>
  <cp:lastPrinted>2022-10-20T08:12:13Z</cp:lastPrinted>
  <dcterms:created xsi:type="dcterms:W3CDTF">2022-05-31T14:14:30Z</dcterms:created>
  <dcterms:modified xsi:type="dcterms:W3CDTF">2022-10-20T08:15:34Z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  <property fmtid="{D5CDD505-2E9C-101B-9397-08002B2CF9AE}" pid="3" name="MediaServiceImageTags">
    <vt:lpwstr/>
  </property>
</Properties>
</file>