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<sst xmlns="http://schemas.openxmlformats.org/spreadsheetml/2006/main" count="611" uniqueCount="266">
  <si>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</si>
  <si>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</si>
  <si>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</si>
  <si>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</si>
  <si>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</si>
  <si>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</si>
  <si>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</si>
  <si>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</si>
  <si>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</si>
  <si>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</si>
  <si>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</si>
  <si>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</si>
  <si>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</si>
  <si>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</si>
  <si>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</si>
  <si>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</si>
  <si>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</si>
  <si>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</si>
  <si>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</si>
  <si>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</si>
  <si>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</si>
  <si>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</si>
  <si>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</si>
  <si>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</si>
  <si>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</si>
  <si>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</si>
  <si>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</si>
  <si>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</si>
  <si>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</si>
  <si>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</si>
  <si>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</si>
  <si>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</si>
  <si>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</si>
  <si>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</si>
  <si>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</si>
  <si>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</si>
  <si>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</si>
  <si>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</si>
  <si>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</si>
  <si>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</si>
  <si>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</si>
  <si>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</si>
  <si>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</si>
  <si>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</si>
  <si>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</si>
  <si>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</si>
  <si>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</si>
  <si>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</si>
  <si>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</si>
  <si>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</si>
  <si>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</si>
  <si>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</si>
  <si>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</si>
  <si>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</si>
  <si>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</si>
  <si>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</si>
  <si>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</si>
  <si>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</si>
  <si>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</si>
  <si>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</si>
  <si>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</si>
  <si>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</si>
  <si>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</si>
  <si>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</si>
  <si>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</si>
  <si>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</si>
  <si>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</si>
  <si>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</si>
  <si>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</si>
  <si>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</si>
  <si>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</si>
  <si>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</si>
  <si>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</si>
  <si>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</si>
  <si>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</si>
  <si>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</si>
  <si>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</si>
  <si>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</si>
  <si>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</si>
  <si>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</si>
  <si>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</si>
  <si>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</si>
  <si>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</si>
  <si>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</si>
  <si>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</si>
  <si>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</si>
  <si>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</si>
  <si>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</si>
  <si>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</si>
  <si>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</si>
  <si>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</si>
  <si>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</si>
  <si>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</si>
  <si>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</si>
  <si>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</si>
  <si>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</si>
  <si>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</si>
  <si>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</si>
  <si>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</si>
  <si>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</si>
  <si>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</si>
  <si>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</si>
  <si>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</si>
  <si>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</si>
  <si>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</si>
  <si>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</si>
  <si>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</si>
  <si>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</si>
  <si>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</si>
  <si>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</si>
  <si>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</si>
  <si>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</si>
  <si>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</si>
  <si>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</si>
  <si>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</si>
  <si>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</si>
  <si>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</si>
  <si>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</si>
  <si>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</si>
  <si>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</si>
  <si>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</si>
  <si>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</si>
  <si>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</si>
  <si>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</si>
  <si>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</si>
  <si>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</si>
  <si>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</si>
  <si>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</si>
  <si>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</si>
  <si>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</si>
  <si>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</si>
  <si>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</si>
  <si>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</si>
  <si>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</si>
  <si>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</si>
  <si>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</si>
  <si>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</si>
  <si>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</si>
  <si>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</si>
  <si>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</si>
  <si>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</si>
  <si>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</si>
  <si>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</si>
  <si>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</si>
  <si>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</si>
  <si>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</si>
  <si>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</si>
  <si>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</si>
  <si>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</si>
  <si>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</si>
  <si>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</si>
  <si>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</si>
  <si>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</si>
  <si>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</si>
  <si>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</si>
  <si>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</si>
  <si>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</si>
  <si>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</si>
  <si>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</si>
  <si>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</si>
  <si>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</si>
  <si>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</si>
  <si>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</si>
  <si>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</si>
  <si>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</si>
  <si>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</si>
  <si>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</si>
  <si>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</si>
  <si>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</si>
  <si>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</si>
  <si>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</si>
  <si>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</si>
  <si>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</si>
  <si>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</si>
  <si>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</si>
  <si>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</si>
  <si>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</si>
  <si>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</si>
  <si>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</si>
  <si>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</si>
  <si>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</si>
  <si>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</si>
  <si>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</si>
  <si>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</si>
  <si>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</si>
  <si>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</si>
  <si>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</si>
  <si>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</si>
  <si>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</si>
  <si>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</si>
  <si>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</si>
  <si>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</si>
  <si>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</si>
  <si>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</si>
  <si>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</si>
  <si>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</si>
  <si>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</si>
  <si>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</si>
  <si>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</si>
  <si>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</si>
  <si>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</si>
  <si>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</si>
  <si>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</si>
  <si>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</si>
  <si>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</si>
  <si>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</si>
  <si>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</si>
  <si>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</si>
  <si>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</si>
  <si>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</si>
  <si>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</si>
  <si>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</si>
  <si>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</si>
  <si>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</si>
  <si>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</si>
  <si>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</si>
  <si>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</si>
  <si>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</si>
  <si>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</si>
  <si>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</si>
  <si>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</si>
  <si>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</si>
  <si>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</si>
  <si>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</si>
  <si>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</si>
  <si>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</si>
  <si>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</si>
  <si>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</si>
  <si>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</si>
  <si>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</si>
  <si>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</si>
  <si>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</si>
  <si>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</si>
  <si>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</si>
  <si>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</si>
  <si>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</si>
  <si>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</si>
  <si>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</si>
  <si>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</si>
  <si>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</si>
  <si>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</si>
  <si>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</si>
  <si>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</si>
  <si>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</si>
  <si>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</si>
  <si>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</si>
  <si>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</si>
  <si>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</si>
  <si>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</si>
  <si>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</si>
  <si>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</si>
  <si>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</si>
  <si>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</si>
  <si>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</si>
  <si>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</si>
  <si>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</si>
  <si>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</si>
  <si>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</si>
  <si>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</si>
  <si>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</si>
  <si>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</si>
  <si>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</si>
  <si>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</si>
  <si>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</si>
  <si>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</si>
  <si>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"2" - VC Ratková na LS Ratková, pozostávajúci z LO 01 Filier,  02 Bystré, 03 Ratkovská Lehota a 04 Drienok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</si>
</sst>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2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G172" sqref="G172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6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69" t="s">
        <v>262</v>
      </c>
    </row>
    <row r="2" spans="1:8" s="1" customFormat="1" ht="12" customHeight="1" x14ac:dyDescent="0.3">
      <c r="D2" s="2"/>
      <c r="H2" s="70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1"/>
    </row>
    <row r="4" spans="1:8" s="1" customFormat="1" ht="18.75" customHeight="1" x14ac:dyDescent="0.3">
      <c r="A4" s="6" t="s">
        <v>263</v>
      </c>
      <c r="B4" s="6"/>
      <c r="C4" s="6">
        <v>6</v>
      </c>
      <c r="D4" s="78" t="s">
        <v>264</v>
      </c>
      <c r="E4" s="6"/>
      <c r="F4" s="6"/>
      <c r="G4" s="6"/>
      <c r="H4" s="71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9">
        <v>207</v>
      </c>
      <c r="F7" s="80">
        <v>63.683999999999997</v>
      </c>
      <c r="G7" s="77">
        <f t="shared" ref="G7:G38" si="0">F7*E7</f>
        <v>13182.588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207</v>
      </c>
      <c r="F8" s="80">
        <v>67.685999999999993</v>
      </c>
      <c r="G8" s="77">
        <f t="shared" si="0"/>
        <v>14011.001999999999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18.400000000000002</v>
      </c>
      <c r="F9" s="80">
        <v>26.186999999999998</v>
      </c>
      <c r="G9" s="77">
        <f t="shared" si="0"/>
        <v>481.8408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0">
        <v>0</v>
      </c>
      <c r="G10" s="77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0">
        <v>0</v>
      </c>
      <c r="G11" s="77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18.400000000000002</v>
      </c>
      <c r="F12" s="80">
        <v>18.878999999999998</v>
      </c>
      <c r="G12" s="77">
        <f t="shared" si="0"/>
        <v>347.37360000000001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0">
        <v>0</v>
      </c>
      <c r="G13" s="77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0">
        <v>0</v>
      </c>
      <c r="G14" s="77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0">
        <v>0</v>
      </c>
      <c r="G15" s="77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0">
        <v>0</v>
      </c>
      <c r="G16" s="77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0">
        <v>0</v>
      </c>
      <c r="G17" s="77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0">
        <v>0</v>
      </c>
      <c r="G18" s="77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46</v>
      </c>
      <c r="F19" s="80">
        <v>47.849999999999994</v>
      </c>
      <c r="G19" s="77">
        <f t="shared" si="0"/>
        <v>2201.1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46</v>
      </c>
      <c r="F20" s="80">
        <v>44.978999999999999</v>
      </c>
      <c r="G20" s="77">
        <f t="shared" si="0"/>
        <v>2069.0340000000001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0">
        <v>0</v>
      </c>
      <c r="G21" s="77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138</v>
      </c>
      <c r="F22" s="80">
        <v>8.6999999999999993</v>
      </c>
      <c r="G22" s="77">
        <f t="shared" si="0"/>
        <v>1200.5999999999999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138</v>
      </c>
      <c r="F23" s="80">
        <v>8.6999999999999993</v>
      </c>
      <c r="G23" s="77">
        <f t="shared" si="0"/>
        <v>1200.5999999999999</v>
      </c>
      <c r="H23" s="4" t="s">
        <v>255</v>
      </c>
    </row>
    <row r="24" spans="1:8" ht="28.5" customHeight="1" x14ac:dyDescent="0.3">
      <c r="A24" s="16">
        <v>16</v>
      </c>
      <c r="B24" s="56" t="s">
        <v>115</v>
      </c>
      <c r="C24" s="9" t="s">
        <v>112</v>
      </c>
      <c r="D24" s="11" t="s">
        <v>18</v>
      </c>
      <c r="E24" s="80">
        <v>0</v>
      </c>
      <c r="F24" s="80">
        <v>0</v>
      </c>
      <c r="G24" s="77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23</v>
      </c>
      <c r="F25" s="80">
        <v>59.783999999999999</v>
      </c>
      <c r="G25" s="77">
        <f t="shared" si="0"/>
        <v>1375.0319999999999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0">
        <v>0</v>
      </c>
      <c r="G26" s="77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0">
        <v>0</v>
      </c>
      <c r="G27" s="77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2300</v>
      </c>
      <c r="F28" s="80">
        <v>4.5999999999999996</v>
      </c>
      <c r="G28" s="77">
        <f t="shared" si="0"/>
        <v>10580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2300</v>
      </c>
      <c r="F29" s="80">
        <v>4.7839999999999998</v>
      </c>
      <c r="G29" s="77">
        <f t="shared" si="0"/>
        <v>11003.199999999999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11500</v>
      </c>
      <c r="F30" s="80">
        <v>5.3359999999999994</v>
      </c>
      <c r="G30" s="77">
        <f t="shared" si="0"/>
        <v>61363.999999999993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2300</v>
      </c>
      <c r="F31" s="80">
        <v>4.0889999999999995</v>
      </c>
      <c r="G31" s="77">
        <f t="shared" si="0"/>
        <v>9404.6999999999989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184</v>
      </c>
      <c r="F32" s="80">
        <v>32.276999999999994</v>
      </c>
      <c r="G32" s="77">
        <f t="shared" si="0"/>
        <v>5938.9679999999989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0">
        <v>0</v>
      </c>
      <c r="G33" s="77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0">
        <v>0</v>
      </c>
      <c r="G34" s="77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3772</v>
      </c>
      <c r="F35" s="80">
        <v>8.5860000000000003</v>
      </c>
      <c r="G35" s="77">
        <f t="shared" si="0"/>
        <v>32386.392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0</v>
      </c>
      <c r="F36" s="80">
        <v>0</v>
      </c>
      <c r="G36" s="77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0</v>
      </c>
      <c r="F37" s="80">
        <v>0</v>
      </c>
      <c r="G37" s="77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0">
        <v>0</v>
      </c>
      <c r="G38" s="77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0">
        <v>0</v>
      </c>
      <c r="G39" s="77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1840</v>
      </c>
      <c r="F40" s="80">
        <v>0.53099999999999992</v>
      </c>
      <c r="G40" s="77">
        <f t="shared" si="1"/>
        <v>977.03999999999985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46</v>
      </c>
      <c r="F41" s="80">
        <v>14.3895</v>
      </c>
      <c r="G41" s="77">
        <f t="shared" si="1"/>
        <v>661.91700000000003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230</v>
      </c>
      <c r="F42" s="80">
        <v>8.4270000000000014</v>
      </c>
      <c r="G42" s="77">
        <f t="shared" si="1"/>
        <v>1938.2100000000003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230</v>
      </c>
      <c r="F43" s="80">
        <v>7.6319999999999997</v>
      </c>
      <c r="G43" s="77">
        <f t="shared" si="1"/>
        <v>1755.36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2111.3999999999996</v>
      </c>
      <c r="F44" s="80">
        <v>5.6444999999999999</v>
      </c>
      <c r="G44" s="77">
        <f t="shared" si="1"/>
        <v>11917.797299999998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18.400000000000002</v>
      </c>
      <c r="F45" s="80">
        <v>639.97199999999998</v>
      </c>
      <c r="G45" s="77">
        <f t="shared" si="1"/>
        <v>11775.4848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4.6000000000000005</v>
      </c>
      <c r="F46" s="80">
        <v>558.279</v>
      </c>
      <c r="G46" s="77">
        <f t="shared" si="1"/>
        <v>2568.0834000000004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4.6000000000000005</v>
      </c>
      <c r="F47" s="80">
        <v>354.09</v>
      </c>
      <c r="G47" s="77">
        <f t="shared" si="1"/>
        <v>1628.8140000000001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0">
        <v>0</v>
      </c>
      <c r="G48" s="77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276</v>
      </c>
      <c r="F49" s="80">
        <v>8.6999999999999993</v>
      </c>
      <c r="G49" s="77">
        <f t="shared" si="1"/>
        <v>2401.1999999999998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138</v>
      </c>
      <c r="F50" s="80">
        <v>8.6999999999999993</v>
      </c>
      <c r="G50" s="77">
        <f t="shared" si="1"/>
        <v>1200.5999999999999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138</v>
      </c>
      <c r="F51" s="80">
        <v>8.6999999999999993</v>
      </c>
      <c r="G51" s="77">
        <f t="shared" si="1"/>
        <v>1200.5999999999999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0</v>
      </c>
      <c r="F52" s="80">
        <v>0</v>
      </c>
      <c r="G52" s="77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0</v>
      </c>
      <c r="F53" s="80">
        <v>0</v>
      </c>
      <c r="G53" s="77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0</v>
      </c>
      <c r="F54" s="80">
        <v>0</v>
      </c>
      <c r="G54" s="77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0">
        <v>0</v>
      </c>
      <c r="G55" s="77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0">
        <v>0</v>
      </c>
      <c r="G56" s="77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0</v>
      </c>
      <c r="F57" s="80">
        <v>0</v>
      </c>
      <c r="G57" s="77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1380</v>
      </c>
      <c r="F58" s="80">
        <v>9.3089999999999993</v>
      </c>
      <c r="G58" s="77">
        <f t="shared" si="1"/>
        <v>12846.419999999998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1499.6000000000001</v>
      </c>
      <c r="F59" s="80">
        <v>6.86</v>
      </c>
      <c r="G59" s="77">
        <f t="shared" si="1"/>
        <v>10287.256000000001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483</v>
      </c>
      <c r="F60" s="80">
        <v>9.3089999999999993</v>
      </c>
      <c r="G60" s="77">
        <f t="shared" si="1"/>
        <v>4496.2469999999994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4600</v>
      </c>
      <c r="F61" s="80">
        <v>6.86</v>
      </c>
      <c r="G61" s="77">
        <f t="shared" si="1"/>
        <v>31556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230</v>
      </c>
      <c r="F62" s="80">
        <v>5.9295</v>
      </c>
      <c r="G62" s="77">
        <f t="shared" si="1"/>
        <v>1363.7850000000001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0</v>
      </c>
      <c r="F63" s="80">
        <v>0</v>
      </c>
      <c r="G63" s="77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0">
        <v>0</v>
      </c>
      <c r="G64" s="77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161</v>
      </c>
      <c r="F65" s="80">
        <v>11.832000000000001</v>
      </c>
      <c r="G65" s="77">
        <f t="shared" si="1"/>
        <v>1904.9520000000002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446.19999999999993</v>
      </c>
      <c r="F66" s="80">
        <v>8.0640000000000001</v>
      </c>
      <c r="G66" s="77">
        <f t="shared" si="1"/>
        <v>3598.1567999999993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0">
        <v>0</v>
      </c>
      <c r="G67" s="77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326.59999999999997</v>
      </c>
      <c r="F68" s="80">
        <v>9.1199999999999992</v>
      </c>
      <c r="G68" s="77">
        <f t="shared" si="1"/>
        <v>2978.5919999999996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501.4</v>
      </c>
      <c r="F69" s="80">
        <v>11.740999999999998</v>
      </c>
      <c r="G69" s="77">
        <f t="shared" si="1"/>
        <v>5886.9373999999989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1899.7999999999997</v>
      </c>
      <c r="F70" s="80">
        <v>14.725999999999999</v>
      </c>
      <c r="G70" s="77">
        <f t="shared" si="1"/>
        <v>27976.454799999996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1246.6000000000001</v>
      </c>
      <c r="F71" s="80">
        <v>24.476999999999997</v>
      </c>
      <c r="G71" s="77">
        <f t="shared" ref="G71:G102" si="2">F71*E71</f>
        <v>30513.028200000001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299</v>
      </c>
      <c r="F72" s="80">
        <v>9.8504999999999985</v>
      </c>
      <c r="G72" s="77">
        <f t="shared" si="2"/>
        <v>2945.2994999999996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253</v>
      </c>
      <c r="F73" s="80">
        <v>11.740999999999998</v>
      </c>
      <c r="G73" s="77">
        <f t="shared" si="2"/>
        <v>2970.4729999999995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207</v>
      </c>
      <c r="F74" s="80">
        <v>15.2235</v>
      </c>
      <c r="G74" s="77">
        <f t="shared" si="2"/>
        <v>3151.2644999999998</v>
      </c>
      <c r="H74" s="4" t="s">
        <v>257</v>
      </c>
    </row>
    <row r="75" spans="1:8" ht="28.5" customHeight="1" x14ac:dyDescent="0.3">
      <c r="A75" s="58">
        <v>69</v>
      </c>
      <c r="B75" s="37" t="s">
        <v>84</v>
      </c>
      <c r="C75" s="10" t="s">
        <v>85</v>
      </c>
      <c r="D75" s="11" t="s">
        <v>22</v>
      </c>
      <c r="E75" s="80">
        <v>230</v>
      </c>
      <c r="F75" s="80">
        <v>8.5860000000000003</v>
      </c>
      <c r="G75" s="77">
        <f t="shared" si="2"/>
        <v>1974.78</v>
      </c>
      <c r="H75" s="4" t="s">
        <v>255</v>
      </c>
    </row>
    <row r="76" spans="1:8" ht="28.5" customHeight="1" x14ac:dyDescent="0.3">
      <c r="A76" s="58">
        <v>70</v>
      </c>
      <c r="B76" s="62" t="s">
        <v>150</v>
      </c>
      <c r="C76" s="10" t="s">
        <v>85</v>
      </c>
      <c r="D76" s="11" t="s">
        <v>22</v>
      </c>
      <c r="E76" s="80">
        <v>230</v>
      </c>
      <c r="F76" s="80">
        <v>5.4719999999999995</v>
      </c>
      <c r="G76" s="77">
        <f t="shared" si="2"/>
        <v>1258.56</v>
      </c>
      <c r="H76" s="4" t="s">
        <v>257</v>
      </c>
    </row>
    <row r="77" spans="1:8" ht="28.5" customHeight="1" x14ac:dyDescent="0.3">
      <c r="A77" s="58">
        <v>71</v>
      </c>
      <c r="B77" s="63" t="s">
        <v>86</v>
      </c>
      <c r="C77" s="9" t="s">
        <v>53</v>
      </c>
      <c r="D77" s="11" t="s">
        <v>18</v>
      </c>
      <c r="E77" s="80">
        <v>0</v>
      </c>
      <c r="F77" s="80">
        <v>0</v>
      </c>
      <c r="G77" s="77">
        <f t="shared" si="2"/>
        <v>0</v>
      </c>
      <c r="H77" s="4" t="s">
        <v>256</v>
      </c>
    </row>
    <row r="78" spans="1:8" ht="28.5" customHeight="1" x14ac:dyDescent="0.3">
      <c r="A78" s="58" t="s">
        <v>241</v>
      </c>
      <c r="B78" s="64" t="s">
        <v>87</v>
      </c>
      <c r="C78" s="10" t="s">
        <v>88</v>
      </c>
      <c r="D78" s="11" t="s">
        <v>22</v>
      </c>
      <c r="E78" s="80">
        <v>2300</v>
      </c>
      <c r="F78" s="80">
        <v>0.46019999999999994</v>
      </c>
      <c r="G78" s="77">
        <f t="shared" si="2"/>
        <v>1058.4599999999998</v>
      </c>
      <c r="H78" s="4" t="s">
        <v>255</v>
      </c>
    </row>
    <row r="79" spans="1:8" ht="28.5" customHeight="1" x14ac:dyDescent="0.3">
      <c r="A79" s="58" t="s">
        <v>242</v>
      </c>
      <c r="B79" s="62" t="s">
        <v>87</v>
      </c>
      <c r="C79" s="10" t="s">
        <v>89</v>
      </c>
      <c r="D79" s="11" t="s">
        <v>22</v>
      </c>
      <c r="E79" s="80">
        <v>0</v>
      </c>
      <c r="F79" s="80">
        <v>0</v>
      </c>
      <c r="G79" s="77">
        <f t="shared" si="2"/>
        <v>0</v>
      </c>
      <c r="H79" s="4" t="s">
        <v>257</v>
      </c>
    </row>
    <row r="80" spans="1:8" ht="28.5" customHeight="1" x14ac:dyDescent="0.3">
      <c r="A80" s="58">
        <v>73</v>
      </c>
      <c r="B80" s="63" t="s">
        <v>90</v>
      </c>
      <c r="C80" s="10" t="s">
        <v>88</v>
      </c>
      <c r="D80" s="11" t="s">
        <v>15</v>
      </c>
      <c r="E80" s="80">
        <v>0</v>
      </c>
      <c r="F80" s="80">
        <v>0</v>
      </c>
      <c r="G80" s="77">
        <f t="shared" si="2"/>
        <v>0</v>
      </c>
      <c r="H80" s="4" t="s">
        <v>256</v>
      </c>
    </row>
    <row r="81" spans="1:8" ht="28.5" customHeight="1" x14ac:dyDescent="0.3">
      <c r="A81" s="58">
        <v>74</v>
      </c>
      <c r="B81" s="64" t="s">
        <v>91</v>
      </c>
      <c r="C81" s="9" t="s">
        <v>49</v>
      </c>
      <c r="D81" s="11" t="s">
        <v>15</v>
      </c>
      <c r="E81" s="80">
        <v>0</v>
      </c>
      <c r="F81" s="80">
        <v>0</v>
      </c>
      <c r="G81" s="77">
        <f t="shared" si="2"/>
        <v>0</v>
      </c>
      <c r="H81" s="4" t="s">
        <v>255</v>
      </c>
    </row>
    <row r="82" spans="1:8" ht="28.5" customHeight="1" x14ac:dyDescent="0.3">
      <c r="A82" s="58">
        <v>75</v>
      </c>
      <c r="B82" s="64" t="s">
        <v>92</v>
      </c>
      <c r="C82" s="9" t="s">
        <v>49</v>
      </c>
      <c r="D82" s="11" t="s">
        <v>15</v>
      </c>
      <c r="E82" s="80">
        <v>0</v>
      </c>
      <c r="F82" s="80">
        <v>0</v>
      </c>
      <c r="G82" s="77">
        <f t="shared" si="2"/>
        <v>0</v>
      </c>
      <c r="H82" s="4" t="s">
        <v>255</v>
      </c>
    </row>
    <row r="83" spans="1:8" ht="28.5" customHeight="1" x14ac:dyDescent="0.3">
      <c r="A83" s="58" t="s">
        <v>243</v>
      </c>
      <c r="B83" s="64" t="s">
        <v>183</v>
      </c>
      <c r="C83" s="9" t="s">
        <v>116</v>
      </c>
      <c r="D83" s="11" t="s">
        <v>19</v>
      </c>
      <c r="E83" s="80">
        <v>0</v>
      </c>
      <c r="F83" s="80">
        <v>0</v>
      </c>
      <c r="G83" s="77">
        <f t="shared" si="2"/>
        <v>0</v>
      </c>
      <c r="H83" s="4" t="s">
        <v>255</v>
      </c>
    </row>
    <row r="84" spans="1:8" ht="28.5" customHeight="1" x14ac:dyDescent="0.3">
      <c r="A84" s="58" t="s">
        <v>244</v>
      </c>
      <c r="B84" s="62" t="s">
        <v>184</v>
      </c>
      <c r="C84" s="9" t="s">
        <v>116</v>
      </c>
      <c r="D84" s="11" t="s">
        <v>19</v>
      </c>
      <c r="E84" s="80">
        <v>92</v>
      </c>
      <c r="F84" s="80">
        <v>9.604000000000001</v>
      </c>
      <c r="G84" s="77">
        <f t="shared" si="2"/>
        <v>883.5680000000001</v>
      </c>
      <c r="H84" s="4" t="s">
        <v>257</v>
      </c>
    </row>
    <row r="85" spans="1:8" ht="28.5" customHeight="1" x14ac:dyDescent="0.3">
      <c r="A85" s="58">
        <v>77</v>
      </c>
      <c r="B85" s="62" t="s">
        <v>109</v>
      </c>
      <c r="C85" s="9" t="s">
        <v>116</v>
      </c>
      <c r="D85" s="11" t="s">
        <v>19</v>
      </c>
      <c r="E85" s="80">
        <v>0</v>
      </c>
      <c r="F85" s="80">
        <v>0</v>
      </c>
      <c r="G85" s="77">
        <f t="shared" si="2"/>
        <v>0</v>
      </c>
      <c r="H85" s="4" t="s">
        <v>257</v>
      </c>
    </row>
    <row r="86" spans="1:8" ht="28.5" customHeight="1" x14ac:dyDescent="0.3">
      <c r="A86" s="58">
        <v>78</v>
      </c>
      <c r="B86" s="64" t="s">
        <v>93</v>
      </c>
      <c r="C86" s="9" t="s">
        <v>49</v>
      </c>
      <c r="D86" s="11" t="s">
        <v>22</v>
      </c>
      <c r="E86" s="80">
        <v>92</v>
      </c>
      <c r="F86" s="80">
        <v>3.8939999999999997</v>
      </c>
      <c r="G86" s="77">
        <f t="shared" si="2"/>
        <v>358.24799999999999</v>
      </c>
      <c r="H86" s="4" t="s">
        <v>255</v>
      </c>
    </row>
    <row r="87" spans="1:8" ht="28.5" customHeight="1" x14ac:dyDescent="0.3">
      <c r="A87" s="58">
        <v>79</v>
      </c>
      <c r="B87" s="63" t="s">
        <v>94</v>
      </c>
      <c r="C87" s="9" t="s">
        <v>49</v>
      </c>
      <c r="D87" s="11" t="s">
        <v>15</v>
      </c>
      <c r="E87" s="80">
        <v>0</v>
      </c>
      <c r="F87" s="80">
        <v>0</v>
      </c>
      <c r="G87" s="77">
        <f t="shared" si="2"/>
        <v>0</v>
      </c>
      <c r="H87" s="4" t="s">
        <v>256</v>
      </c>
    </row>
    <row r="88" spans="1:8" ht="28.5" customHeight="1" x14ac:dyDescent="0.3">
      <c r="A88" s="58">
        <v>80</v>
      </c>
      <c r="B88" s="64" t="s">
        <v>95</v>
      </c>
      <c r="C88" s="9" t="s">
        <v>49</v>
      </c>
      <c r="D88" s="11" t="s">
        <v>15</v>
      </c>
      <c r="E88" s="80">
        <v>0</v>
      </c>
      <c r="F88" s="80">
        <v>0</v>
      </c>
      <c r="G88" s="77">
        <f t="shared" si="2"/>
        <v>0</v>
      </c>
      <c r="H88" s="4" t="s">
        <v>255</v>
      </c>
    </row>
    <row r="89" spans="1:8" ht="28.5" customHeight="1" x14ac:dyDescent="0.3">
      <c r="A89" s="58">
        <v>81</v>
      </c>
      <c r="B89" s="64" t="s">
        <v>96</v>
      </c>
      <c r="C89" s="9" t="s">
        <v>49</v>
      </c>
      <c r="D89" s="11" t="s">
        <v>15</v>
      </c>
      <c r="E89" s="80">
        <v>0</v>
      </c>
      <c r="F89" s="80">
        <v>0</v>
      </c>
      <c r="G89" s="77">
        <f t="shared" si="2"/>
        <v>0</v>
      </c>
      <c r="H89" s="4" t="s">
        <v>255</v>
      </c>
    </row>
    <row r="90" spans="1:8" ht="28.5" customHeight="1" x14ac:dyDescent="0.3">
      <c r="A90" s="58">
        <v>82</v>
      </c>
      <c r="B90" s="62" t="s">
        <v>20</v>
      </c>
      <c r="C90" s="10" t="s">
        <v>106</v>
      </c>
      <c r="D90" s="11" t="s">
        <v>97</v>
      </c>
      <c r="E90" s="80">
        <v>0</v>
      </c>
      <c r="F90" s="80">
        <v>0</v>
      </c>
      <c r="G90" s="77">
        <f t="shared" si="2"/>
        <v>0</v>
      </c>
      <c r="H90" s="4" t="s">
        <v>257</v>
      </c>
    </row>
    <row r="91" spans="1:8" ht="28.5" customHeight="1" x14ac:dyDescent="0.3">
      <c r="A91" s="58">
        <v>83</v>
      </c>
      <c r="B91" s="64" t="s">
        <v>98</v>
      </c>
      <c r="C91" s="9" t="s">
        <v>38</v>
      </c>
      <c r="D91" s="11" t="s">
        <v>14</v>
      </c>
      <c r="E91" s="80">
        <v>92</v>
      </c>
      <c r="F91" s="80">
        <v>7.5525000000000002</v>
      </c>
      <c r="G91" s="77">
        <f t="shared" si="2"/>
        <v>694.83</v>
      </c>
      <c r="H91" s="4" t="s">
        <v>255</v>
      </c>
    </row>
    <row r="92" spans="1:8" ht="28.5" customHeight="1" x14ac:dyDescent="0.3">
      <c r="A92" s="58">
        <v>84</v>
      </c>
      <c r="B92" s="37" t="s">
        <v>113</v>
      </c>
      <c r="C92" s="9" t="s">
        <v>49</v>
      </c>
      <c r="D92" s="11" t="s">
        <v>15</v>
      </c>
      <c r="E92" s="80">
        <v>1711.1999999999998</v>
      </c>
      <c r="F92" s="80">
        <v>7.95</v>
      </c>
      <c r="G92" s="77">
        <f t="shared" si="2"/>
        <v>13604.039999999999</v>
      </c>
      <c r="H92" s="4" t="s">
        <v>255</v>
      </c>
    </row>
    <row r="93" spans="1:8" ht="28.5" customHeight="1" x14ac:dyDescent="0.3">
      <c r="A93" s="58">
        <v>85</v>
      </c>
      <c r="B93" s="40" t="s">
        <v>114</v>
      </c>
      <c r="C93" s="9" t="s">
        <v>49</v>
      </c>
      <c r="D93" s="11" t="s">
        <v>15</v>
      </c>
      <c r="E93" s="80">
        <v>276</v>
      </c>
      <c r="F93" s="80">
        <v>9.8000000000000007</v>
      </c>
      <c r="G93" s="77">
        <f t="shared" si="2"/>
        <v>2704.8</v>
      </c>
      <c r="H93" s="4" t="s">
        <v>257</v>
      </c>
    </row>
    <row r="94" spans="1:8" ht="28.5" customHeight="1" x14ac:dyDescent="0.3">
      <c r="A94" s="58">
        <v>86</v>
      </c>
      <c r="B94" s="38" t="s">
        <v>108</v>
      </c>
      <c r="C94" s="9" t="s">
        <v>49</v>
      </c>
      <c r="D94" s="11" t="s">
        <v>15</v>
      </c>
      <c r="E94" s="80">
        <v>207</v>
      </c>
      <c r="F94" s="80">
        <v>19.7</v>
      </c>
      <c r="G94" s="77">
        <f t="shared" si="2"/>
        <v>4077.8999999999996</v>
      </c>
      <c r="H94" s="4" t="s">
        <v>256</v>
      </c>
    </row>
    <row r="95" spans="1:8" ht="28.5" customHeight="1" x14ac:dyDescent="0.3">
      <c r="A95" s="58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0">
        <v>0</v>
      </c>
      <c r="G95" s="77">
        <f t="shared" si="2"/>
        <v>0</v>
      </c>
      <c r="H95" s="4" t="s">
        <v>255</v>
      </c>
    </row>
    <row r="96" spans="1:8" ht="28.5" customHeight="1" x14ac:dyDescent="0.3">
      <c r="A96" s="58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0">
        <v>0</v>
      </c>
      <c r="G96" s="77">
        <f t="shared" si="2"/>
        <v>0</v>
      </c>
      <c r="H96" s="4" t="s">
        <v>257</v>
      </c>
    </row>
    <row r="97" spans="1:8" ht="28.5" customHeight="1" x14ac:dyDescent="0.3">
      <c r="A97" s="58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0">
        <v>0</v>
      </c>
      <c r="G97" s="77">
        <f t="shared" si="2"/>
        <v>0</v>
      </c>
      <c r="H97" s="4" t="s">
        <v>255</v>
      </c>
    </row>
    <row r="98" spans="1:8" ht="28.5" customHeight="1" x14ac:dyDescent="0.3">
      <c r="A98" s="58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0">
        <v>0</v>
      </c>
      <c r="G98" s="77">
        <f t="shared" si="2"/>
        <v>0</v>
      </c>
      <c r="H98" s="4" t="s">
        <v>257</v>
      </c>
    </row>
    <row r="99" spans="1:8" ht="28.5" customHeight="1" x14ac:dyDescent="0.3">
      <c r="A99" s="58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0">
        <v>0</v>
      </c>
      <c r="G99" s="77">
        <f t="shared" si="2"/>
        <v>0</v>
      </c>
      <c r="H99" s="4" t="s">
        <v>255</v>
      </c>
    </row>
    <row r="100" spans="1:8" ht="28.5" customHeight="1" x14ac:dyDescent="0.3">
      <c r="A100" s="58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0">
        <v>0</v>
      </c>
      <c r="G100" s="77">
        <f t="shared" si="2"/>
        <v>0</v>
      </c>
      <c r="H100" s="4" t="s">
        <v>257</v>
      </c>
    </row>
    <row r="101" spans="1:8" ht="28.5" customHeight="1" x14ac:dyDescent="0.3">
      <c r="A101" s="59">
        <v>90</v>
      </c>
      <c r="B101" s="56" t="s">
        <v>187</v>
      </c>
      <c r="C101" s="9" t="s">
        <v>99</v>
      </c>
      <c r="D101" s="11" t="s">
        <v>18</v>
      </c>
      <c r="E101" s="80">
        <v>0</v>
      </c>
      <c r="F101" s="80">
        <v>0</v>
      </c>
      <c r="G101" s="77">
        <f t="shared" si="2"/>
        <v>0</v>
      </c>
      <c r="H101" s="4" t="s">
        <v>256</v>
      </c>
    </row>
    <row r="102" spans="1:8" ht="28.5" customHeight="1" x14ac:dyDescent="0.3">
      <c r="A102" s="59">
        <v>91</v>
      </c>
      <c r="B102" s="37" t="s">
        <v>30</v>
      </c>
      <c r="C102" s="9" t="s">
        <v>49</v>
      </c>
      <c r="D102" s="11" t="s">
        <v>15</v>
      </c>
      <c r="E102" s="80">
        <v>552</v>
      </c>
      <c r="F102" s="80">
        <v>7.95</v>
      </c>
      <c r="G102" s="77">
        <f t="shared" si="2"/>
        <v>4388.4000000000005</v>
      </c>
      <c r="H102" s="4" t="s">
        <v>255</v>
      </c>
    </row>
    <row r="103" spans="1:8" ht="29.25" customHeight="1" x14ac:dyDescent="0.3">
      <c r="A103" s="59">
        <v>92</v>
      </c>
      <c r="B103" s="40" t="s">
        <v>188</v>
      </c>
      <c r="C103" s="9" t="s">
        <v>49</v>
      </c>
      <c r="D103" s="11" t="s">
        <v>15</v>
      </c>
      <c r="E103" s="80">
        <v>690</v>
      </c>
      <c r="F103" s="80">
        <v>9.8000000000000007</v>
      </c>
      <c r="G103" s="77">
        <f t="shared" ref="G103:G134" si="3">F103*E103</f>
        <v>6762.0000000000009</v>
      </c>
      <c r="H103" s="4" t="s">
        <v>257</v>
      </c>
    </row>
    <row r="104" spans="1:8" ht="29.25" customHeight="1" x14ac:dyDescent="0.3">
      <c r="A104" s="59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0">
        <v>0</v>
      </c>
      <c r="G104" s="77">
        <f t="shared" si="3"/>
        <v>0</v>
      </c>
      <c r="H104" s="4" t="s">
        <v>255</v>
      </c>
    </row>
    <row r="105" spans="1:8" ht="29.25" customHeight="1" x14ac:dyDescent="0.3">
      <c r="A105" s="59">
        <v>94</v>
      </c>
      <c r="B105" s="37" t="s">
        <v>101</v>
      </c>
      <c r="C105" s="9" t="s">
        <v>49</v>
      </c>
      <c r="D105" s="11" t="s">
        <v>15</v>
      </c>
      <c r="E105" s="80">
        <v>138</v>
      </c>
      <c r="F105" s="80">
        <v>7.95</v>
      </c>
      <c r="G105" s="77">
        <f t="shared" si="3"/>
        <v>1097.1000000000001</v>
      </c>
      <c r="H105" s="4" t="s">
        <v>255</v>
      </c>
    </row>
    <row r="106" spans="1:8" ht="29.25" customHeight="1" x14ac:dyDescent="0.3">
      <c r="A106" s="60">
        <v>95</v>
      </c>
      <c r="B106" s="65" t="s">
        <v>102</v>
      </c>
      <c r="C106" s="20" t="s">
        <v>49</v>
      </c>
      <c r="D106" s="21" t="s">
        <v>15</v>
      </c>
      <c r="E106" s="80">
        <v>276</v>
      </c>
      <c r="F106" s="80">
        <v>7.95</v>
      </c>
      <c r="G106" s="77">
        <f t="shared" si="3"/>
        <v>2194.2000000000003</v>
      </c>
      <c r="H106" s="4" t="s">
        <v>255</v>
      </c>
    </row>
    <row r="107" spans="1:8" ht="29.25" customHeight="1" x14ac:dyDescent="0.3">
      <c r="A107" s="58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0">
        <v>0</v>
      </c>
      <c r="G107" s="77">
        <f t="shared" si="3"/>
        <v>0</v>
      </c>
      <c r="H107" s="4" t="s">
        <v>255</v>
      </c>
    </row>
    <row r="108" spans="1:8" ht="29.25" customHeight="1" x14ac:dyDescent="0.3">
      <c r="A108" s="58">
        <v>97</v>
      </c>
      <c r="B108" s="37" t="s">
        <v>227</v>
      </c>
      <c r="C108" s="24" t="s">
        <v>49</v>
      </c>
      <c r="D108" s="11" t="s">
        <v>137</v>
      </c>
      <c r="E108" s="80">
        <v>138</v>
      </c>
      <c r="F108" s="80">
        <v>8.6999999999999993</v>
      </c>
      <c r="G108" s="77">
        <f t="shared" si="3"/>
        <v>1200.5999999999999</v>
      </c>
      <c r="H108" s="4" t="s">
        <v>255</v>
      </c>
    </row>
    <row r="109" spans="1:8" ht="29.25" customHeight="1" x14ac:dyDescent="0.3">
      <c r="A109" s="58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0">
        <v>0</v>
      </c>
      <c r="G109" s="77">
        <f t="shared" si="3"/>
        <v>0</v>
      </c>
      <c r="H109" s="4" t="s">
        <v>257</v>
      </c>
    </row>
    <row r="110" spans="1:8" ht="29.25" customHeight="1" x14ac:dyDescent="0.3">
      <c r="A110" s="58">
        <v>99</v>
      </c>
      <c r="B110" s="37" t="s">
        <v>119</v>
      </c>
      <c r="C110" s="24" t="s">
        <v>49</v>
      </c>
      <c r="D110" s="11" t="s">
        <v>137</v>
      </c>
      <c r="E110" s="80">
        <v>69</v>
      </c>
      <c r="F110" s="80">
        <v>7.95</v>
      </c>
      <c r="G110" s="77">
        <f t="shared" si="3"/>
        <v>548.55000000000007</v>
      </c>
      <c r="H110" s="4" t="s">
        <v>255</v>
      </c>
    </row>
    <row r="111" spans="1:8" ht="29.25" customHeight="1" x14ac:dyDescent="0.3">
      <c r="A111" s="58">
        <v>100</v>
      </c>
      <c r="B111" s="37" t="s">
        <v>120</v>
      </c>
      <c r="C111" s="24" t="s">
        <v>49</v>
      </c>
      <c r="D111" s="11" t="s">
        <v>137</v>
      </c>
      <c r="E111" s="80">
        <v>276</v>
      </c>
      <c r="F111" s="80">
        <v>8.6999999999999993</v>
      </c>
      <c r="G111" s="77">
        <f t="shared" si="3"/>
        <v>2401.1999999999998</v>
      </c>
      <c r="H111" s="4" t="s">
        <v>255</v>
      </c>
    </row>
    <row r="112" spans="1:8" ht="29.25" customHeight="1" x14ac:dyDescent="0.3">
      <c r="A112" s="58">
        <v>101</v>
      </c>
      <c r="B112" s="40" t="s">
        <v>121</v>
      </c>
      <c r="C112" s="24" t="s">
        <v>49</v>
      </c>
      <c r="D112" s="11" t="s">
        <v>139</v>
      </c>
      <c r="E112" s="80">
        <v>230</v>
      </c>
      <c r="F112" s="80">
        <v>2.3010000000000002</v>
      </c>
      <c r="G112" s="77">
        <f t="shared" si="3"/>
        <v>529.23</v>
      </c>
      <c r="H112" s="4" t="s">
        <v>257</v>
      </c>
    </row>
    <row r="113" spans="1:8" ht="29.25" customHeight="1" x14ac:dyDescent="0.3">
      <c r="A113" s="58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0">
        <v>0</v>
      </c>
      <c r="G113" s="77">
        <f t="shared" si="3"/>
        <v>0</v>
      </c>
      <c r="H113" s="4" t="s">
        <v>257</v>
      </c>
    </row>
    <row r="114" spans="1:8" ht="29.25" customHeight="1" x14ac:dyDescent="0.3">
      <c r="A114" s="58">
        <v>103</v>
      </c>
      <c r="B114" s="40" t="s">
        <v>123</v>
      </c>
      <c r="C114" s="24" t="s">
        <v>49</v>
      </c>
      <c r="D114" s="11" t="s">
        <v>21</v>
      </c>
      <c r="E114" s="80">
        <v>285.19999999999993</v>
      </c>
      <c r="F114" s="80">
        <v>7.8199999999999994</v>
      </c>
      <c r="G114" s="77">
        <f t="shared" si="3"/>
        <v>2230.2639999999992</v>
      </c>
      <c r="H114" s="4" t="s">
        <v>257</v>
      </c>
    </row>
    <row r="115" spans="1:8" ht="29.25" customHeight="1" x14ac:dyDescent="0.3">
      <c r="A115" s="58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0">
        <v>0</v>
      </c>
      <c r="G115" s="77">
        <f t="shared" si="3"/>
        <v>0</v>
      </c>
      <c r="H115" s="4" t="s">
        <v>255</v>
      </c>
    </row>
    <row r="116" spans="1:8" ht="29.25" customHeight="1" x14ac:dyDescent="0.3">
      <c r="A116" s="58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0">
        <v>0</v>
      </c>
      <c r="G116" s="77">
        <f t="shared" si="3"/>
        <v>0</v>
      </c>
      <c r="H116" s="4" t="s">
        <v>255</v>
      </c>
    </row>
    <row r="117" spans="1:8" ht="29.25" customHeight="1" x14ac:dyDescent="0.3">
      <c r="A117" s="58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0">
        <v>0</v>
      </c>
      <c r="G117" s="77">
        <f t="shared" si="3"/>
        <v>0</v>
      </c>
      <c r="H117" s="4" t="s">
        <v>255</v>
      </c>
    </row>
    <row r="118" spans="1:8" ht="29.25" customHeight="1" x14ac:dyDescent="0.3">
      <c r="A118" s="58">
        <v>107</v>
      </c>
      <c r="B118" s="57" t="s">
        <v>253</v>
      </c>
      <c r="C118" s="24" t="s">
        <v>49</v>
      </c>
      <c r="D118" s="11" t="s">
        <v>21</v>
      </c>
      <c r="E118" s="80">
        <v>0</v>
      </c>
      <c r="F118" s="80">
        <v>0</v>
      </c>
      <c r="G118" s="77">
        <f t="shared" si="3"/>
        <v>0</v>
      </c>
      <c r="H118" s="4" t="s">
        <v>258</v>
      </c>
    </row>
    <row r="119" spans="1:8" ht="29.25" customHeight="1" x14ac:dyDescent="0.3">
      <c r="A119" s="58">
        <v>108</v>
      </c>
      <c r="B119" s="37" t="s">
        <v>151</v>
      </c>
      <c r="C119" s="24" t="s">
        <v>49</v>
      </c>
      <c r="D119" s="11" t="s">
        <v>139</v>
      </c>
      <c r="E119" s="80">
        <v>920</v>
      </c>
      <c r="F119" s="80">
        <v>1.5044999999999999</v>
      </c>
      <c r="G119" s="77">
        <f t="shared" si="3"/>
        <v>1384.1399999999999</v>
      </c>
      <c r="H119" s="4" t="s">
        <v>255</v>
      </c>
    </row>
    <row r="120" spans="1:8" ht="29.25" customHeight="1" x14ac:dyDescent="0.3">
      <c r="A120" s="58">
        <v>109</v>
      </c>
      <c r="B120" s="37" t="s">
        <v>152</v>
      </c>
      <c r="C120" s="24" t="s">
        <v>207</v>
      </c>
      <c r="D120" s="11" t="s">
        <v>139</v>
      </c>
      <c r="E120" s="80">
        <v>230</v>
      </c>
      <c r="F120" s="80">
        <v>7.0469999999999997</v>
      </c>
      <c r="G120" s="77">
        <f t="shared" si="3"/>
        <v>1620.81</v>
      </c>
      <c r="H120" s="4" t="s">
        <v>255</v>
      </c>
    </row>
    <row r="121" spans="1:8" ht="29.25" customHeight="1" x14ac:dyDescent="0.3">
      <c r="A121" s="58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0">
        <v>0</v>
      </c>
      <c r="G121" s="77">
        <f t="shared" si="3"/>
        <v>0</v>
      </c>
      <c r="H121" s="4" t="s">
        <v>255</v>
      </c>
    </row>
    <row r="122" spans="1:8" ht="29.25" customHeight="1" x14ac:dyDescent="0.3">
      <c r="A122" s="58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0">
        <v>0</v>
      </c>
      <c r="G122" s="77">
        <f t="shared" si="3"/>
        <v>0</v>
      </c>
      <c r="H122" s="4" t="s">
        <v>255</v>
      </c>
    </row>
    <row r="123" spans="1:8" ht="29.25" customHeight="1" x14ac:dyDescent="0.3">
      <c r="A123" s="58" t="s">
        <v>251</v>
      </c>
      <c r="B123" s="37" t="s">
        <v>228</v>
      </c>
      <c r="C123" s="67" t="s">
        <v>49</v>
      </c>
      <c r="D123" s="68" t="s">
        <v>137</v>
      </c>
      <c r="E123" s="80">
        <v>0</v>
      </c>
      <c r="F123" s="80">
        <v>0</v>
      </c>
      <c r="G123" s="77">
        <f t="shared" si="3"/>
        <v>0</v>
      </c>
      <c r="H123" s="4" t="s">
        <v>255</v>
      </c>
    </row>
    <row r="124" spans="1:8" ht="29.25" customHeight="1" x14ac:dyDescent="0.3">
      <c r="A124" s="58" t="s">
        <v>252</v>
      </c>
      <c r="B124" s="40" t="s">
        <v>229</v>
      </c>
      <c r="C124" s="67" t="s">
        <v>49</v>
      </c>
      <c r="D124" s="68" t="s">
        <v>137</v>
      </c>
      <c r="E124" s="80">
        <v>0</v>
      </c>
      <c r="F124" s="80">
        <v>0</v>
      </c>
      <c r="G124" s="77">
        <f t="shared" si="3"/>
        <v>0</v>
      </c>
      <c r="H124" s="4" t="s">
        <v>257</v>
      </c>
    </row>
    <row r="125" spans="1:8" ht="29.25" customHeight="1" x14ac:dyDescent="0.3">
      <c r="A125" s="58">
        <v>113</v>
      </c>
      <c r="B125" s="40" t="s">
        <v>129</v>
      </c>
      <c r="C125" s="24" t="s">
        <v>49</v>
      </c>
      <c r="D125" s="11" t="s">
        <v>137</v>
      </c>
      <c r="E125" s="81">
        <v>0</v>
      </c>
      <c r="F125" s="81">
        <v>0</v>
      </c>
      <c r="G125" s="77">
        <f t="shared" si="3"/>
        <v>0</v>
      </c>
      <c r="H125" s="4" t="s">
        <v>257</v>
      </c>
    </row>
    <row r="126" spans="1:8" ht="29.25" customHeight="1" x14ac:dyDescent="0.3">
      <c r="A126" s="61">
        <v>114</v>
      </c>
      <c r="B126" s="40" t="s">
        <v>130</v>
      </c>
      <c r="C126" s="24" t="s">
        <v>49</v>
      </c>
      <c r="D126" s="11" t="s">
        <v>140</v>
      </c>
      <c r="E126" s="81">
        <v>0</v>
      </c>
      <c r="F126" s="81">
        <v>0</v>
      </c>
      <c r="G126" s="77">
        <f t="shared" si="3"/>
        <v>0</v>
      </c>
      <c r="H126" s="4" t="s">
        <v>257</v>
      </c>
    </row>
    <row r="127" spans="1:8" ht="29.25" customHeight="1" x14ac:dyDescent="0.3">
      <c r="A127" s="58">
        <v>115</v>
      </c>
      <c r="B127" s="37" t="s">
        <v>131</v>
      </c>
      <c r="C127" s="24" t="s">
        <v>143</v>
      </c>
      <c r="D127" s="11" t="s">
        <v>97</v>
      </c>
      <c r="E127" s="81">
        <v>460</v>
      </c>
      <c r="F127" s="81">
        <v>1.5105</v>
      </c>
      <c r="G127" s="77">
        <f t="shared" si="3"/>
        <v>694.82999999999993</v>
      </c>
      <c r="H127" s="4" t="s">
        <v>255</v>
      </c>
    </row>
    <row r="128" spans="1:8" ht="29.25" customHeight="1" x14ac:dyDescent="0.3">
      <c r="A128" s="58">
        <v>116</v>
      </c>
      <c r="B128" s="37" t="s">
        <v>132</v>
      </c>
      <c r="C128" s="25" t="s">
        <v>142</v>
      </c>
      <c r="D128" s="11" t="s">
        <v>97</v>
      </c>
      <c r="E128" s="81">
        <v>2300</v>
      </c>
      <c r="F128" s="81">
        <v>1.59</v>
      </c>
      <c r="G128" s="77">
        <f t="shared" si="3"/>
        <v>3657</v>
      </c>
      <c r="H128" s="4" t="s">
        <v>255</v>
      </c>
    </row>
    <row r="129" spans="1:10" ht="29.25" customHeight="1" x14ac:dyDescent="0.3">
      <c r="A129" s="58">
        <v>117</v>
      </c>
      <c r="B129" s="37" t="s">
        <v>133</v>
      </c>
      <c r="C129" s="24" t="s">
        <v>49</v>
      </c>
      <c r="D129" s="11" t="s">
        <v>97</v>
      </c>
      <c r="E129" s="81">
        <v>34500</v>
      </c>
      <c r="F129" s="81">
        <v>0.35399999999999998</v>
      </c>
      <c r="G129" s="77">
        <f t="shared" si="3"/>
        <v>12213</v>
      </c>
      <c r="H129" s="4" t="s">
        <v>255</v>
      </c>
    </row>
    <row r="130" spans="1:10" ht="29.25" customHeight="1" x14ac:dyDescent="0.3">
      <c r="A130" s="58">
        <v>118</v>
      </c>
      <c r="B130" s="37" t="s">
        <v>208</v>
      </c>
      <c r="C130" s="24" t="s">
        <v>49</v>
      </c>
      <c r="D130" s="11" t="s">
        <v>137</v>
      </c>
      <c r="E130" s="81">
        <v>0</v>
      </c>
      <c r="F130" s="81">
        <v>0</v>
      </c>
      <c r="G130" s="77">
        <f t="shared" si="3"/>
        <v>0</v>
      </c>
      <c r="H130" s="4" t="s">
        <v>255</v>
      </c>
    </row>
    <row r="131" spans="1:10" ht="29.25" customHeight="1" x14ac:dyDescent="0.3">
      <c r="A131" s="58">
        <v>119</v>
      </c>
      <c r="B131" s="40" t="s">
        <v>153</v>
      </c>
      <c r="C131" s="24" t="s">
        <v>49</v>
      </c>
      <c r="D131" s="11" t="s">
        <v>18</v>
      </c>
      <c r="E131" s="81">
        <v>0</v>
      </c>
      <c r="F131" s="81">
        <v>0</v>
      </c>
      <c r="G131" s="77">
        <f t="shared" si="3"/>
        <v>0</v>
      </c>
      <c r="H131" s="4" t="s">
        <v>257</v>
      </c>
    </row>
    <row r="132" spans="1:10" ht="29.25" customHeight="1" x14ac:dyDescent="0.3">
      <c r="A132" s="58">
        <v>120</v>
      </c>
      <c r="B132" s="40" t="s">
        <v>154</v>
      </c>
      <c r="C132" s="24" t="s">
        <v>49</v>
      </c>
      <c r="D132" s="11" t="s">
        <v>139</v>
      </c>
      <c r="E132" s="81">
        <v>0</v>
      </c>
      <c r="F132" s="81">
        <v>0</v>
      </c>
      <c r="G132" s="77">
        <f t="shared" si="3"/>
        <v>0</v>
      </c>
      <c r="H132" s="4" t="s">
        <v>257</v>
      </c>
    </row>
    <row r="133" spans="1:10" ht="29.25" customHeight="1" x14ac:dyDescent="0.3">
      <c r="A133" s="58">
        <v>121</v>
      </c>
      <c r="B133" s="37" t="s">
        <v>134</v>
      </c>
      <c r="C133" s="26" t="s">
        <v>49</v>
      </c>
      <c r="D133" s="11" t="s">
        <v>18</v>
      </c>
      <c r="E133" s="81">
        <v>0</v>
      </c>
      <c r="F133" s="81">
        <v>0</v>
      </c>
      <c r="G133" s="77">
        <f t="shared" si="3"/>
        <v>0</v>
      </c>
      <c r="H133" s="4" t="s">
        <v>255</v>
      </c>
    </row>
    <row r="134" spans="1:10" ht="29.25" customHeight="1" x14ac:dyDescent="0.3">
      <c r="A134" s="58">
        <v>122</v>
      </c>
      <c r="B134" s="37" t="s">
        <v>135</v>
      </c>
      <c r="C134" s="26" t="s">
        <v>49</v>
      </c>
      <c r="D134" s="11" t="s">
        <v>139</v>
      </c>
      <c r="E134" s="81">
        <v>0</v>
      </c>
      <c r="F134" s="81">
        <v>0</v>
      </c>
      <c r="G134" s="77">
        <f t="shared" si="3"/>
        <v>0</v>
      </c>
      <c r="H134" s="4" t="s">
        <v>255</v>
      </c>
    </row>
    <row r="135" spans="1:10" ht="29.25" customHeight="1" x14ac:dyDescent="0.3">
      <c r="A135" s="58">
        <v>123</v>
      </c>
      <c r="B135" s="37" t="s">
        <v>144</v>
      </c>
      <c r="C135" s="26" t="s">
        <v>145</v>
      </c>
      <c r="D135" s="11" t="s">
        <v>138</v>
      </c>
      <c r="E135" s="81">
        <v>4.6000000000000005</v>
      </c>
      <c r="F135" s="81">
        <v>198.59100000000001</v>
      </c>
      <c r="G135" s="77">
        <f t="shared" ref="G135" si="4">F135*E135</f>
        <v>913.51860000000011</v>
      </c>
      <c r="H135" s="4" t="s">
        <v>255</v>
      </c>
    </row>
    <row r="136" spans="1:10" ht="29.25" customHeight="1" x14ac:dyDescent="0.3">
      <c r="A136" s="58">
        <v>124</v>
      </c>
      <c r="B136" s="40" t="s">
        <v>230</v>
      </c>
      <c r="C136" s="26" t="s">
        <v>145</v>
      </c>
      <c r="D136" s="11" t="s">
        <v>138</v>
      </c>
      <c r="E136" s="81">
        <v>11.5</v>
      </c>
      <c r="F136" s="81">
        <v>103.03200000000001</v>
      </c>
      <c r="G136" s="77">
        <f t="shared" ref="G136:G139" si="5">F136*E136</f>
        <v>1184.8680000000002</v>
      </c>
      <c r="H136" s="4" t="s">
        <v>257</v>
      </c>
    </row>
    <row r="137" spans="1:10" ht="29.25" customHeight="1" x14ac:dyDescent="0.3">
      <c r="A137" s="58">
        <v>125</v>
      </c>
      <c r="B137" s="40" t="s">
        <v>218</v>
      </c>
      <c r="C137" s="26" t="s">
        <v>145</v>
      </c>
      <c r="D137" s="11" t="s">
        <v>138</v>
      </c>
      <c r="E137" s="81">
        <v>11.5</v>
      </c>
      <c r="F137" s="81">
        <v>124.416</v>
      </c>
      <c r="G137" s="77">
        <f t="shared" si="5"/>
        <v>1430.7839999999999</v>
      </c>
      <c r="H137" s="4" t="s">
        <v>257</v>
      </c>
    </row>
    <row r="138" spans="1:10" ht="27.75" customHeight="1" x14ac:dyDescent="0.3">
      <c r="A138" s="59">
        <v>126</v>
      </c>
      <c r="B138" s="66" t="s">
        <v>196</v>
      </c>
      <c r="C138" s="30" t="s">
        <v>197</v>
      </c>
      <c r="D138" s="11" t="s">
        <v>138</v>
      </c>
      <c r="E138" s="81">
        <v>0</v>
      </c>
      <c r="F138" s="81">
        <v>0</v>
      </c>
      <c r="G138" s="77">
        <f t="shared" si="5"/>
        <v>0</v>
      </c>
      <c r="H138" s="4" t="s">
        <v>255</v>
      </c>
    </row>
    <row r="139" spans="1:10" ht="27.75" customHeight="1" x14ac:dyDescent="0.3">
      <c r="A139" s="58">
        <v>127</v>
      </c>
      <c r="B139" s="37" t="s">
        <v>136</v>
      </c>
      <c r="C139" s="26" t="s">
        <v>49</v>
      </c>
      <c r="D139" s="11" t="s">
        <v>137</v>
      </c>
      <c r="E139" s="81">
        <v>276</v>
      </c>
      <c r="F139" s="81">
        <v>7.95</v>
      </c>
      <c r="G139" s="77">
        <f t="shared" si="5"/>
        <v>2194.2000000000003</v>
      </c>
      <c r="H139" s="4" t="s">
        <v>255</v>
      </c>
    </row>
    <row r="140" spans="1:10" s="42" customFormat="1" ht="17.25" customHeight="1" x14ac:dyDescent="0.3">
      <c r="A140" s="94" t="s">
        <v>233</v>
      </c>
      <c r="B140" s="94"/>
      <c r="C140" s="43"/>
      <c r="D140" s="44"/>
      <c r="E140" s="45"/>
      <c r="F140" s="46"/>
      <c r="G140" s="73">
        <f>SUM(G7:G139)</f>
        <v>420506.28370000015</v>
      </c>
    </row>
    <row r="141" spans="1:10" ht="26.25" customHeight="1" x14ac:dyDescent="0.25">
      <c r="A141" s="97" t="s">
        <v>195</v>
      </c>
      <c r="B141" s="98"/>
      <c r="C141" s="98"/>
      <c r="D141" s="98"/>
      <c r="E141" s="98"/>
      <c r="F141" s="98"/>
      <c r="G141" s="98"/>
      <c r="H141" s="98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5">
      <c r="B143" s="48" t="s">
        <v>2</v>
      </c>
      <c r="C143" s="99"/>
      <c r="D143" s="99"/>
      <c r="E143" s="99"/>
      <c r="F143" s="100"/>
      <c r="H143" s="75"/>
      <c r="J143" s="22"/>
    </row>
    <row r="144" spans="1:10" ht="15.75" customHeight="1" x14ac:dyDescent="0.25">
      <c r="B144" s="49" t="s">
        <v>26</v>
      </c>
      <c r="C144" s="101" t="s">
        <v>234</v>
      </c>
      <c r="D144" s="101"/>
      <c r="E144" s="101"/>
      <c r="F144" s="102"/>
      <c r="H144" s="75"/>
      <c r="J144" s="22"/>
    </row>
    <row r="145" spans="2:6" ht="32.25" customHeight="1" x14ac:dyDescent="0.25">
      <c r="B145" s="104"/>
      <c r="C145" s="103"/>
      <c r="D145" s="16" t="s">
        <v>0</v>
      </c>
      <c r="E145" s="16" t="s">
        <v>7</v>
      </c>
      <c r="F145" s="50" t="s">
        <v>1</v>
      </c>
    </row>
    <row r="146" spans="2:6" ht="15.75" customHeight="1" x14ac:dyDescent="0.25">
      <c r="B146" s="104"/>
      <c r="C146" s="103"/>
      <c r="D146" s="16" t="s">
        <v>4</v>
      </c>
      <c r="E146" s="16" t="s">
        <v>5</v>
      </c>
      <c r="F146" s="50" t="s">
        <v>5</v>
      </c>
    </row>
    <row r="147" spans="2:6" ht="16.2" thickBot="1" x14ac:dyDescent="0.3">
      <c r="B147" s="51"/>
      <c r="C147" s="52" t="s">
        <v>6</v>
      </c>
      <c r="D147" s="53">
        <f>SUM(F170)</f>
        <v>0</v>
      </c>
      <c r="E147" s="54">
        <f>IF(C144="áno",D147*0.2,0)</f>
        <v>0</v>
      </c>
      <c r="F147" s="55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5"/>
      <c r="D149" s="96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5"/>
      <c r="D151" s="96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5"/>
      <c r="D160" s="96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4" t="s">
        <v>232</v>
      </c>
      <c r="D165" s="85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2" t="s">
        <v>231</v>
      </c>
      <c r="D166" s="83"/>
      <c r="E166" s="105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276603.8075</v>
      </c>
      <c r="F166" s="107"/>
      <c r="G166" s="108">
        <f>ROUND(F166/E166,3)</f>
        <v>0</v>
      </c>
    </row>
    <row r="167" spans="2:7" ht="26.25" customHeight="1" x14ac:dyDescent="0.25">
      <c r="B167"/>
      <c r="C167" s="92" t="s">
        <v>238</v>
      </c>
      <c r="D167" s="93"/>
      <c r="E167" s="105">
        <f>SUBTOTAL(9,G40,G53,G54,G57,G59,G61,G64,G66,G68,G69,G70,G71,G72,G73,G74,G76,G79,G84,G85,G90,G93,G96,G98,G100,G103,G109,G112,G113,G114,G124,G125,G126,G131,G132,G136,G137)</f>
        <v>139824.57620000001</v>
      </c>
      <c r="F167" s="107"/>
      <c r="G167" s="108">
        <f t="shared" ref="G167:G169" si="6">ROUND(F167/E167,3)</f>
        <v>0</v>
      </c>
    </row>
    <row r="168" spans="2:7" ht="15" customHeight="1" x14ac:dyDescent="0.25">
      <c r="B168"/>
      <c r="C168" s="90" t="s">
        <v>239</v>
      </c>
      <c r="D168" s="91"/>
      <c r="E168" s="105">
        <f>SUBTOTAL(9,G15,G16,G24,G26,G27,G33,G34,G77,G80,G87,G94,G101)</f>
        <v>4077.8999999999996</v>
      </c>
      <c r="F168" s="107"/>
      <c r="G168" s="108">
        <f t="shared" si="6"/>
        <v>0</v>
      </c>
    </row>
    <row r="169" spans="2:7" ht="15" customHeight="1" x14ac:dyDescent="0.25">
      <c r="B169"/>
      <c r="C169" s="88" t="s">
        <v>240</v>
      </c>
      <c r="D169" s="89"/>
      <c r="E169" s="105">
        <f>SUBTOTAL(9,G118)</f>
        <v>0</v>
      </c>
      <c r="F169" s="107"/>
      <c r="G169" s="108" t="e">
        <f t="shared" si="6"/>
        <v>#DIV/0!</v>
      </c>
    </row>
    <row r="170" spans="2:7" ht="13.8" x14ac:dyDescent="0.25">
      <c r="B170"/>
      <c r="C170" s="86" t="s">
        <v>233</v>
      </c>
      <c r="D170" s="87"/>
      <c r="E170" s="106">
        <f>SUM(E166:E169)</f>
        <v>420506.28370000003</v>
      </c>
      <c r="F170" s="106">
        <f>SUM(F166:F169)</f>
        <v>0</v>
      </c>
      <c r="G170" s="10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2022-11-21T11:21:27Z</dcterms:modified>
</cp:coreProperties>
</file>