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<sst xmlns="http://schemas.openxmlformats.org/spreadsheetml/2006/main" count="611" uniqueCount="266">
  <si>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</si>
  <si>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</si>
  <si>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</si>
  <si>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</si>
  <si>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</si>
  <si>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</si>
  <si>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</si>
  <si>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</si>
  <si>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</si>
  <si>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</si>
  <si>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</si>
  <si>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</si>
  <si>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</si>
  <si>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</si>
  <si>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</si>
  <si>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</si>
  <si>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</si>
  <si>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</si>
  <si>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</si>
  <si>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</si>
  <si>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</si>
  <si>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</si>
  <si>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</si>
  <si>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</si>
  <si>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</si>
  <si>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</si>
  <si>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</si>
  <si>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</si>
  <si>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</si>
  <si>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</si>
  <si>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</si>
  <si>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</si>
  <si>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</si>
  <si>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</si>
  <si>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</si>
  <si>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</si>
  <si>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</si>
  <si>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</si>
  <si>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</si>
  <si>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</si>
  <si>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</si>
  <si>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</si>
  <si>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</si>
  <si>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</si>
  <si>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</si>
  <si>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</si>
  <si>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</si>
  <si>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</si>
  <si>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</si>
  <si>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</si>
  <si>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</si>
  <si>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</si>
  <si>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</si>
  <si>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</si>
  <si>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</si>
  <si>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</si>
  <si>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</si>
  <si>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</si>
  <si>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</si>
  <si>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</si>
  <si>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</si>
  <si>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</si>
  <si>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</si>
  <si>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</si>
  <si>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</si>
  <si>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</si>
  <si>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</si>
  <si>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</si>
  <si>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</si>
  <si>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</si>
  <si>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</si>
  <si>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</si>
  <si>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</si>
  <si>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</si>
  <si>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</si>
  <si>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</si>
  <si>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</si>
  <si>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</si>
  <si>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</si>
  <si>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</si>
  <si>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</si>
  <si>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</si>
  <si>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</si>
  <si>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</si>
  <si>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</si>
  <si>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</si>
  <si>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</si>
  <si>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</si>
  <si>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</si>
  <si>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</si>
  <si>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</si>
  <si>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</si>
  <si>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</si>
  <si>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</si>
  <si>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</si>
  <si>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</si>
  <si>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</si>
  <si>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</si>
  <si>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</si>
  <si>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</si>
  <si>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</si>
  <si>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</si>
  <si>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</si>
  <si>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</si>
  <si>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</si>
  <si>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</si>
  <si>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</si>
  <si>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</si>
  <si>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</si>
  <si>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</si>
  <si>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</si>
  <si>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</si>
  <si>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</si>
  <si>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</si>
  <si>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</si>
  <si>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</si>
  <si>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</si>
  <si>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</si>
  <si>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</si>
  <si>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</si>
  <si>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</si>
  <si>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</si>
  <si>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</si>
  <si>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</si>
  <si>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</si>
  <si>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</si>
  <si>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</si>
  <si>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</si>
  <si>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</si>
  <si>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</si>
  <si>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</si>
  <si>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</si>
  <si>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</si>
  <si>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</si>
  <si>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</si>
  <si>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</si>
  <si>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</si>
  <si>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</si>
  <si>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</si>
  <si>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</si>
  <si>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</si>
  <si>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</si>
  <si>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</si>
  <si>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</si>
  <si>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</si>
  <si>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</si>
  <si>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</si>
  <si>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</si>
  <si>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</si>
  <si>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</si>
  <si>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</si>
  <si>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</si>
  <si>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</si>
  <si>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</si>
  <si>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</si>
  <si>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</si>
  <si>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</si>
  <si>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</si>
  <si>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</si>
  <si>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</si>
  <si>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</si>
  <si>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</si>
  <si>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</si>
  <si>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</si>
  <si>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</si>
  <si>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</si>
  <si>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</si>
  <si>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</si>
  <si>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</si>
  <si>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</si>
  <si>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</si>
  <si>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</si>
  <si>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</si>
  <si>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</si>
  <si>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</si>
  <si>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</si>
  <si>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</si>
  <si>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</si>
  <si>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</si>
  <si>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</si>
  <si>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</si>
  <si>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</si>
  <si>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</si>
  <si>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</si>
  <si>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</si>
  <si>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</si>
  <si>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</si>
  <si>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</si>
  <si>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</si>
  <si>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</si>
  <si>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</si>
  <si>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</si>
  <si>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</si>
  <si>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</si>
  <si>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</si>
  <si>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</si>
  <si>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</si>
  <si>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</si>
  <si>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</si>
  <si>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</si>
  <si>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</si>
  <si>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</si>
  <si>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</si>
  <si>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</si>
  <si>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</si>
  <si>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</si>
  <si>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</si>
  <si>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</si>
  <si>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</si>
  <si>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</si>
  <si>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</si>
  <si>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</si>
  <si>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</si>
  <si>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</si>
  <si>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</si>
  <si>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</si>
  <si>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</si>
  <si>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</si>
  <si>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</si>
  <si>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</si>
  <si>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</si>
  <si>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</si>
  <si>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</si>
  <si>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</si>
  <si>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</si>
  <si>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</si>
  <si>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</si>
  <si>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</si>
  <si>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</si>
  <si>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</si>
  <si>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</si>
  <si>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</si>
  <si>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</si>
  <si>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</si>
  <si>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</si>
  <si>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</si>
  <si>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</si>
  <si>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</si>
  <si>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</si>
  <si>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</si>
  <si>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</si>
  <si>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</si>
  <si>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</si>
  <si>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</si>
  <si>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</si>
  <si>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</si>
  <si>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</si>
  <si>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</si>
  <si>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</si>
  <si>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</si>
  <si>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</si>
  <si>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</si>
  <si>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</si>
  <si>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</si>
  <si>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</si>
  <si>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</si>
  <si>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</si>
  <si>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</si>
  <si>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</si>
  <si>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</si>
  <si>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</si>
  <si>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</si>
  <si>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</si>
  <si>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</si>
  <si>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</si>
  <si>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 xml:space="preserve">Názov predmetu zákazky: časť  "4" - VC Lučanské na LS Revúca, pozostávajúci z LO 01 Revúca, 03 Karafová, 05 Lehotská, 11 Muránska Lehota, 12 Hiencová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</si>
</sst>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F174" sqref="F174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30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837.19999999999993</v>
      </c>
      <c r="F7" s="82">
        <v>55.68</v>
      </c>
      <c r="G7" s="79">
        <f t="shared" ref="G7:G38" si="0">F7*E7</f>
        <v>46615.295999999995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230</v>
      </c>
      <c r="F8" s="82">
        <v>62.639999999999993</v>
      </c>
      <c r="G8" s="79">
        <f t="shared" si="0"/>
        <v>14407.199999999999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230</v>
      </c>
      <c r="F9" s="82">
        <v>24.446999999999999</v>
      </c>
      <c r="G9" s="79">
        <f t="shared" si="0"/>
        <v>5622.8099999999995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460</v>
      </c>
      <c r="F10" s="82">
        <v>36.54</v>
      </c>
      <c r="G10" s="79">
        <f t="shared" si="0"/>
        <v>16808.399999999998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230</v>
      </c>
      <c r="F12" s="82">
        <v>18.878999999999998</v>
      </c>
      <c r="G12" s="79">
        <f t="shared" si="0"/>
        <v>4342.1699999999992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230</v>
      </c>
      <c r="F19" s="82">
        <v>47.849999999999994</v>
      </c>
      <c r="G19" s="79">
        <f t="shared" si="0"/>
        <v>11005.499999999998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230</v>
      </c>
      <c r="F20" s="82">
        <v>44.978999999999999</v>
      </c>
      <c r="G20" s="79">
        <f t="shared" si="0"/>
        <v>10345.17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1012</v>
      </c>
      <c r="F22" s="82">
        <v>8.6999999999999993</v>
      </c>
      <c r="G22" s="79">
        <f t="shared" si="0"/>
        <v>8804.4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230</v>
      </c>
      <c r="F23" s="82">
        <v>8.6999999999999993</v>
      </c>
      <c r="G23" s="79">
        <f t="shared" si="0"/>
        <v>2000.9999999999998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92</v>
      </c>
      <c r="F25" s="82">
        <v>50.721000000000004</v>
      </c>
      <c r="G25" s="79">
        <f t="shared" si="0"/>
        <v>4666.3320000000003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13.799999999999999</v>
      </c>
      <c r="F26" s="82">
        <v>100.46999999999998</v>
      </c>
      <c r="G26" s="79">
        <f t="shared" si="0"/>
        <v>1386.4859999999996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9.2000000000000011</v>
      </c>
      <c r="F27" s="82">
        <v>280.73500000000001</v>
      </c>
      <c r="G27" s="79">
        <f t="shared" si="0"/>
        <v>2582.7620000000006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4600</v>
      </c>
      <c r="F28" s="82">
        <v>4.1399999999999997</v>
      </c>
      <c r="G28" s="79">
        <f t="shared" si="0"/>
        <v>19044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2300</v>
      </c>
      <c r="F29" s="82">
        <v>4.508</v>
      </c>
      <c r="G29" s="79">
        <f t="shared" si="0"/>
        <v>10368.4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36800</v>
      </c>
      <c r="F30" s="82">
        <v>4.6919999999999993</v>
      </c>
      <c r="G30" s="79">
        <f t="shared" si="0"/>
        <v>172665.59999999998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2300</v>
      </c>
      <c r="F31" s="82">
        <v>3.3059999999999996</v>
      </c>
      <c r="G31" s="79">
        <f t="shared" si="0"/>
        <v>7603.7999999999993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184</v>
      </c>
      <c r="F32" s="82">
        <v>25.577999999999996</v>
      </c>
      <c r="G32" s="79">
        <f t="shared" si="0"/>
        <v>4706.351999999999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27600</v>
      </c>
      <c r="F35" s="82">
        <v>9.0629999999999988</v>
      </c>
      <c r="G35" s="79">
        <f t="shared" si="0"/>
        <v>250138.79999999996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460</v>
      </c>
      <c r="F36" s="82">
        <v>5.2470000000000008</v>
      </c>
      <c r="G36" s="79">
        <f t="shared" si="0"/>
        <v>2413.6200000000003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460</v>
      </c>
      <c r="F37" s="82">
        <v>6.4395000000000007</v>
      </c>
      <c r="G37" s="79">
        <f t="shared" si="0"/>
        <v>2962.1700000000005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460</v>
      </c>
      <c r="F38" s="82">
        <v>6.5190000000000001</v>
      </c>
      <c r="G38" s="79">
        <f t="shared" si="0"/>
        <v>2998.7400000000002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690</v>
      </c>
      <c r="F39" s="82">
        <v>0.4425</v>
      </c>
      <c r="G39" s="79">
        <f t="shared" ref="G39:G70" si="1">F39*E39</f>
        <v>305.32499999999999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690</v>
      </c>
      <c r="F40" s="82">
        <v>0.88500000000000001</v>
      </c>
      <c r="G40" s="79">
        <f t="shared" si="1"/>
        <v>610.65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230</v>
      </c>
      <c r="F41" s="82">
        <v>13.2765</v>
      </c>
      <c r="G41" s="79">
        <f t="shared" si="1"/>
        <v>3053.5950000000003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6900</v>
      </c>
      <c r="F42" s="82">
        <v>7.5525000000000002</v>
      </c>
      <c r="G42" s="79">
        <f t="shared" si="1"/>
        <v>52112.25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2300</v>
      </c>
      <c r="F43" s="82">
        <v>3.9750000000000001</v>
      </c>
      <c r="G43" s="79">
        <f t="shared" si="1"/>
        <v>9142.5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13800</v>
      </c>
      <c r="F44" s="82">
        <v>4.4520000000000008</v>
      </c>
      <c r="G44" s="79">
        <f t="shared" si="1"/>
        <v>61437.600000000013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460</v>
      </c>
      <c r="F45" s="82">
        <v>668.33399999999983</v>
      </c>
      <c r="G45" s="79">
        <f t="shared" si="1"/>
        <v>307433.6399999999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46</v>
      </c>
      <c r="F46" s="82">
        <v>616.1339999999999</v>
      </c>
      <c r="G46" s="79">
        <f t="shared" si="1"/>
        <v>28342.163999999997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23</v>
      </c>
      <c r="F47" s="82">
        <v>354.09</v>
      </c>
      <c r="G47" s="79">
        <f t="shared" si="1"/>
        <v>8144.07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460</v>
      </c>
      <c r="F50" s="82">
        <v>8.6999999999999993</v>
      </c>
      <c r="G50" s="79">
        <f t="shared" si="1"/>
        <v>4001.9999999999995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460</v>
      </c>
      <c r="F51" s="82">
        <v>8.6999999999999993</v>
      </c>
      <c r="G51" s="79">
        <f t="shared" si="1"/>
        <v>4001.9999999999995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230</v>
      </c>
      <c r="F52" s="82">
        <v>7.3079999999999989</v>
      </c>
      <c r="G52" s="79">
        <f t="shared" si="1"/>
        <v>1680.8399999999997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230</v>
      </c>
      <c r="F53" s="82">
        <v>5.8559999999999999</v>
      </c>
      <c r="G53" s="79">
        <f t="shared" si="1"/>
        <v>1346.8799999999999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230</v>
      </c>
      <c r="F54" s="82">
        <v>6.048</v>
      </c>
      <c r="G54" s="79">
        <f t="shared" si="1"/>
        <v>1391.04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230</v>
      </c>
      <c r="F55" s="82">
        <v>4.7789999999999999</v>
      </c>
      <c r="G55" s="79">
        <f t="shared" si="1"/>
        <v>1099.17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1840</v>
      </c>
      <c r="F56" s="82">
        <v>5.742</v>
      </c>
      <c r="G56" s="79">
        <f t="shared" si="1"/>
        <v>10565.28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1840</v>
      </c>
      <c r="F57" s="82">
        <v>6.048</v>
      </c>
      <c r="G57" s="79">
        <f t="shared" si="1"/>
        <v>11128.32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230</v>
      </c>
      <c r="F58" s="82">
        <v>5.4809999999999999</v>
      </c>
      <c r="G58" s="79">
        <f t="shared" si="1"/>
        <v>1260.6299999999999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2760</v>
      </c>
      <c r="F59" s="82">
        <v>6.72</v>
      </c>
      <c r="G59" s="79">
        <f t="shared" si="1"/>
        <v>18547.2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230</v>
      </c>
      <c r="F60" s="82">
        <v>6.089999999999999</v>
      </c>
      <c r="G60" s="79">
        <f t="shared" si="1"/>
        <v>1400.6999999999998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2300</v>
      </c>
      <c r="F61" s="82">
        <v>6.72</v>
      </c>
      <c r="G61" s="79">
        <f t="shared" si="1"/>
        <v>15456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3.363</v>
      </c>
      <c r="G62" s="79">
        <f t="shared" si="1"/>
        <v>773.49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230</v>
      </c>
      <c r="F63" s="82">
        <v>9.9179999999999975</v>
      </c>
      <c r="G63" s="79">
        <f t="shared" si="1"/>
        <v>2281.1399999999994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230</v>
      </c>
      <c r="F64" s="82">
        <v>5.6639999999999997</v>
      </c>
      <c r="G64" s="79">
        <f t="shared" si="1"/>
        <v>1302.72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230</v>
      </c>
      <c r="F65" s="82">
        <v>6.089999999999999</v>
      </c>
      <c r="G65" s="79">
        <f t="shared" si="1"/>
        <v>1400.6999999999998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920</v>
      </c>
      <c r="F66" s="82">
        <v>6.048</v>
      </c>
      <c r="G66" s="79">
        <f t="shared" si="1"/>
        <v>5564.16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230</v>
      </c>
      <c r="F67" s="82">
        <v>7.8299999999999992</v>
      </c>
      <c r="G67" s="79">
        <f t="shared" si="1"/>
        <v>1800.8999999999999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2300</v>
      </c>
      <c r="F68" s="82">
        <v>8.16</v>
      </c>
      <c r="G68" s="79">
        <f t="shared" si="1"/>
        <v>18768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13800</v>
      </c>
      <c r="F69" s="82">
        <v>8.5569999999999986</v>
      </c>
      <c r="G69" s="79">
        <f t="shared" si="1"/>
        <v>118086.59999999998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4600</v>
      </c>
      <c r="F70" s="82">
        <v>12.934999999999999</v>
      </c>
      <c r="G70" s="79">
        <f t="shared" si="1"/>
        <v>59500.999999999993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2300</v>
      </c>
      <c r="F71" s="82">
        <v>19.601499999999998</v>
      </c>
      <c r="G71" s="79">
        <f t="shared" ref="G71:G102" si="2">F71*E71</f>
        <v>45083.45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920</v>
      </c>
      <c r="F72" s="82">
        <v>8.5569999999999986</v>
      </c>
      <c r="G72" s="79">
        <f t="shared" si="2"/>
        <v>7872.4399999999987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920</v>
      </c>
      <c r="F73" s="82">
        <v>12.934999999999999</v>
      </c>
      <c r="G73" s="79">
        <f t="shared" si="2"/>
        <v>11900.199999999999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690</v>
      </c>
      <c r="F74" s="82">
        <v>19.601499999999998</v>
      </c>
      <c r="G74" s="79">
        <f t="shared" si="2"/>
        <v>13525.034999999998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460</v>
      </c>
      <c r="F75" s="82">
        <v>8.5860000000000003</v>
      </c>
      <c r="G75" s="79">
        <f t="shared" si="2"/>
        <v>3949.56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5.1840000000000002</v>
      </c>
      <c r="G76" s="79">
        <f t="shared" si="2"/>
        <v>2384.64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23</v>
      </c>
      <c r="F77" s="82">
        <v>112.84</v>
      </c>
      <c r="G77" s="79">
        <f t="shared" si="2"/>
        <v>2595.3200000000002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230</v>
      </c>
      <c r="F78" s="82">
        <v>0.53099999999999992</v>
      </c>
      <c r="G78" s="79">
        <f t="shared" si="2"/>
        <v>122.12999999999998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230</v>
      </c>
      <c r="F79" s="82">
        <v>3.5529999999999999</v>
      </c>
      <c r="G79" s="79">
        <f t="shared" si="2"/>
        <v>817.18999999999994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460</v>
      </c>
      <c r="F80" s="82">
        <v>19.7</v>
      </c>
      <c r="G80" s="79">
        <f t="shared" si="2"/>
        <v>9062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460</v>
      </c>
      <c r="F81" s="82">
        <v>7.95</v>
      </c>
      <c r="G81" s="79">
        <f t="shared" si="2"/>
        <v>3657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460</v>
      </c>
      <c r="F82" s="82">
        <v>7.95</v>
      </c>
      <c r="G82" s="79">
        <f t="shared" si="2"/>
        <v>3657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92</v>
      </c>
      <c r="F83" s="82">
        <v>11.222999999999999</v>
      </c>
      <c r="G83" s="79">
        <f t="shared" si="2"/>
        <v>1032.5159999999998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92</v>
      </c>
      <c r="F84" s="82">
        <v>9.604000000000001</v>
      </c>
      <c r="G84" s="79">
        <f t="shared" si="2"/>
        <v>883.5680000000001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92</v>
      </c>
      <c r="F85" s="82">
        <v>6.86</v>
      </c>
      <c r="G85" s="79">
        <f t="shared" si="2"/>
        <v>631.12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460</v>
      </c>
      <c r="F86" s="82">
        <v>4.0205000000000002</v>
      </c>
      <c r="G86" s="79">
        <f t="shared" si="2"/>
        <v>1849.43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460</v>
      </c>
      <c r="F87" s="82">
        <v>19.7</v>
      </c>
      <c r="G87" s="79">
        <f t="shared" si="2"/>
        <v>9062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460</v>
      </c>
      <c r="F88" s="82">
        <v>8.85</v>
      </c>
      <c r="G88" s="79">
        <f t="shared" si="2"/>
        <v>4071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460</v>
      </c>
      <c r="F89" s="82">
        <v>8.85</v>
      </c>
      <c r="G89" s="79">
        <f t="shared" si="2"/>
        <v>4071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4600</v>
      </c>
      <c r="F90" s="82">
        <v>0.71550000000000002</v>
      </c>
      <c r="G90" s="79">
        <f t="shared" si="2"/>
        <v>3291.3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230</v>
      </c>
      <c r="F91" s="82">
        <v>7.6319999999999997</v>
      </c>
      <c r="G91" s="79">
        <f t="shared" si="2"/>
        <v>1755.36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2760</v>
      </c>
      <c r="F92" s="82">
        <v>7.95</v>
      </c>
      <c r="G92" s="79">
        <f t="shared" si="2"/>
        <v>21942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920</v>
      </c>
      <c r="F93" s="82">
        <v>9.8000000000000007</v>
      </c>
      <c r="G93" s="79">
        <f t="shared" si="2"/>
        <v>9016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920</v>
      </c>
      <c r="F94" s="82">
        <v>19.7</v>
      </c>
      <c r="G94" s="79">
        <f t="shared" si="2"/>
        <v>18124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230</v>
      </c>
      <c r="F95" s="82">
        <v>7.95</v>
      </c>
      <c r="G95" s="79">
        <f t="shared" si="2"/>
        <v>1828.5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230</v>
      </c>
      <c r="F96" s="82">
        <v>9.8000000000000007</v>
      </c>
      <c r="G96" s="79">
        <f t="shared" si="2"/>
        <v>2254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920</v>
      </c>
      <c r="F97" s="82">
        <v>7.95</v>
      </c>
      <c r="G97" s="79">
        <f t="shared" si="2"/>
        <v>7314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920</v>
      </c>
      <c r="F98" s="82">
        <v>9.8000000000000007</v>
      </c>
      <c r="G98" s="79">
        <f t="shared" si="2"/>
        <v>9016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13.799999999999999</v>
      </c>
      <c r="F101" s="82">
        <v>74.86</v>
      </c>
      <c r="G101" s="79">
        <f t="shared" si="2"/>
        <v>1033.068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1840</v>
      </c>
      <c r="F102" s="82">
        <v>7.95</v>
      </c>
      <c r="G102" s="79">
        <f t="shared" si="2"/>
        <v>14628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1150</v>
      </c>
      <c r="F103" s="82">
        <v>9.8000000000000007</v>
      </c>
      <c r="G103" s="79">
        <f t="shared" ref="G103:G134" si="3">F103*E103</f>
        <v>11270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1380</v>
      </c>
      <c r="F104" s="82">
        <v>7.95</v>
      </c>
      <c r="G104" s="79">
        <f t="shared" si="3"/>
        <v>10971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920</v>
      </c>
      <c r="F105" s="82">
        <v>7.95</v>
      </c>
      <c r="G105" s="79">
        <f t="shared" si="3"/>
        <v>7314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920</v>
      </c>
      <c r="F106" s="82">
        <v>7.95</v>
      </c>
      <c r="G106" s="79">
        <f t="shared" si="3"/>
        <v>7314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368</v>
      </c>
      <c r="F107" s="82">
        <v>8.6999999999999993</v>
      </c>
      <c r="G107" s="79">
        <f t="shared" si="3"/>
        <v>3201.6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2760</v>
      </c>
      <c r="F108" s="82">
        <v>8.6999999999999993</v>
      </c>
      <c r="G108" s="79">
        <f t="shared" si="3"/>
        <v>24011.999999999996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322</v>
      </c>
      <c r="F109" s="82">
        <v>5.9564999999999992</v>
      </c>
      <c r="G109" s="79">
        <f t="shared" si="3"/>
        <v>1917.9929999999997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460</v>
      </c>
      <c r="F110" s="82">
        <v>7.95</v>
      </c>
      <c r="G110" s="79">
        <f t="shared" si="3"/>
        <v>3657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920</v>
      </c>
      <c r="F111" s="82">
        <v>8.6999999999999993</v>
      </c>
      <c r="G111" s="79">
        <f t="shared" si="3"/>
        <v>8003.9999999999991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46</v>
      </c>
      <c r="F112" s="82">
        <v>2.8984999999999999</v>
      </c>
      <c r="G112" s="79">
        <f t="shared" si="3"/>
        <v>133.33099999999999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276</v>
      </c>
      <c r="F113" s="82">
        <v>7.0469999999999997</v>
      </c>
      <c r="G113" s="79">
        <f t="shared" si="3"/>
        <v>1944.972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460</v>
      </c>
      <c r="F114" s="82">
        <v>4.1399999999999997</v>
      </c>
      <c r="G114" s="79">
        <f t="shared" si="3"/>
        <v>1904.3999999999999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690</v>
      </c>
      <c r="F115" s="82">
        <v>5.1675000000000004</v>
      </c>
      <c r="G115" s="79">
        <f t="shared" si="3"/>
        <v>3565.5750000000003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2300</v>
      </c>
      <c r="F116" s="82">
        <v>2.2439999999999998</v>
      </c>
      <c r="G116" s="79">
        <f t="shared" si="3"/>
        <v>5161.2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1150</v>
      </c>
      <c r="F117" s="82">
        <v>7.3079999999999989</v>
      </c>
      <c r="G117" s="79">
        <f t="shared" si="3"/>
        <v>8404.1999999999989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460</v>
      </c>
      <c r="F118" s="82">
        <v>17.413499999999999</v>
      </c>
      <c r="G118" s="79">
        <f t="shared" si="3"/>
        <v>8010.2099999999991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2300</v>
      </c>
      <c r="F119" s="82">
        <v>1.5044999999999999</v>
      </c>
      <c r="G119" s="79">
        <f t="shared" si="3"/>
        <v>3460.35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460</v>
      </c>
      <c r="F120" s="82">
        <v>7.0469999999999997</v>
      </c>
      <c r="G120" s="79">
        <f t="shared" si="3"/>
        <v>3241.62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230</v>
      </c>
      <c r="F121" s="82">
        <v>55.65</v>
      </c>
      <c r="G121" s="79">
        <f t="shared" si="3"/>
        <v>12799.5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920</v>
      </c>
      <c r="F122" s="82">
        <v>7.95</v>
      </c>
      <c r="G122" s="79">
        <f t="shared" si="3"/>
        <v>7314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230</v>
      </c>
      <c r="F123" s="82">
        <v>8.6999999999999993</v>
      </c>
      <c r="G123" s="79">
        <f t="shared" si="3"/>
        <v>2000.9999999999998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230</v>
      </c>
      <c r="F124" s="82">
        <v>9.6999999999999993</v>
      </c>
      <c r="G124" s="79">
        <f t="shared" si="3"/>
        <v>2231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230</v>
      </c>
      <c r="F125" s="83">
        <v>8.85</v>
      </c>
      <c r="G125" s="79">
        <f t="shared" si="3"/>
        <v>2035.5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230</v>
      </c>
      <c r="F126" s="83">
        <v>4.9560000000000004</v>
      </c>
      <c r="G126" s="79">
        <f t="shared" si="3"/>
        <v>1139.8800000000001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4600</v>
      </c>
      <c r="F127" s="83">
        <v>1.9079999999999999</v>
      </c>
      <c r="G127" s="79">
        <f t="shared" si="3"/>
        <v>8776.7999999999993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4600</v>
      </c>
      <c r="F128" s="83">
        <v>0.87450000000000006</v>
      </c>
      <c r="G128" s="79">
        <f t="shared" si="3"/>
        <v>4022.7000000000003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4600</v>
      </c>
      <c r="F129" s="83">
        <v>0.35399999999999998</v>
      </c>
      <c r="G129" s="79">
        <f t="shared" si="3"/>
        <v>1628.3999999999999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690</v>
      </c>
      <c r="F130" s="83">
        <v>7.95</v>
      </c>
      <c r="G130" s="79">
        <f t="shared" si="3"/>
        <v>5485.5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9.2000000000000011</v>
      </c>
      <c r="F131" s="83">
        <v>350.46</v>
      </c>
      <c r="G131" s="79">
        <f t="shared" si="3"/>
        <v>3224.232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920</v>
      </c>
      <c r="F132" s="83">
        <v>3.363</v>
      </c>
      <c r="G132" s="79">
        <f t="shared" si="3"/>
        <v>3093.96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9.2000000000000011</v>
      </c>
      <c r="F135" s="83">
        <v>124.89450000000001</v>
      </c>
      <c r="G135" s="79">
        <f t="shared" ref="G135" si="4">F135*E135</f>
        <v>1149.0294000000001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36.800000000000004</v>
      </c>
      <c r="F136" s="83">
        <v>129.02850000000001</v>
      </c>
      <c r="G136" s="79">
        <f t="shared" ref="G136:G139" si="5">F136*E136</f>
        <v>4748.2488000000012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23</v>
      </c>
      <c r="F137" s="83">
        <v>148.79999999999998</v>
      </c>
      <c r="G137" s="79">
        <f t="shared" si="5"/>
        <v>3422.3999999999996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1150</v>
      </c>
      <c r="F139" s="83">
        <v>7.95</v>
      </c>
      <c r="G139" s="79">
        <f t="shared" si="5"/>
        <v>9142.5</v>
      </c>
      <c r="H139" s="4" t="s">
        <v>255</v>
      </c>
    </row>
    <row r="140" spans="1:10" s="42" customFormat="1" ht="17.25" customHeight="1" x14ac:dyDescent="0.3">
      <c r="A140" s="96" t="s">
        <v>233</v>
      </c>
      <c r="B140" s="96"/>
      <c r="C140" s="43"/>
      <c r="D140" s="44"/>
      <c r="E140" s="45"/>
      <c r="F140" s="46"/>
      <c r="G140" s="74">
        <f>SUM(G7:G139)</f>
        <v>1759562.500199999</v>
      </c>
    </row>
    <row r="141" spans="1:10" ht="26.25" customHeight="1" x14ac:dyDescent="0.25">
      <c r="A141" s="99" t="s">
        <v>195</v>
      </c>
      <c r="B141" s="100"/>
      <c r="C141" s="100"/>
      <c r="D141" s="100"/>
      <c r="E141" s="100"/>
      <c r="F141" s="100"/>
      <c r="G141" s="100"/>
      <c r="H141" s="10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1"/>
      <c r="D143" s="101"/>
      <c r="E143" s="101"/>
      <c r="F143" s="102"/>
      <c r="H143" s="76"/>
      <c r="J143" s="22"/>
    </row>
    <row r="144" spans="1:10" ht="15.75" customHeight="1" x14ac:dyDescent="0.25">
      <c r="B144" s="50" t="s">
        <v>26</v>
      </c>
      <c r="C144" s="103" t="s">
        <v>234</v>
      </c>
      <c r="D144" s="103"/>
      <c r="E144" s="103"/>
      <c r="F144" s="104"/>
      <c r="H144" s="76"/>
      <c r="J144" s="22"/>
    </row>
    <row r="145" spans="2:6" ht="32.25" customHeight="1" x14ac:dyDescent="0.25">
      <c r="B145" s="106"/>
      <c r="C145" s="10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6"/>
      <c r="C146" s="10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7"/>
      <c r="D149" s="9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7"/>
      <c r="D151" s="9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7"/>
      <c r="D160" s="9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6" t="s">
        <v>232</v>
      </c>
      <c r="D165" s="87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4" t="s">
        <v>231</v>
      </c>
      <c r="D166" s="85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1312263.2243999997</v>
      </c>
      <c r="F166" s="108"/>
      <c r="G166" s="78">
        <f>ROUND(F166/E166,3)</f>
        <v>0</v>
      </c>
    </row>
    <row r="167" spans="2:7" ht="26.25" customHeight="1" x14ac:dyDescent="0.25">
      <c r="B167"/>
      <c r="C167" s="94" t="s">
        <v>238</v>
      </c>
      <c r="D167" s="95"/>
      <c r="E167" s="107">
        <f>SUBTOTAL(9,G40,G53,G54,G57,G59,G61,G64,G66,G68,G69,G70,G71,G72,G73,G74,G76,G79,G84,G85,G90,G93,G96,G98,G100,G103,G109,G112,G113,G114,G124,G125,G126,G131,G132,G136,G137)</f>
        <v>395443.4298000001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92" t="s">
        <v>239</v>
      </c>
      <c r="D168" s="93"/>
      <c r="E168" s="107">
        <f>SUBTOTAL(9,G15,G16,G24,G26,G27,G33,G34,G77,G80,G87,G94,G101)</f>
        <v>43845.635999999999</v>
      </c>
      <c r="F168" s="108"/>
      <c r="G168" s="78">
        <f t="shared" si="6"/>
        <v>0</v>
      </c>
    </row>
    <row r="169" spans="2:7" ht="15" customHeight="1" x14ac:dyDescent="0.25">
      <c r="B169"/>
      <c r="C169" s="90" t="s">
        <v>240</v>
      </c>
      <c r="D169" s="91"/>
      <c r="E169" s="107">
        <f>SUBTOTAL(9,G118)</f>
        <v>8010.2099999999991</v>
      </c>
      <c r="F169" s="108"/>
      <c r="G169" s="78">
        <f t="shared" si="6"/>
        <v>0</v>
      </c>
    </row>
    <row r="170" spans="2:7" ht="13.8" x14ac:dyDescent="0.25">
      <c r="B170"/>
      <c r="C170" s="88" t="s">
        <v>233</v>
      </c>
      <c r="D170" s="89"/>
      <c r="E170" s="109">
        <f>SUM(E166:E169)</f>
        <v>1759562.5001999997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2022-11-21T11:22:16Z</dcterms:modified>
</cp:coreProperties>
</file>