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128A2B7B-CDE3-42F4-8CB4-5A87C4224444}" xr6:coauthVersionLast="47" xr6:coauthVersionMax="47" xr10:uidLastSave="{00000000-0000-0000-0000-000000000000}"/>
  <bookViews>
    <workbookView xWindow="60" yWindow="75" windowWidth="12630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<sst xmlns="http://schemas.openxmlformats.org/spreadsheetml/2006/main" count="611" uniqueCount="266">
  <si>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</si>
  <si>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</si>
  <si>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</si>
  <si>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</si>
  <si>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</si>
  <si>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</si>
  <si>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</si>
  <si>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</si>
  <si>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</si>
  <si>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</si>
  <si>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</si>
  <si>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</si>
  <si>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</si>
  <si>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</si>
  <si>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</si>
  <si>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</si>
  <si>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</si>
  <si>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</si>
  <si>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</si>
  <si>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</si>
  <si>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</si>
  <si>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</si>
  <si>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</si>
  <si>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</si>
  <si>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</si>
  <si>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</si>
  <si>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</si>
  <si>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</si>
  <si>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</si>
  <si>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</si>
  <si>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</si>
  <si>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</si>
  <si>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</si>
  <si>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</si>
  <si>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</si>
  <si>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</si>
  <si>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</si>
  <si>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</si>
  <si>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</si>
  <si>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</si>
  <si>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</si>
  <si>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</si>
  <si>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</si>
  <si>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</si>
  <si>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</si>
  <si>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</si>
  <si>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</si>
  <si>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</si>
  <si>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</si>
  <si>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</si>
  <si>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</si>
  <si>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</si>
  <si>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</si>
  <si>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</si>
  <si>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</si>
  <si>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</si>
  <si>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</si>
  <si>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</si>
  <si>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</si>
  <si>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</si>
  <si>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</si>
  <si>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</si>
  <si>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</si>
  <si>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</si>
  <si>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</si>
  <si>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</si>
  <si>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</si>
  <si>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</si>
  <si>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</si>
  <si>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</si>
  <si>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</si>
  <si>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</si>
  <si>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</si>
  <si>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</si>
  <si>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</si>
  <si>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</si>
  <si>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</si>
  <si>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</si>
  <si>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</si>
  <si>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</si>
  <si>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</si>
  <si>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</si>
  <si>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</si>
  <si>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</si>
  <si>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</si>
  <si>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</si>
  <si>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</si>
  <si>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</si>
  <si>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</si>
  <si>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</si>
  <si>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</si>
  <si>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</si>
  <si>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</si>
  <si>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</si>
  <si>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</si>
  <si>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</si>
  <si>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</si>
  <si>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</si>
  <si>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</si>
  <si>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</si>
  <si>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</si>
  <si>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</si>
  <si>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</si>
  <si>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</si>
  <si>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</si>
  <si>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</si>
  <si>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</si>
  <si>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</si>
  <si>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</si>
  <si>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</si>
  <si>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</si>
  <si>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</si>
  <si>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</si>
  <si>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</si>
  <si>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</si>
  <si>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</si>
  <si>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</si>
  <si>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</si>
  <si>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</si>
  <si>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</si>
  <si>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</si>
  <si>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</si>
  <si>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</si>
  <si>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</si>
  <si>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</si>
  <si>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</si>
  <si>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</si>
  <si>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</si>
  <si>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</si>
  <si>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</si>
  <si>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</si>
  <si>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</si>
  <si>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</si>
  <si>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</si>
  <si>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</si>
  <si>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</si>
  <si>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</si>
  <si>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</si>
  <si>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</si>
  <si>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</si>
  <si>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</si>
  <si>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</si>
  <si>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</si>
  <si>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</si>
  <si>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</si>
  <si>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</si>
  <si>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</si>
  <si>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</si>
  <si>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</si>
  <si>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</si>
  <si>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</si>
  <si>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</si>
  <si>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</si>
  <si>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</si>
  <si>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</si>
  <si>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</si>
  <si>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</si>
  <si>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</si>
  <si>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</si>
  <si>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</si>
  <si>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</si>
  <si>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</si>
  <si>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</si>
  <si>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</si>
  <si>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</si>
  <si>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</si>
  <si>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</si>
  <si>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</si>
  <si>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</si>
  <si>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</si>
  <si>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</si>
  <si>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</si>
  <si>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</si>
  <si>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</si>
  <si>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</si>
  <si>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</si>
  <si>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</si>
  <si>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</si>
  <si>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</si>
  <si>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</si>
  <si>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</si>
  <si>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</si>
  <si>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</si>
  <si>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</si>
  <si>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</si>
  <si>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</si>
  <si>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</si>
  <si>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</si>
  <si>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</si>
  <si>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</si>
  <si>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</si>
  <si>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</si>
  <si>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</si>
  <si>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</si>
  <si>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</si>
  <si>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</si>
  <si>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</si>
  <si>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</si>
  <si>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</si>
  <si>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</si>
  <si>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</si>
  <si>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</si>
  <si>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</si>
  <si>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</si>
  <si>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</si>
  <si>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</si>
  <si>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</si>
  <si>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</si>
  <si>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</si>
  <si>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</si>
  <si>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</si>
  <si>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</si>
  <si>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</si>
  <si>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</si>
  <si>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</si>
  <si>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</si>
  <si>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</si>
  <si>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</si>
  <si>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</si>
  <si>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</si>
  <si>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</si>
  <si>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</si>
  <si>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</si>
  <si>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</si>
  <si>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</si>
  <si>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</si>
  <si>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</si>
  <si>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</si>
  <si>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</si>
  <si>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</si>
  <si>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</si>
  <si>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</si>
  <si>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</si>
  <si>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</si>
  <si>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</si>
  <si>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</si>
  <si>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</si>
  <si>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</si>
  <si>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</si>
  <si>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</si>
  <si>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</si>
  <si>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</si>
  <si>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</si>
  <si>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</si>
  <si>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</si>
  <si>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</si>
  <si>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</si>
  <si>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</si>
  <si>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</si>
  <si>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</si>
  <si>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</si>
  <si>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</si>
  <si>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</si>
  <si>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</si>
  <si>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</si>
  <si>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</si>
  <si>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</si>
  <si>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</si>
  <si>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</si>
  <si>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</si>
  <si>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</si>
  <si>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</si>
  <si>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</si>
  <si>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33 - VC Stará Bystrica 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</si>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</sst>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4"/>
  <sheetViews>
    <sheetView tabSelected="1" view="pageBreakPreview" zoomScale="70" zoomScaleNormal="80" zoomScaleSheetLayoutView="70" workbookViewId="0">
      <selection activeCell="F158" sqref="F15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42578125" style="105" customWidth="1"/>
    <col min="9" max="24" width="19.42578125" style="101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4" s="1" customFormat="1" ht="15.75" x14ac:dyDescent="0.25">
      <c r="A1" s="1" t="s">
        <v>192</v>
      </c>
      <c r="D1" s="2"/>
      <c r="G1" s="63" t="s">
        <v>260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s="1" customFormat="1" ht="12" customHeight="1" x14ac:dyDescent="0.25">
      <c r="D2" s="2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s="3" customFormat="1" ht="32.25" customHeight="1" x14ac:dyDescent="0.25">
      <c r="A3" s="95" t="s">
        <v>263</v>
      </c>
      <c r="B3" s="95"/>
      <c r="C3" s="95"/>
      <c r="D3" s="95"/>
      <c r="E3" s="95"/>
      <c r="F3" s="95"/>
      <c r="G3" s="95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4" s="1" customFormat="1" ht="18.75" customHeight="1" x14ac:dyDescent="0.25">
      <c r="A4" s="6" t="s">
        <v>261</v>
      </c>
      <c r="B4" s="6"/>
      <c r="C4" s="6">
        <v>29</v>
      </c>
      <c r="D4" s="70" t="s">
        <v>262</v>
      </c>
      <c r="E4" s="6"/>
      <c r="F4" s="6"/>
      <c r="G4" s="6"/>
      <c r="H4" s="98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0" t="s">
        <v>252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</row>
    <row r="7" spans="1:2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3247.5999999999995</v>
      </c>
      <c r="F7" s="67">
        <v>54.026999999999994</v>
      </c>
      <c r="G7" s="71">
        <f t="shared" ref="G7:G38" si="0">F7*E7</f>
        <v>175458.08519999994</v>
      </c>
      <c r="H7" s="101" t="s">
        <v>253</v>
      </c>
    </row>
    <row r="8" spans="1:2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473.79999999999995</v>
      </c>
      <c r="F8" s="67">
        <v>60.638999999999996</v>
      </c>
      <c r="G8" s="71">
        <f t="shared" si="0"/>
        <v>28730.758199999997</v>
      </c>
      <c r="H8" s="101" t="s">
        <v>253</v>
      </c>
    </row>
    <row r="9" spans="1:2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1" t="s">
        <v>253</v>
      </c>
    </row>
    <row r="10" spans="1:2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1" t="s">
        <v>253</v>
      </c>
    </row>
    <row r="11" spans="1:2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1" t="s">
        <v>253</v>
      </c>
    </row>
    <row r="12" spans="1:2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0</v>
      </c>
      <c r="F12" s="67">
        <v>0</v>
      </c>
      <c r="G12" s="71">
        <f t="shared" si="0"/>
        <v>0</v>
      </c>
      <c r="H12" s="101" t="s">
        <v>253</v>
      </c>
    </row>
    <row r="13" spans="1:2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1" t="s">
        <v>253</v>
      </c>
    </row>
    <row r="14" spans="1:2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1" t="s">
        <v>253</v>
      </c>
    </row>
    <row r="15" spans="1:2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1" t="s">
        <v>254</v>
      </c>
    </row>
    <row r="16" spans="1:2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322</v>
      </c>
      <c r="F22" s="67">
        <v>8.6999999999999993</v>
      </c>
      <c r="G22" s="71">
        <f t="shared" si="0"/>
        <v>2801.3999999999996</v>
      </c>
      <c r="H22" s="10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276</v>
      </c>
      <c r="F23" s="67">
        <v>8.6999999999999993</v>
      </c>
      <c r="G23" s="71">
        <f t="shared" si="0"/>
        <v>2401.1999999999998</v>
      </c>
      <c r="H23" s="101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</v>
      </c>
      <c r="F25" s="67">
        <v>63.838499999999996</v>
      </c>
      <c r="G25" s="71">
        <f t="shared" si="0"/>
        <v>1468.2855</v>
      </c>
      <c r="H25" s="10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39560</v>
      </c>
      <c r="F28" s="67">
        <v>4.3499999999999996</v>
      </c>
      <c r="G28" s="71">
        <f t="shared" si="0"/>
        <v>172086</v>
      </c>
      <c r="H28" s="10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18860</v>
      </c>
      <c r="F29" s="67">
        <v>5.6549999999999994</v>
      </c>
      <c r="G29" s="71">
        <f t="shared" si="0"/>
        <v>106653.29999999999</v>
      </c>
      <c r="H29" s="10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1840</v>
      </c>
      <c r="F31" s="67">
        <v>2.9580000000000002</v>
      </c>
      <c r="G31" s="71">
        <f t="shared" si="0"/>
        <v>5442.72</v>
      </c>
      <c r="H31" s="10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16974</v>
      </c>
      <c r="F35" s="67">
        <v>7.95</v>
      </c>
      <c r="G35" s="71">
        <f t="shared" si="0"/>
        <v>134943.30000000002</v>
      </c>
      <c r="H35" s="10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3864</v>
      </c>
      <c r="F36" s="67">
        <v>4.0545</v>
      </c>
      <c r="G36" s="71">
        <f t="shared" si="0"/>
        <v>15666.588</v>
      </c>
      <c r="H36" s="10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1198.2999999999997</v>
      </c>
      <c r="F38" s="67">
        <v>6.4395000000000007</v>
      </c>
      <c r="G38" s="71">
        <f t="shared" si="0"/>
        <v>7716.4528499999988</v>
      </c>
      <c r="H38" s="10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21270.399999999998</v>
      </c>
      <c r="F44" s="67">
        <v>4.6905000000000001</v>
      </c>
      <c r="G44" s="71">
        <f t="shared" si="1"/>
        <v>99768.811199999996</v>
      </c>
      <c r="H44" s="10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9.2000000000000011</v>
      </c>
      <c r="F45" s="67">
        <v>453.18299999999999</v>
      </c>
      <c r="G45" s="71">
        <f t="shared" si="1"/>
        <v>4169.2836000000007</v>
      </c>
      <c r="H45" s="10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10.120000000000001</v>
      </c>
      <c r="F46" s="67">
        <v>529.56899999999996</v>
      </c>
      <c r="G46" s="71">
        <f t="shared" si="1"/>
        <v>5359.2382800000005</v>
      </c>
      <c r="H46" s="10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460</v>
      </c>
      <c r="F49" s="67">
        <v>8.6999999999999993</v>
      </c>
      <c r="G49" s="71">
        <f t="shared" si="1"/>
        <v>4001.9999999999995</v>
      </c>
      <c r="H49" s="10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0</v>
      </c>
      <c r="F53" s="67">
        <v>0</v>
      </c>
      <c r="G53" s="71">
        <f t="shared" si="1"/>
        <v>0</v>
      </c>
      <c r="H53" s="10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1766.3999999999999</v>
      </c>
      <c r="F66" s="67">
        <v>4.32</v>
      </c>
      <c r="G66" s="71">
        <f t="shared" si="1"/>
        <v>7630.848</v>
      </c>
      <c r="H66" s="10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5506.1999999999989</v>
      </c>
      <c r="F68" s="67">
        <v>6.8159999999999998</v>
      </c>
      <c r="G68" s="71">
        <f t="shared" si="1"/>
        <v>37530.259199999993</v>
      </c>
      <c r="H68" s="10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28423.399999999998</v>
      </c>
      <c r="F69" s="67">
        <v>6.3679999999999994</v>
      </c>
      <c r="G69" s="71">
        <f t="shared" si="1"/>
        <v>181000.21119999996</v>
      </c>
      <c r="H69" s="10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8063.7999999999993</v>
      </c>
      <c r="F70" s="67">
        <v>9.9499999999999993</v>
      </c>
      <c r="G70" s="71">
        <f t="shared" si="1"/>
        <v>80234.809999999983</v>
      </c>
      <c r="H70" s="10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1375.3999999999999</v>
      </c>
      <c r="F71" s="67">
        <v>14.526999999999999</v>
      </c>
      <c r="G71" s="71">
        <f t="shared" ref="G71:G102" si="2">F71*E71</f>
        <v>19980.435799999996</v>
      </c>
      <c r="H71" s="10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2378.2000000000003</v>
      </c>
      <c r="F72" s="67">
        <v>7.7610000000000001</v>
      </c>
      <c r="G72" s="71">
        <f t="shared" si="2"/>
        <v>18457.210200000001</v>
      </c>
      <c r="H72" s="10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920</v>
      </c>
      <c r="F73" s="67">
        <v>9.1539999999999999</v>
      </c>
      <c r="G73" s="71">
        <f t="shared" si="2"/>
        <v>8421.68</v>
      </c>
      <c r="H73" s="10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460</v>
      </c>
      <c r="F74" s="67">
        <v>7.7610000000000001</v>
      </c>
      <c r="G74" s="71">
        <f t="shared" si="2"/>
        <v>3570.06</v>
      </c>
      <c r="H74" s="101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1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1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1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1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1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1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1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1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1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1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1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1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1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1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1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101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1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989</v>
      </c>
      <c r="F92" s="67">
        <v>7.95</v>
      </c>
      <c r="G92" s="71">
        <f t="shared" si="2"/>
        <v>7862.55</v>
      </c>
      <c r="H92" s="101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230</v>
      </c>
      <c r="F93" s="67">
        <v>9.8000000000000007</v>
      </c>
      <c r="G93" s="71">
        <f t="shared" si="2"/>
        <v>2254</v>
      </c>
      <c r="H93" s="101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1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1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1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1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1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1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1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1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368</v>
      </c>
      <c r="F102" s="67">
        <v>7.95</v>
      </c>
      <c r="G102" s="71">
        <f t="shared" si="2"/>
        <v>2925.6</v>
      </c>
      <c r="H102" s="101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184</v>
      </c>
      <c r="F103" s="67">
        <v>9.8000000000000007</v>
      </c>
      <c r="G103" s="71">
        <f t="shared" ref="G103:G134" si="3">F103*E103</f>
        <v>1803.2</v>
      </c>
      <c r="H103" s="101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1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1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1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184</v>
      </c>
      <c r="F107" s="67">
        <v>8.6999999999999993</v>
      </c>
      <c r="G107" s="71">
        <f t="shared" si="3"/>
        <v>1600.8</v>
      </c>
      <c r="H107" s="101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220.79999999999998</v>
      </c>
      <c r="F108" s="67">
        <v>8.6999999999999993</v>
      </c>
      <c r="G108" s="71">
        <f t="shared" si="3"/>
        <v>1920.9599999999996</v>
      </c>
      <c r="H108" s="101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184</v>
      </c>
      <c r="F109" s="67">
        <v>5.5385</v>
      </c>
      <c r="G109" s="71">
        <f t="shared" si="3"/>
        <v>1019.0839999999999</v>
      </c>
      <c r="H109" s="101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92</v>
      </c>
      <c r="F110" s="67">
        <v>7.95</v>
      </c>
      <c r="G110" s="71">
        <f t="shared" si="3"/>
        <v>731.4</v>
      </c>
      <c r="H110" s="101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92</v>
      </c>
      <c r="F111" s="67">
        <v>7.95</v>
      </c>
      <c r="G111" s="71">
        <f t="shared" si="3"/>
        <v>731.4</v>
      </c>
      <c r="H111" s="101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184</v>
      </c>
      <c r="F112" s="67">
        <v>2.7435</v>
      </c>
      <c r="G112" s="71">
        <f t="shared" si="3"/>
        <v>504.80400000000003</v>
      </c>
      <c r="H112" s="101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1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138</v>
      </c>
      <c r="F114" s="67">
        <v>5.2439999999999989</v>
      </c>
      <c r="G114" s="71">
        <f t="shared" si="3"/>
        <v>723.6719999999998</v>
      </c>
      <c r="H114" s="101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1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1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1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1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2300</v>
      </c>
      <c r="F119" s="67">
        <v>1.5044999999999999</v>
      </c>
      <c r="G119" s="71">
        <f t="shared" si="3"/>
        <v>3460.35</v>
      </c>
      <c r="H119" s="101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1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2.3000000000000003</v>
      </c>
      <c r="F121" s="67">
        <v>40.863</v>
      </c>
      <c r="G121" s="71">
        <f t="shared" si="3"/>
        <v>93.98490000000001</v>
      </c>
      <c r="H121" s="101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138</v>
      </c>
      <c r="F122" s="67">
        <v>7.95</v>
      </c>
      <c r="G122" s="71">
        <f t="shared" si="3"/>
        <v>1097.1000000000001</v>
      </c>
      <c r="H122" s="101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1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1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1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1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1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2300</v>
      </c>
      <c r="F128" s="69">
        <v>0.63600000000000001</v>
      </c>
      <c r="G128" s="71">
        <f t="shared" si="3"/>
        <v>1462.8</v>
      </c>
      <c r="H128" s="101" t="s">
        <v>253</v>
      </c>
    </row>
    <row r="129" spans="1:2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1" t="s">
        <v>253</v>
      </c>
    </row>
    <row r="130" spans="1:2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1" t="s">
        <v>253</v>
      </c>
    </row>
    <row r="131" spans="1:2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1" t="s">
        <v>255</v>
      </c>
    </row>
    <row r="132" spans="1:2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1" t="s">
        <v>255</v>
      </c>
    </row>
    <row r="133" spans="1:2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1" t="s">
        <v>253</v>
      </c>
    </row>
    <row r="134" spans="1:2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1" t="s">
        <v>253</v>
      </c>
    </row>
    <row r="135" spans="1:2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4.6000000000000005</v>
      </c>
      <c r="F135" s="69">
        <v>519.85050000000001</v>
      </c>
      <c r="G135" s="71">
        <f t="shared" ref="G135:G139" si="4">F135*E135</f>
        <v>2391.3123000000005</v>
      </c>
      <c r="H135" s="101" t="s">
        <v>253</v>
      </c>
    </row>
    <row r="136" spans="1:2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78.199999999999989</v>
      </c>
      <c r="F136" s="69">
        <v>519.85050000000001</v>
      </c>
      <c r="G136" s="71">
        <f t="shared" si="4"/>
        <v>40652.309099999999</v>
      </c>
      <c r="H136" s="101" t="s">
        <v>255</v>
      </c>
    </row>
    <row r="137" spans="1:2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4"/>
        <v>0</v>
      </c>
      <c r="H137" s="101" t="s">
        <v>255</v>
      </c>
    </row>
    <row r="138" spans="1:2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4"/>
        <v>0</v>
      </c>
      <c r="H138" s="101" t="s">
        <v>253</v>
      </c>
    </row>
    <row r="139" spans="1:2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138</v>
      </c>
      <c r="F139" s="69">
        <v>7.95</v>
      </c>
      <c r="G139" s="71">
        <f t="shared" si="4"/>
        <v>1097.1000000000001</v>
      </c>
      <c r="H139" s="101" t="s">
        <v>253</v>
      </c>
    </row>
    <row r="140" spans="1:24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1195825.3635300004</v>
      </c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</row>
    <row r="141" spans="1:24" ht="26.25" customHeight="1" x14ac:dyDescent="0.2">
      <c r="A141" s="94" t="s">
        <v>194</v>
      </c>
      <c r="B141" s="94"/>
      <c r="C141" s="94"/>
      <c r="D141" s="94"/>
      <c r="E141" s="94"/>
      <c r="F141" s="94"/>
      <c r="G141" s="94"/>
      <c r="H141" s="102"/>
      <c r="I141" s="103"/>
    </row>
    <row r="142" spans="1:24" ht="13.5" thickBot="1" x14ac:dyDescent="0.25">
      <c r="A142" s="27"/>
      <c r="B142" s="28"/>
      <c r="C142" s="28"/>
      <c r="D142" s="28"/>
      <c r="E142" s="28"/>
      <c r="F142" s="28"/>
      <c r="G142" s="28"/>
      <c r="H142" s="104"/>
    </row>
    <row r="143" spans="1:24" ht="15.75" customHeight="1" thickTop="1" x14ac:dyDescent="0.2">
      <c r="B143" s="44" t="s">
        <v>2</v>
      </c>
      <c r="C143" s="88"/>
      <c r="D143" s="88"/>
      <c r="E143" s="88"/>
      <c r="F143" s="89"/>
    </row>
    <row r="144" spans="1:24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6" t="s">
        <v>264</v>
      </c>
      <c r="C147" s="107"/>
      <c r="D147" s="108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9"/>
      <c r="D149" s="110"/>
      <c r="E149" s="33"/>
      <c r="F149" s="33"/>
    </row>
    <row r="150" spans="2:6" ht="15.75" x14ac:dyDescent="0.25">
      <c r="B150" s="13" t="s">
        <v>3</v>
      </c>
      <c r="C150" s="109"/>
      <c r="D150" s="110"/>
      <c r="E150" s="33"/>
      <c r="F150" s="33"/>
    </row>
    <row r="151" spans="2:6" ht="15.75" customHeight="1" x14ac:dyDescent="0.25">
      <c r="B151" s="32" t="s">
        <v>23</v>
      </c>
      <c r="C151" s="109"/>
      <c r="D151" s="110"/>
      <c r="E151" s="33"/>
      <c r="F151" s="33"/>
    </row>
    <row r="152" spans="2:6" ht="15.75" customHeight="1" x14ac:dyDescent="0.25">
      <c r="B152" s="17" t="s">
        <v>210</v>
      </c>
      <c r="C152" s="109"/>
      <c r="D152" s="110"/>
      <c r="E152" s="33"/>
      <c r="F152" s="33"/>
    </row>
    <row r="153" spans="2:6" ht="15.75" customHeight="1" x14ac:dyDescent="0.25">
      <c r="B153" s="17" t="s">
        <v>211</v>
      </c>
      <c r="C153" s="109"/>
      <c r="D153" s="110"/>
      <c r="E153" s="33"/>
      <c r="F153" s="33"/>
    </row>
    <row r="154" spans="2:6" ht="15.75" customHeight="1" x14ac:dyDescent="0.25">
      <c r="B154" s="17" t="s">
        <v>212</v>
      </c>
      <c r="C154" s="109"/>
      <c r="D154" s="110"/>
      <c r="E154" s="33"/>
      <c r="F154" s="33"/>
    </row>
    <row r="155" spans="2:6" ht="15.75" customHeight="1" x14ac:dyDescent="0.25">
      <c r="B155" s="17" t="s">
        <v>213</v>
      </c>
      <c r="C155" s="109"/>
      <c r="D155" s="110"/>
      <c r="E155" s="33"/>
      <c r="F155" s="33"/>
    </row>
    <row r="156" spans="2:6" ht="15.75" customHeight="1" x14ac:dyDescent="0.25">
      <c r="B156" s="17" t="s">
        <v>208</v>
      </c>
      <c r="C156" s="109"/>
      <c r="D156" s="110"/>
      <c r="E156" s="33"/>
      <c r="F156" s="33"/>
    </row>
    <row r="157" spans="2:6" ht="15.75" customHeight="1" x14ac:dyDescent="0.25">
      <c r="B157" s="17" t="s">
        <v>209</v>
      </c>
      <c r="C157" s="109"/>
      <c r="D157" s="110"/>
      <c r="E157" s="33"/>
      <c r="F157" s="33"/>
    </row>
    <row r="158" spans="2:6" ht="15.75" customHeight="1" x14ac:dyDescent="0.25">
      <c r="B158" s="17" t="s">
        <v>214</v>
      </c>
      <c r="C158" s="109"/>
      <c r="D158" s="110"/>
      <c r="E158" s="33"/>
      <c r="F158" s="33"/>
    </row>
    <row r="159" spans="2:6" ht="15.75" customHeight="1" x14ac:dyDescent="0.25">
      <c r="B159" s="32" t="s">
        <v>22</v>
      </c>
      <c r="C159" s="109"/>
      <c r="D159" s="110"/>
      <c r="E159" s="33"/>
      <c r="F159" s="33"/>
    </row>
    <row r="160" spans="2:6" ht="15.75" x14ac:dyDescent="0.25">
      <c r="B160" s="32" t="s">
        <v>24</v>
      </c>
      <c r="C160" s="109"/>
      <c r="D160" s="110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77" t="s">
        <v>231</v>
      </c>
      <c r="D165" s="78"/>
      <c r="E165" s="42" t="s">
        <v>234</v>
      </c>
      <c r="F165" s="112" t="s">
        <v>265</v>
      </c>
      <c r="G165" s="42" t="s">
        <v>235</v>
      </c>
    </row>
    <row r="166" spans="2:7" ht="28.5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792042.78003000002</v>
      </c>
      <c r="F166" s="111"/>
      <c r="G166" s="65">
        <f>ROUND(F166/E166,3)</f>
        <v>0</v>
      </c>
    </row>
    <row r="167" spans="2:7" ht="28.5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403782.58349999989</v>
      </c>
      <c r="F167" s="111"/>
      <c r="G167" s="65">
        <f t="shared" ref="G167:G169" si="5">ROUND(F167/E167,3)</f>
        <v>0</v>
      </c>
    </row>
    <row r="168" spans="2:7" ht="28.5" customHeight="1" x14ac:dyDescent="0.25">
      <c r="B168"/>
      <c r="C168" s="83" t="s">
        <v>237</v>
      </c>
      <c r="D168" s="84"/>
      <c r="E168" s="73">
        <f>SUBTOTAL(9,G15,G16,G24,G26,G27,G33,G34,G77,G80,G87,G94,G101)</f>
        <v>0</v>
      </c>
      <c r="F168" s="111"/>
      <c r="G168" s="65" t="e">
        <f t="shared" si="5"/>
        <v>#DIV/0!</v>
      </c>
    </row>
    <row r="169" spans="2:7" ht="28.5" customHeight="1" x14ac:dyDescent="0.25">
      <c r="B169"/>
      <c r="C169" s="81" t="s">
        <v>238</v>
      </c>
      <c r="D169" s="82"/>
      <c r="E169" s="73">
        <f>SUBTOTAL(9,G118)</f>
        <v>0</v>
      </c>
      <c r="F169" s="111"/>
      <c r="G169" s="65" t="e">
        <f t="shared" si="5"/>
        <v>#DIV/0!</v>
      </c>
    </row>
    <row r="170" spans="2:7" ht="28.5" customHeight="1" x14ac:dyDescent="0.25">
      <c r="B170"/>
      <c r="C170" s="79" t="s">
        <v>232</v>
      </c>
      <c r="D170" s="80"/>
      <c r="E170" s="74">
        <f>SUM(E166:E169)</f>
        <v>1195825.36353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wVq5SzyP4NtVJFQM67Fo9PVWiJ8ca38UbfE0sz7ikBgeItpw+oGrxtfTeH1UMoO0mLVbIRDAB8zVhN441ar4xQ==" saltValue="9kACvcdVcC8LIBSAYsMcEw==" spinCount="100000" sheet="1" objects="1" scenarios="1"/>
  <autoFilter ref="A6:J141" xr:uid="{00000000-0009-0000-0000-000000000000}"/>
  <mergeCells count="26">
    <mergeCell ref="C154:D154"/>
    <mergeCell ref="C155:D155"/>
    <mergeCell ref="C156:D156"/>
    <mergeCell ref="A3:G3"/>
    <mergeCell ref="B147:C147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  <mergeCell ref="C153:D153"/>
    <mergeCell ref="C157:D157"/>
    <mergeCell ref="C158:D158"/>
    <mergeCell ref="C159:D159"/>
    <mergeCell ref="C166:D166"/>
    <mergeCell ref="C165:D165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2022-11-17T10:08:40Z</dcterms:modified>
</cp:coreProperties>
</file>