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B00AE545-3DD3-4F98-8A8E-A0B9A3B0F9A5}" xr6:coauthVersionLast="47" xr6:coauthVersionMax="47" xr10:uidLastSave="{00000000-0000-0000-0000-000000000000}"/>
  <bookViews>
    <workbookView xWindow="150" yWindow="30" windowWidth="15360" windowHeight="155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<sst xmlns="http://schemas.openxmlformats.org/spreadsheetml/2006/main" count="611" uniqueCount="266">
  <si>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</si>
  <si>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</si>
  <si>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</si>
  <si>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</si>
  <si>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</si>
  <si>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</si>
  <si>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</si>
  <si>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</si>
  <si>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</si>
  <si>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</si>
  <si>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</si>
  <si>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</si>
  <si>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</si>
  <si>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</si>
  <si>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</si>
  <si>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</si>
  <si>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</si>
  <si>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</si>
  <si>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</si>
  <si>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</si>
  <si>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</si>
  <si>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</si>
  <si>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</si>
  <si>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</si>
  <si>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</si>
  <si>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</si>
  <si>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</si>
  <si>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</si>
  <si>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</si>
  <si>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</si>
  <si>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</si>
  <si>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</si>
  <si>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</si>
  <si>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</si>
  <si>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</si>
  <si>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</si>
  <si>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</si>
  <si>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</si>
  <si>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</si>
  <si>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</si>
  <si>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</si>
  <si>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</si>
  <si>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</si>
  <si>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</si>
  <si>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</si>
  <si>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</si>
  <si>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</si>
  <si>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</si>
  <si>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</si>
  <si>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</si>
  <si>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</si>
  <si>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</si>
  <si>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</si>
  <si>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</si>
  <si>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</si>
  <si>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</si>
  <si>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</si>
  <si>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</si>
  <si>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</si>
  <si>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</si>
  <si>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</si>
  <si>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</si>
  <si>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</si>
  <si>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</si>
  <si>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</si>
  <si>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</si>
  <si>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</si>
  <si>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</si>
  <si>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</si>
  <si>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</si>
  <si>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</si>
  <si>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</si>
  <si>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</si>
  <si>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</si>
  <si>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</si>
  <si>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</si>
  <si>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</si>
  <si>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</si>
  <si>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</si>
  <si>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</si>
  <si>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</si>
  <si>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</si>
  <si>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</si>
  <si>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</si>
  <si>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</si>
  <si>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</si>
  <si>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</si>
  <si>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</si>
  <si>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</si>
  <si>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</si>
  <si>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</si>
  <si>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</si>
  <si>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</si>
  <si>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</si>
  <si>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</si>
  <si>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</si>
  <si>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</si>
  <si>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</si>
  <si>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</si>
  <si>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</si>
  <si>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</si>
  <si>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</si>
  <si>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</si>
  <si>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</si>
  <si>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</si>
  <si>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</si>
  <si>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</si>
  <si>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</si>
  <si>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</si>
  <si>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</si>
  <si>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</si>
  <si>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</si>
  <si>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</si>
  <si>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</si>
  <si>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</si>
  <si>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</si>
  <si>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</si>
  <si>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</si>
  <si>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</si>
  <si>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</si>
  <si>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</si>
  <si>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</si>
  <si>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</si>
  <si>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</si>
  <si>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</si>
  <si>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</si>
  <si>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</si>
  <si>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</si>
  <si>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</si>
  <si>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</si>
  <si>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</si>
  <si>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</si>
  <si>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</si>
  <si>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</si>
  <si>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</si>
  <si>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</si>
  <si>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</si>
  <si>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</si>
  <si>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</si>
  <si>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</si>
  <si>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</si>
  <si>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</si>
  <si>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</si>
  <si>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</si>
  <si>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</si>
  <si>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</si>
  <si>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</si>
  <si>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</si>
  <si>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</si>
  <si>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</si>
  <si>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</si>
  <si>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</si>
  <si>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</si>
  <si>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</si>
  <si>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</si>
  <si>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</si>
  <si>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</si>
  <si>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</si>
  <si>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</si>
  <si>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</si>
  <si>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</si>
  <si>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</si>
  <si>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</si>
  <si>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</si>
  <si>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</si>
  <si>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</si>
  <si>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</si>
  <si>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</si>
  <si>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</si>
  <si>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</si>
  <si>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</si>
  <si>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</si>
  <si>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</si>
  <si>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</si>
  <si>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</si>
  <si>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</si>
  <si>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</si>
  <si>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</si>
  <si>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</si>
  <si>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</si>
  <si>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</si>
  <si>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</si>
  <si>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</si>
  <si>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</si>
  <si>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</si>
  <si>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</si>
  <si>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</si>
  <si>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</si>
  <si>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</si>
  <si>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</si>
  <si>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</si>
  <si>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</si>
  <si>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</si>
  <si>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</si>
  <si>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</si>
  <si>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</si>
  <si>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</si>
  <si>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</si>
  <si>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</si>
  <si>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</si>
  <si>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</si>
  <si>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</si>
  <si>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</si>
  <si>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</si>
  <si>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</si>
  <si>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</si>
  <si>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</si>
  <si>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</si>
  <si>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</si>
  <si>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</si>
  <si>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</si>
  <si>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</si>
  <si>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</si>
  <si>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</si>
  <si>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</si>
  <si>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</si>
  <si>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</si>
  <si>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</si>
  <si>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</si>
  <si>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</si>
  <si>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</si>
  <si>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</si>
  <si>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</si>
  <si>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</si>
  <si>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</si>
  <si>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</si>
  <si>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</si>
  <si>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</si>
  <si>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</si>
  <si>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</si>
  <si>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</si>
  <si>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</si>
  <si>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</si>
  <si>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</si>
  <si>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</si>
  <si>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</si>
  <si>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</si>
  <si>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</si>
  <si>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</si>
  <si>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</si>
  <si>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</si>
  <si>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</si>
  <si>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</si>
  <si>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</si>
  <si>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</si>
  <si>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</si>
  <si>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</si>
  <si>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</si>
  <si>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</si>
  <si>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</si>
  <si>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</si>
  <si>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</si>
  <si>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</si>
  <si>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</si>
  <si>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</si>
  <si>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</si>
  <si>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</si>
  <si>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</si>
  <si>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</si>
  <si>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</si>
  <si>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</si>
  <si>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</si>
  <si>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</si>
  <si>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27 - VC Čadca III.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</si>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</sst>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2" fillId="0" borderId="14" xfId="0" applyFont="1" applyBorder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4"/>
  <sheetViews>
    <sheetView tabSelected="1" view="pageBreakPreview" zoomScale="60" zoomScaleNormal="80" workbookViewId="0">
      <selection activeCell="F176" sqref="F176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9.8554687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" style="106" customWidth="1"/>
    <col min="9" max="21" width="19" style="102" customWidth="1"/>
    <col min="22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1" s="1" customFormat="1" ht="15.75" x14ac:dyDescent="0.25">
      <c r="A1" s="1" t="s">
        <v>192</v>
      </c>
      <c r="D1" s="2"/>
      <c r="G1" s="64" t="s">
        <v>260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1" s="3" customFormat="1" ht="33.75" customHeight="1" x14ac:dyDescent="0.25">
      <c r="A3" s="96" t="s">
        <v>263</v>
      </c>
      <c r="B3" s="96"/>
      <c r="C3" s="96"/>
      <c r="D3" s="96"/>
      <c r="E3" s="96"/>
      <c r="F3" s="96"/>
      <c r="G3" s="96"/>
      <c r="H3" s="99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1" s="1" customFormat="1" ht="18.75" customHeight="1" x14ac:dyDescent="0.25">
      <c r="A4" s="6" t="s">
        <v>261</v>
      </c>
      <c r="B4" s="6"/>
      <c r="C4" s="6">
        <v>33</v>
      </c>
      <c r="D4" s="71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1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</row>
    <row r="6" spans="1:21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</row>
    <row r="7" spans="1:21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3">
        <v>5572.9000000000005</v>
      </c>
      <c r="F7" s="68">
        <v>54.026999999999994</v>
      </c>
      <c r="G7" s="72">
        <f t="shared" ref="G7:G38" si="0">F7*E7</f>
        <v>301087.06829999998</v>
      </c>
      <c r="H7" s="102" t="s">
        <v>253</v>
      </c>
    </row>
    <row r="8" spans="1:21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7">
        <v>211.59999999999997</v>
      </c>
      <c r="F8" s="68">
        <v>60.378</v>
      </c>
      <c r="G8" s="72">
        <f t="shared" si="0"/>
        <v>12775.984799999998</v>
      </c>
      <c r="H8" s="102" t="s">
        <v>253</v>
      </c>
    </row>
    <row r="9" spans="1:21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7">
        <v>105.79999999999998</v>
      </c>
      <c r="F9" s="68">
        <v>28.535999999999994</v>
      </c>
      <c r="G9" s="72">
        <f t="shared" si="0"/>
        <v>3019.1087999999991</v>
      </c>
      <c r="H9" s="102" t="s">
        <v>253</v>
      </c>
    </row>
    <row r="10" spans="1:21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7">
        <v>211.59999999999997</v>
      </c>
      <c r="F10" s="68">
        <v>40.454999999999998</v>
      </c>
      <c r="G10" s="72">
        <f t="shared" si="0"/>
        <v>8560.2779999999984</v>
      </c>
      <c r="H10" s="102" t="s">
        <v>253</v>
      </c>
    </row>
    <row r="11" spans="1:21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7">
        <v>0</v>
      </c>
      <c r="F11" s="68">
        <v>0</v>
      </c>
      <c r="G11" s="72">
        <f t="shared" si="0"/>
        <v>0</v>
      </c>
      <c r="H11" s="102" t="s">
        <v>253</v>
      </c>
    </row>
    <row r="12" spans="1:21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7">
        <v>211.59999999999997</v>
      </c>
      <c r="F12" s="68">
        <v>17.747999999999998</v>
      </c>
      <c r="G12" s="72">
        <f t="shared" si="0"/>
        <v>3755.476799999999</v>
      </c>
      <c r="H12" s="102" t="s">
        <v>253</v>
      </c>
    </row>
    <row r="13" spans="1:21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7">
        <v>105.79999999999998</v>
      </c>
      <c r="F13" s="68">
        <v>16.007999999999999</v>
      </c>
      <c r="G13" s="72">
        <f t="shared" si="0"/>
        <v>1693.6463999999996</v>
      </c>
      <c r="H13" s="102" t="s">
        <v>253</v>
      </c>
    </row>
    <row r="14" spans="1:21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7">
        <v>0</v>
      </c>
      <c r="F14" s="68">
        <v>0</v>
      </c>
      <c r="G14" s="72">
        <f t="shared" si="0"/>
        <v>0</v>
      </c>
      <c r="H14" s="102" t="s">
        <v>253</v>
      </c>
    </row>
    <row r="15" spans="1:21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7">
        <v>0</v>
      </c>
      <c r="F15" s="68">
        <v>0</v>
      </c>
      <c r="G15" s="72">
        <f t="shared" si="0"/>
        <v>0</v>
      </c>
      <c r="H15" s="102" t="s">
        <v>254</v>
      </c>
    </row>
    <row r="16" spans="1:21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7">
        <v>0</v>
      </c>
      <c r="F16" s="68">
        <v>0</v>
      </c>
      <c r="G16" s="72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7">
        <v>0</v>
      </c>
      <c r="F17" s="68">
        <v>0</v>
      </c>
      <c r="G17" s="72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7">
        <v>0</v>
      </c>
      <c r="F18" s="68">
        <v>0</v>
      </c>
      <c r="G18" s="72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7">
        <v>184</v>
      </c>
      <c r="F19" s="68">
        <v>43.064999999999998</v>
      </c>
      <c r="G19" s="72">
        <f t="shared" si="0"/>
        <v>7923.9599999999991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7">
        <v>0</v>
      </c>
      <c r="F20" s="68">
        <v>0</v>
      </c>
      <c r="G20" s="72">
        <f t="shared" si="0"/>
        <v>0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7">
        <v>0</v>
      </c>
      <c r="F21" s="68">
        <v>0</v>
      </c>
      <c r="G21" s="72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7">
        <v>460</v>
      </c>
      <c r="F22" s="68">
        <v>8.6999999999999993</v>
      </c>
      <c r="G22" s="72">
        <f t="shared" si="0"/>
        <v>4001.9999999999995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7">
        <v>460</v>
      </c>
      <c r="F23" s="68">
        <v>8.6999999999999993</v>
      </c>
      <c r="G23" s="72">
        <f t="shared" si="0"/>
        <v>4001.9999999999995</v>
      </c>
      <c r="H23" s="102" t="s">
        <v>253</v>
      </c>
    </row>
    <row r="24" spans="1:8" ht="28.5" customHeight="1" x14ac:dyDescent="0.25">
      <c r="A24" s="16">
        <v>16</v>
      </c>
      <c r="B24" s="50" t="s">
        <v>114</v>
      </c>
      <c r="C24" s="9" t="s">
        <v>111</v>
      </c>
      <c r="D24" s="11" t="s">
        <v>17</v>
      </c>
      <c r="E24" s="67">
        <v>0</v>
      </c>
      <c r="F24" s="68">
        <v>0</v>
      </c>
      <c r="G24" s="72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7">
        <v>138</v>
      </c>
      <c r="F25" s="68">
        <v>48.494999999999997</v>
      </c>
      <c r="G25" s="72">
        <f t="shared" si="0"/>
        <v>6692.3099999999995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7">
        <v>0</v>
      </c>
      <c r="F26" s="68">
        <v>0</v>
      </c>
      <c r="G26" s="72">
        <f t="shared" si="0"/>
        <v>0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7">
        <v>0</v>
      </c>
      <c r="F27" s="68">
        <v>0</v>
      </c>
      <c r="G27" s="72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7">
        <v>5520</v>
      </c>
      <c r="F28" s="68">
        <v>4.1759999999999993</v>
      </c>
      <c r="G28" s="72">
        <f t="shared" si="0"/>
        <v>23051.519999999997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7">
        <v>8280</v>
      </c>
      <c r="F29" s="68">
        <v>5.3069999999999995</v>
      </c>
      <c r="G29" s="72">
        <f t="shared" si="0"/>
        <v>43941.96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7">
        <v>0</v>
      </c>
      <c r="F30" s="68">
        <v>0</v>
      </c>
      <c r="G30" s="72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7">
        <v>920</v>
      </c>
      <c r="F31" s="68">
        <v>3.0449999999999995</v>
      </c>
      <c r="G31" s="72">
        <f t="shared" si="0"/>
        <v>2801.3999999999996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7">
        <v>92</v>
      </c>
      <c r="F32" s="68">
        <v>23.924999999999997</v>
      </c>
      <c r="G32" s="72">
        <f t="shared" si="0"/>
        <v>2201.1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7">
        <v>0</v>
      </c>
      <c r="F33" s="68">
        <v>0</v>
      </c>
      <c r="G33" s="72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7">
        <v>0</v>
      </c>
      <c r="F34" s="68">
        <v>0</v>
      </c>
      <c r="G34" s="72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7">
        <v>38253.599999999991</v>
      </c>
      <c r="F35" s="68">
        <v>7.95</v>
      </c>
      <c r="G35" s="72">
        <f t="shared" si="0"/>
        <v>304116.11999999994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7">
        <v>920</v>
      </c>
      <c r="F36" s="68">
        <v>3.18</v>
      </c>
      <c r="G36" s="72">
        <f t="shared" si="0"/>
        <v>2925.6000000000004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7">
        <v>920</v>
      </c>
      <c r="F37" s="68">
        <v>8.9834999999999994</v>
      </c>
      <c r="G37" s="72">
        <f t="shared" si="0"/>
        <v>8264.82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7">
        <v>368</v>
      </c>
      <c r="F38" s="68">
        <v>6.4395000000000007</v>
      </c>
      <c r="G38" s="72">
        <f t="shared" si="0"/>
        <v>2369.7360000000003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7">
        <v>460</v>
      </c>
      <c r="F39" s="68">
        <v>1.1505000000000001</v>
      </c>
      <c r="G39" s="72">
        <f t="shared" ref="G39:G70" si="1">F39*E39</f>
        <v>529.23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7">
        <v>460</v>
      </c>
      <c r="F40" s="68">
        <v>1.3274999999999999</v>
      </c>
      <c r="G40" s="72">
        <f t="shared" si="1"/>
        <v>610.65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7">
        <v>0</v>
      </c>
      <c r="F41" s="68">
        <v>0</v>
      </c>
      <c r="G41" s="72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7">
        <v>138</v>
      </c>
      <c r="F42" s="68">
        <v>7.1550000000000002</v>
      </c>
      <c r="G42" s="72">
        <f t="shared" si="1"/>
        <v>987.39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7">
        <v>138</v>
      </c>
      <c r="F43" s="68">
        <v>5.0084999999999997</v>
      </c>
      <c r="G43" s="72">
        <f t="shared" si="1"/>
        <v>691.173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7">
        <v>38299.599999999991</v>
      </c>
      <c r="F44" s="68">
        <v>4.3725000000000005</v>
      </c>
      <c r="G44" s="72">
        <f t="shared" si="1"/>
        <v>167465.00099999999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7">
        <v>36.800000000000004</v>
      </c>
      <c r="F45" s="68">
        <v>453.18299999999999</v>
      </c>
      <c r="G45" s="72">
        <f t="shared" si="1"/>
        <v>16677.134400000003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7">
        <v>36.800000000000004</v>
      </c>
      <c r="F46" s="68">
        <v>480.41399999999993</v>
      </c>
      <c r="G46" s="72">
        <f t="shared" si="1"/>
        <v>17679.235199999999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7">
        <v>0</v>
      </c>
      <c r="F47" s="68">
        <v>0</v>
      </c>
      <c r="G47" s="72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7">
        <v>0</v>
      </c>
      <c r="F48" s="68">
        <v>0</v>
      </c>
      <c r="G48" s="72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7">
        <v>920</v>
      </c>
      <c r="F49" s="68">
        <v>8.6999999999999993</v>
      </c>
      <c r="G49" s="72">
        <f t="shared" si="1"/>
        <v>8003.9999999999991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7">
        <v>920</v>
      </c>
      <c r="F50" s="68">
        <v>8.6999999999999993</v>
      </c>
      <c r="G50" s="72">
        <f t="shared" si="1"/>
        <v>8003.9999999999991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7">
        <v>920</v>
      </c>
      <c r="F51" s="68">
        <v>8.6999999999999993</v>
      </c>
      <c r="G51" s="72">
        <f t="shared" si="1"/>
        <v>8003.9999999999991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7">
        <v>575</v>
      </c>
      <c r="F52" s="68">
        <v>12.25</v>
      </c>
      <c r="G52" s="72">
        <f t="shared" si="1"/>
        <v>7043.75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7">
        <v>575</v>
      </c>
      <c r="F53" s="68">
        <v>9.6</v>
      </c>
      <c r="G53" s="72">
        <f t="shared" si="1"/>
        <v>5520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7">
        <v>0</v>
      </c>
      <c r="F54" s="68">
        <v>0</v>
      </c>
      <c r="G54" s="72">
        <f t="shared" si="1"/>
        <v>0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7">
        <v>0</v>
      </c>
      <c r="F55" s="68">
        <v>0</v>
      </c>
      <c r="G55" s="72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7">
        <v>395.59999999999997</v>
      </c>
      <c r="F56" s="68">
        <v>8.6129999999999995</v>
      </c>
      <c r="G56" s="72">
        <f t="shared" si="1"/>
        <v>3407.3027999999995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7">
        <v>395.59999999999997</v>
      </c>
      <c r="F57" s="68">
        <v>5.3069999999999995</v>
      </c>
      <c r="G57" s="72">
        <f t="shared" si="1"/>
        <v>2099.4491999999996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7">
        <v>395.59999999999997</v>
      </c>
      <c r="F58" s="68">
        <v>9.395999999999999</v>
      </c>
      <c r="G58" s="72">
        <f t="shared" si="1"/>
        <v>3717.0575999999992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7">
        <v>395.59999999999997</v>
      </c>
      <c r="F59" s="68">
        <v>5.9160000000000004</v>
      </c>
      <c r="G59" s="72">
        <f t="shared" si="1"/>
        <v>2340.3696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7">
        <v>395.59999999999997</v>
      </c>
      <c r="F60" s="68">
        <v>10.265999999999998</v>
      </c>
      <c r="G60" s="72">
        <f t="shared" si="1"/>
        <v>4061.2295999999988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7">
        <v>395.59999999999997</v>
      </c>
      <c r="F61" s="68">
        <v>6.6119999999999992</v>
      </c>
      <c r="G61" s="72">
        <f t="shared" si="1"/>
        <v>2615.7071999999994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7">
        <v>0</v>
      </c>
      <c r="F62" s="68">
        <v>0</v>
      </c>
      <c r="G62" s="72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7">
        <v>207</v>
      </c>
      <c r="F63" s="68">
        <v>7.9679999999999991</v>
      </c>
      <c r="G63" s="72">
        <f t="shared" si="1"/>
        <v>1649.3759999999997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7">
        <v>207</v>
      </c>
      <c r="F64" s="68">
        <v>4.992</v>
      </c>
      <c r="G64" s="72">
        <f t="shared" si="1"/>
        <v>1033.3440000000001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7">
        <v>207</v>
      </c>
      <c r="F65" s="68">
        <v>8.7360000000000007</v>
      </c>
      <c r="G65" s="72">
        <f t="shared" si="1"/>
        <v>1808.3520000000001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7">
        <v>207</v>
      </c>
      <c r="F66" s="68">
        <v>5.8559999999999999</v>
      </c>
      <c r="G66" s="72">
        <f t="shared" si="1"/>
        <v>1212.192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7">
        <v>207</v>
      </c>
      <c r="F67" s="68">
        <v>9.5039999999999996</v>
      </c>
      <c r="G67" s="72">
        <f t="shared" si="1"/>
        <v>1967.328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7">
        <v>414</v>
      </c>
      <c r="F68" s="68">
        <v>6.72</v>
      </c>
      <c r="G68" s="72">
        <f t="shared" si="1"/>
        <v>2782.08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7">
        <v>8372</v>
      </c>
      <c r="F69" s="68">
        <v>7.1639999999999988</v>
      </c>
      <c r="G69" s="72">
        <f t="shared" si="1"/>
        <v>59977.007999999987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7">
        <v>1922.7999999999997</v>
      </c>
      <c r="F70" s="68">
        <v>13.333</v>
      </c>
      <c r="G70" s="72">
        <f t="shared" si="1"/>
        <v>25636.692399999996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7">
        <v>207</v>
      </c>
      <c r="F71" s="68">
        <v>17.412499999999998</v>
      </c>
      <c r="G71" s="72">
        <f t="shared" ref="G71:G102" si="2">F71*E71</f>
        <v>3604.3874999999994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7">
        <v>975.19999999999993</v>
      </c>
      <c r="F72" s="68">
        <v>11.243499999999997</v>
      </c>
      <c r="G72" s="72">
        <f t="shared" si="2"/>
        <v>10964.661199999997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7">
        <v>782</v>
      </c>
      <c r="F73" s="68">
        <v>11.740999999999998</v>
      </c>
      <c r="G73" s="72">
        <f t="shared" si="2"/>
        <v>9181.4619999999977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7">
        <v>529</v>
      </c>
      <c r="F74" s="68">
        <v>12.337999999999999</v>
      </c>
      <c r="G74" s="72">
        <f t="shared" si="2"/>
        <v>6526.8019999999997</v>
      </c>
      <c r="H74" s="102" t="s">
        <v>255</v>
      </c>
    </row>
    <row r="75" spans="1:8" ht="28.5" customHeight="1" x14ac:dyDescent="0.25">
      <c r="A75" s="52">
        <v>69</v>
      </c>
      <c r="B75" s="34" t="s">
        <v>83</v>
      </c>
      <c r="C75" s="10" t="s">
        <v>84</v>
      </c>
      <c r="D75" s="11" t="s">
        <v>21</v>
      </c>
      <c r="E75" s="67">
        <v>230</v>
      </c>
      <c r="F75" s="68">
        <v>11.129999999999999</v>
      </c>
      <c r="G75" s="72">
        <f t="shared" si="2"/>
        <v>2559.8999999999996</v>
      </c>
      <c r="H75" s="102" t="s">
        <v>253</v>
      </c>
    </row>
    <row r="76" spans="1:8" ht="28.5" customHeight="1" x14ac:dyDescent="0.25">
      <c r="A76" s="52">
        <v>70</v>
      </c>
      <c r="B76" s="56" t="s">
        <v>149</v>
      </c>
      <c r="C76" s="10" t="s">
        <v>84</v>
      </c>
      <c r="D76" s="11" t="s">
        <v>21</v>
      </c>
      <c r="E76" s="67">
        <v>230</v>
      </c>
      <c r="F76" s="68">
        <v>7.1040000000000001</v>
      </c>
      <c r="G76" s="72">
        <f t="shared" si="2"/>
        <v>1633.92</v>
      </c>
      <c r="H76" s="102" t="s">
        <v>255</v>
      </c>
    </row>
    <row r="77" spans="1:8" ht="28.5" customHeight="1" x14ac:dyDescent="0.25">
      <c r="A77" s="52">
        <v>71</v>
      </c>
      <c r="B77" s="57" t="s">
        <v>85</v>
      </c>
      <c r="C77" s="9" t="s">
        <v>52</v>
      </c>
      <c r="D77" s="11" t="s">
        <v>17</v>
      </c>
      <c r="E77" s="67">
        <v>2.3000000000000003</v>
      </c>
      <c r="F77" s="68">
        <v>136.91499999999999</v>
      </c>
      <c r="G77" s="72">
        <f t="shared" si="2"/>
        <v>314.90450000000004</v>
      </c>
      <c r="H77" s="102" t="s">
        <v>254</v>
      </c>
    </row>
    <row r="78" spans="1:8" ht="28.5" customHeight="1" x14ac:dyDescent="0.25">
      <c r="A78" s="52" t="s">
        <v>239</v>
      </c>
      <c r="B78" s="58" t="s">
        <v>86</v>
      </c>
      <c r="C78" s="10" t="s">
        <v>87</v>
      </c>
      <c r="D78" s="11" t="s">
        <v>21</v>
      </c>
      <c r="E78" s="67">
        <v>230</v>
      </c>
      <c r="F78" s="68">
        <v>0.374</v>
      </c>
      <c r="G78" s="72">
        <f t="shared" si="2"/>
        <v>86.02</v>
      </c>
      <c r="H78" s="102" t="s">
        <v>253</v>
      </c>
    </row>
    <row r="79" spans="1:8" ht="28.5" customHeight="1" x14ac:dyDescent="0.25">
      <c r="A79" s="52" t="s">
        <v>240</v>
      </c>
      <c r="B79" s="56" t="s">
        <v>86</v>
      </c>
      <c r="C79" s="10" t="s">
        <v>88</v>
      </c>
      <c r="D79" s="11" t="s">
        <v>21</v>
      </c>
      <c r="E79" s="67">
        <v>230</v>
      </c>
      <c r="F79" s="68">
        <v>0.46750000000000003</v>
      </c>
      <c r="G79" s="72">
        <f t="shared" si="2"/>
        <v>107.52500000000001</v>
      </c>
      <c r="H79" s="102" t="s">
        <v>255</v>
      </c>
    </row>
    <row r="80" spans="1:8" ht="28.5" customHeight="1" x14ac:dyDescent="0.25">
      <c r="A80" s="52">
        <v>73</v>
      </c>
      <c r="B80" s="57" t="s">
        <v>89</v>
      </c>
      <c r="C80" s="10" t="s">
        <v>87</v>
      </c>
      <c r="D80" s="11" t="s">
        <v>14</v>
      </c>
      <c r="E80" s="67">
        <v>92</v>
      </c>
      <c r="F80" s="68">
        <v>19.7</v>
      </c>
      <c r="G80" s="72">
        <f t="shared" si="2"/>
        <v>1812.3999999999999</v>
      </c>
      <c r="H80" s="102" t="s">
        <v>254</v>
      </c>
    </row>
    <row r="81" spans="1:8" ht="28.5" customHeight="1" x14ac:dyDescent="0.25">
      <c r="A81" s="52">
        <v>74</v>
      </c>
      <c r="B81" s="58" t="s">
        <v>90</v>
      </c>
      <c r="C81" s="9" t="s">
        <v>48</v>
      </c>
      <c r="D81" s="11" t="s">
        <v>14</v>
      </c>
      <c r="E81" s="67">
        <v>92</v>
      </c>
      <c r="F81" s="68">
        <v>7.95</v>
      </c>
      <c r="G81" s="72">
        <f t="shared" si="2"/>
        <v>731.4</v>
      </c>
      <c r="H81" s="102" t="s">
        <v>253</v>
      </c>
    </row>
    <row r="82" spans="1:8" ht="28.5" customHeight="1" x14ac:dyDescent="0.25">
      <c r="A82" s="52">
        <v>75</v>
      </c>
      <c r="B82" s="58" t="s">
        <v>91</v>
      </c>
      <c r="C82" s="9" t="s">
        <v>48</v>
      </c>
      <c r="D82" s="11" t="s">
        <v>14</v>
      </c>
      <c r="E82" s="67">
        <v>92</v>
      </c>
      <c r="F82" s="68">
        <v>7.95</v>
      </c>
      <c r="G82" s="72">
        <f t="shared" si="2"/>
        <v>731.4</v>
      </c>
      <c r="H82" s="102" t="s">
        <v>253</v>
      </c>
    </row>
    <row r="83" spans="1:8" ht="28.5" customHeight="1" x14ac:dyDescent="0.25">
      <c r="A83" s="52" t="s">
        <v>241</v>
      </c>
      <c r="B83" s="58" t="s">
        <v>182</v>
      </c>
      <c r="C83" s="9" t="s">
        <v>115</v>
      </c>
      <c r="D83" s="11" t="s">
        <v>18</v>
      </c>
      <c r="E83" s="67">
        <v>138</v>
      </c>
      <c r="F83" s="68">
        <v>11.397</v>
      </c>
      <c r="G83" s="72">
        <f t="shared" si="2"/>
        <v>1572.7860000000001</v>
      </c>
      <c r="H83" s="102" t="s">
        <v>253</v>
      </c>
    </row>
    <row r="84" spans="1:8" ht="28.5" customHeight="1" x14ac:dyDescent="0.25">
      <c r="A84" s="52" t="s">
        <v>242</v>
      </c>
      <c r="B84" s="56" t="s">
        <v>183</v>
      </c>
      <c r="C84" s="9" t="s">
        <v>115</v>
      </c>
      <c r="D84" s="11" t="s">
        <v>18</v>
      </c>
      <c r="E84" s="67">
        <v>138</v>
      </c>
      <c r="F84" s="68">
        <v>10.290000000000001</v>
      </c>
      <c r="G84" s="72">
        <f t="shared" si="2"/>
        <v>1420.0200000000002</v>
      </c>
      <c r="H84" s="102" t="s">
        <v>255</v>
      </c>
    </row>
    <row r="85" spans="1:8" ht="28.5" customHeight="1" x14ac:dyDescent="0.25">
      <c r="A85" s="52">
        <v>77</v>
      </c>
      <c r="B85" s="56" t="s">
        <v>108</v>
      </c>
      <c r="C85" s="9" t="s">
        <v>115</v>
      </c>
      <c r="D85" s="11" t="s">
        <v>18</v>
      </c>
      <c r="E85" s="67">
        <v>0</v>
      </c>
      <c r="F85" s="68">
        <v>0</v>
      </c>
      <c r="G85" s="72">
        <f t="shared" si="2"/>
        <v>0</v>
      </c>
      <c r="H85" s="102" t="s">
        <v>255</v>
      </c>
    </row>
    <row r="86" spans="1:8" ht="28.5" customHeight="1" x14ac:dyDescent="0.25">
      <c r="A86" s="52">
        <v>78</v>
      </c>
      <c r="B86" s="58" t="s">
        <v>92</v>
      </c>
      <c r="C86" s="9" t="s">
        <v>48</v>
      </c>
      <c r="D86" s="11" t="s">
        <v>21</v>
      </c>
      <c r="E86" s="67">
        <v>230</v>
      </c>
      <c r="F86" s="68">
        <v>3.5529999999999999</v>
      </c>
      <c r="G86" s="72">
        <f t="shared" si="2"/>
        <v>817.18999999999994</v>
      </c>
      <c r="H86" s="102" t="s">
        <v>253</v>
      </c>
    </row>
    <row r="87" spans="1:8" ht="28.5" customHeight="1" x14ac:dyDescent="0.25">
      <c r="A87" s="52">
        <v>79</v>
      </c>
      <c r="B87" s="57" t="s">
        <v>93</v>
      </c>
      <c r="C87" s="9" t="s">
        <v>48</v>
      </c>
      <c r="D87" s="11" t="s">
        <v>14</v>
      </c>
      <c r="E87" s="67">
        <v>230</v>
      </c>
      <c r="F87" s="68">
        <v>19.7</v>
      </c>
      <c r="G87" s="72">
        <f t="shared" si="2"/>
        <v>4531</v>
      </c>
      <c r="H87" s="102" t="s">
        <v>254</v>
      </c>
    </row>
    <row r="88" spans="1:8" ht="28.5" customHeight="1" x14ac:dyDescent="0.25">
      <c r="A88" s="52">
        <v>80</v>
      </c>
      <c r="B88" s="58" t="s">
        <v>94</v>
      </c>
      <c r="C88" s="9" t="s">
        <v>48</v>
      </c>
      <c r="D88" s="11" t="s">
        <v>14</v>
      </c>
      <c r="E88" s="67">
        <v>230</v>
      </c>
      <c r="F88" s="68">
        <v>8.85</v>
      </c>
      <c r="G88" s="72">
        <f t="shared" si="2"/>
        <v>2035.5</v>
      </c>
      <c r="H88" s="102" t="s">
        <v>253</v>
      </c>
    </row>
    <row r="89" spans="1:8" ht="28.5" customHeight="1" x14ac:dyDescent="0.25">
      <c r="A89" s="52">
        <v>81</v>
      </c>
      <c r="B89" s="58" t="s">
        <v>95</v>
      </c>
      <c r="C89" s="9" t="s">
        <v>48</v>
      </c>
      <c r="D89" s="11" t="s">
        <v>14</v>
      </c>
      <c r="E89" s="67">
        <v>230</v>
      </c>
      <c r="F89" s="68">
        <v>8.85</v>
      </c>
      <c r="G89" s="72">
        <f t="shared" si="2"/>
        <v>2035.5</v>
      </c>
      <c r="H89" s="102" t="s">
        <v>253</v>
      </c>
    </row>
    <row r="90" spans="1:8" ht="28.5" customHeight="1" x14ac:dyDescent="0.25">
      <c r="A90" s="52">
        <v>82</v>
      </c>
      <c r="B90" s="56" t="s">
        <v>19</v>
      </c>
      <c r="C90" s="10" t="s">
        <v>105</v>
      </c>
      <c r="D90" s="11" t="s">
        <v>96</v>
      </c>
      <c r="E90" s="67">
        <v>2300</v>
      </c>
      <c r="F90" s="68">
        <v>0.79500000000000004</v>
      </c>
      <c r="G90" s="72">
        <f t="shared" si="2"/>
        <v>1828.5</v>
      </c>
      <c r="H90" s="102" t="s">
        <v>255</v>
      </c>
    </row>
    <row r="91" spans="1:8" ht="28.5" customHeight="1" x14ac:dyDescent="0.25">
      <c r="A91" s="52">
        <v>83</v>
      </c>
      <c r="B91" s="58" t="s">
        <v>97</v>
      </c>
      <c r="C91" s="9" t="s">
        <v>37</v>
      </c>
      <c r="D91" s="11" t="s">
        <v>13</v>
      </c>
      <c r="E91" s="67">
        <v>138</v>
      </c>
      <c r="F91" s="68">
        <v>7.8704999999999998</v>
      </c>
      <c r="G91" s="72">
        <f t="shared" si="2"/>
        <v>1086.1289999999999</v>
      </c>
      <c r="H91" s="102" t="s">
        <v>253</v>
      </c>
    </row>
    <row r="92" spans="1:8" ht="28.5" customHeight="1" x14ac:dyDescent="0.25">
      <c r="A92" s="52">
        <v>84</v>
      </c>
      <c r="B92" s="34" t="s">
        <v>112</v>
      </c>
      <c r="C92" s="9" t="s">
        <v>48</v>
      </c>
      <c r="D92" s="11" t="s">
        <v>14</v>
      </c>
      <c r="E92" s="67">
        <v>1380</v>
      </c>
      <c r="F92" s="68">
        <v>7.95</v>
      </c>
      <c r="G92" s="72">
        <f t="shared" si="2"/>
        <v>10971</v>
      </c>
      <c r="H92" s="102" t="s">
        <v>253</v>
      </c>
    </row>
    <row r="93" spans="1:8" ht="28.5" customHeight="1" x14ac:dyDescent="0.25">
      <c r="A93" s="52">
        <v>85</v>
      </c>
      <c r="B93" s="37" t="s">
        <v>113</v>
      </c>
      <c r="C93" s="9" t="s">
        <v>48</v>
      </c>
      <c r="D93" s="11" t="s">
        <v>14</v>
      </c>
      <c r="E93" s="67">
        <v>460</v>
      </c>
      <c r="F93" s="68">
        <v>9.8000000000000007</v>
      </c>
      <c r="G93" s="72">
        <f t="shared" si="2"/>
        <v>4508</v>
      </c>
      <c r="H93" s="102" t="s">
        <v>255</v>
      </c>
    </row>
    <row r="94" spans="1:8" ht="28.5" customHeight="1" x14ac:dyDescent="0.25">
      <c r="A94" s="52">
        <v>86</v>
      </c>
      <c r="B94" s="35" t="s">
        <v>107</v>
      </c>
      <c r="C94" s="9" t="s">
        <v>48</v>
      </c>
      <c r="D94" s="11" t="s">
        <v>14</v>
      </c>
      <c r="E94" s="67">
        <v>460</v>
      </c>
      <c r="F94" s="68">
        <v>19.7</v>
      </c>
      <c r="G94" s="72">
        <f t="shared" si="2"/>
        <v>9062</v>
      </c>
      <c r="H94" s="102" t="s">
        <v>254</v>
      </c>
    </row>
    <row r="95" spans="1:8" ht="28.5" customHeight="1" x14ac:dyDescent="0.25">
      <c r="A95" s="52" t="s">
        <v>243</v>
      </c>
      <c r="B95" s="34" t="s">
        <v>184</v>
      </c>
      <c r="C95" s="9" t="s">
        <v>48</v>
      </c>
      <c r="D95" s="11" t="s">
        <v>14</v>
      </c>
      <c r="E95" s="67">
        <v>230</v>
      </c>
      <c r="F95" s="68">
        <v>7.95</v>
      </c>
      <c r="G95" s="72">
        <f t="shared" si="2"/>
        <v>1828.5</v>
      </c>
      <c r="H95" s="102" t="s">
        <v>253</v>
      </c>
    </row>
    <row r="96" spans="1:8" ht="28.5" customHeight="1" x14ac:dyDescent="0.25">
      <c r="A96" s="52" t="s">
        <v>244</v>
      </c>
      <c r="B96" s="37" t="s">
        <v>185</v>
      </c>
      <c r="C96" s="9" t="s">
        <v>48</v>
      </c>
      <c r="D96" s="11" t="s">
        <v>14</v>
      </c>
      <c r="E96" s="67">
        <v>230</v>
      </c>
      <c r="F96" s="68">
        <v>9.8000000000000007</v>
      </c>
      <c r="G96" s="72">
        <f t="shared" si="2"/>
        <v>2254</v>
      </c>
      <c r="H96" s="102" t="s">
        <v>255</v>
      </c>
    </row>
    <row r="97" spans="1:8" ht="28.5" customHeight="1" x14ac:dyDescent="0.25">
      <c r="A97" s="52" t="s">
        <v>245</v>
      </c>
      <c r="B97" s="34" t="s">
        <v>188</v>
      </c>
      <c r="C97" s="9" t="s">
        <v>48</v>
      </c>
      <c r="D97" s="11" t="s">
        <v>14</v>
      </c>
      <c r="E97" s="67">
        <v>0</v>
      </c>
      <c r="F97" s="68">
        <v>0</v>
      </c>
      <c r="G97" s="72">
        <f t="shared" si="2"/>
        <v>0</v>
      </c>
      <c r="H97" s="102" t="s">
        <v>253</v>
      </c>
    </row>
    <row r="98" spans="1:8" ht="28.5" customHeight="1" x14ac:dyDescent="0.25">
      <c r="A98" s="52" t="s">
        <v>246</v>
      </c>
      <c r="B98" s="37" t="s">
        <v>189</v>
      </c>
      <c r="C98" s="9" t="s">
        <v>48</v>
      </c>
      <c r="D98" s="11" t="s">
        <v>14</v>
      </c>
      <c r="E98" s="67">
        <v>0</v>
      </c>
      <c r="F98" s="68">
        <v>0</v>
      </c>
      <c r="G98" s="72">
        <f t="shared" si="2"/>
        <v>0</v>
      </c>
      <c r="H98" s="102" t="s">
        <v>255</v>
      </c>
    </row>
    <row r="99" spans="1:8" ht="28.5" customHeight="1" x14ac:dyDescent="0.25">
      <c r="A99" s="52" t="s">
        <v>247</v>
      </c>
      <c r="B99" s="34" t="s">
        <v>190</v>
      </c>
      <c r="C99" s="9" t="s">
        <v>48</v>
      </c>
      <c r="D99" s="11" t="s">
        <v>14</v>
      </c>
      <c r="E99" s="67">
        <v>0</v>
      </c>
      <c r="F99" s="68">
        <v>0</v>
      </c>
      <c r="G99" s="72">
        <f t="shared" si="2"/>
        <v>0</v>
      </c>
      <c r="H99" s="102" t="s">
        <v>253</v>
      </c>
    </row>
    <row r="100" spans="1:8" ht="28.5" customHeight="1" x14ac:dyDescent="0.25">
      <c r="A100" s="52" t="s">
        <v>248</v>
      </c>
      <c r="B100" s="37" t="s">
        <v>191</v>
      </c>
      <c r="C100" s="9" t="s">
        <v>48</v>
      </c>
      <c r="D100" s="11" t="s">
        <v>14</v>
      </c>
      <c r="E100" s="67">
        <v>0</v>
      </c>
      <c r="F100" s="68">
        <v>0</v>
      </c>
      <c r="G100" s="72">
        <f t="shared" si="2"/>
        <v>0</v>
      </c>
      <c r="H100" s="102" t="s">
        <v>255</v>
      </c>
    </row>
    <row r="101" spans="1:8" ht="28.5" customHeight="1" x14ac:dyDescent="0.25">
      <c r="A101" s="53">
        <v>90</v>
      </c>
      <c r="B101" s="50" t="s">
        <v>186</v>
      </c>
      <c r="C101" s="9" t="s">
        <v>98</v>
      </c>
      <c r="D101" s="11" t="s">
        <v>17</v>
      </c>
      <c r="E101" s="67">
        <v>0</v>
      </c>
      <c r="F101" s="68">
        <v>0</v>
      </c>
      <c r="G101" s="72">
        <f t="shared" si="2"/>
        <v>0</v>
      </c>
      <c r="H101" s="102" t="s">
        <v>254</v>
      </c>
    </row>
    <row r="102" spans="1:8" ht="28.5" customHeight="1" x14ac:dyDescent="0.25">
      <c r="A102" s="53">
        <v>91</v>
      </c>
      <c r="B102" s="34" t="s">
        <v>29</v>
      </c>
      <c r="C102" s="9" t="s">
        <v>48</v>
      </c>
      <c r="D102" s="11" t="s">
        <v>14</v>
      </c>
      <c r="E102" s="67">
        <v>460</v>
      </c>
      <c r="F102" s="68">
        <v>7.95</v>
      </c>
      <c r="G102" s="72">
        <f t="shared" si="2"/>
        <v>3657</v>
      </c>
      <c r="H102" s="102" t="s">
        <v>253</v>
      </c>
    </row>
    <row r="103" spans="1:8" ht="29.25" customHeight="1" x14ac:dyDescent="0.25">
      <c r="A103" s="53">
        <v>92</v>
      </c>
      <c r="B103" s="37" t="s">
        <v>187</v>
      </c>
      <c r="C103" s="9" t="s">
        <v>48</v>
      </c>
      <c r="D103" s="11" t="s">
        <v>14</v>
      </c>
      <c r="E103" s="67">
        <v>460</v>
      </c>
      <c r="F103" s="68">
        <v>9.8000000000000007</v>
      </c>
      <c r="G103" s="72">
        <f t="shared" ref="G103:G134" si="3">F103*E103</f>
        <v>4508</v>
      </c>
      <c r="H103" s="102" t="s">
        <v>255</v>
      </c>
    </row>
    <row r="104" spans="1:8" ht="29.25" customHeight="1" x14ac:dyDescent="0.25">
      <c r="A104" s="53">
        <v>93</v>
      </c>
      <c r="B104" s="34" t="s">
        <v>99</v>
      </c>
      <c r="C104" s="9" t="s">
        <v>48</v>
      </c>
      <c r="D104" s="11" t="s">
        <v>14</v>
      </c>
      <c r="E104" s="67">
        <v>0</v>
      </c>
      <c r="F104" s="68">
        <v>0</v>
      </c>
      <c r="G104" s="72">
        <f t="shared" si="3"/>
        <v>0</v>
      </c>
      <c r="H104" s="102" t="s">
        <v>253</v>
      </c>
    </row>
    <row r="105" spans="1:8" ht="29.25" customHeight="1" x14ac:dyDescent="0.25">
      <c r="A105" s="53">
        <v>94</v>
      </c>
      <c r="B105" s="34" t="s">
        <v>100</v>
      </c>
      <c r="C105" s="9" t="s">
        <v>48</v>
      </c>
      <c r="D105" s="11" t="s">
        <v>14</v>
      </c>
      <c r="E105" s="67">
        <v>230</v>
      </c>
      <c r="F105" s="68">
        <v>7.95</v>
      </c>
      <c r="G105" s="72">
        <f t="shared" si="3"/>
        <v>1828.5</v>
      </c>
      <c r="H105" s="102" t="s">
        <v>253</v>
      </c>
    </row>
    <row r="106" spans="1:8" ht="29.25" customHeight="1" x14ac:dyDescent="0.25">
      <c r="A106" s="54">
        <v>95</v>
      </c>
      <c r="B106" s="59" t="s">
        <v>101</v>
      </c>
      <c r="C106" s="20" t="s">
        <v>48</v>
      </c>
      <c r="D106" s="21" t="s">
        <v>14</v>
      </c>
      <c r="E106" s="67">
        <v>230</v>
      </c>
      <c r="F106" s="68">
        <v>7.95</v>
      </c>
      <c r="G106" s="72">
        <f t="shared" si="3"/>
        <v>1828.5</v>
      </c>
      <c r="H106" s="102" t="s">
        <v>253</v>
      </c>
    </row>
    <row r="107" spans="1:8" ht="29.25" customHeight="1" x14ac:dyDescent="0.25">
      <c r="A107" s="52">
        <v>96</v>
      </c>
      <c r="B107" s="34" t="s">
        <v>116</v>
      </c>
      <c r="C107" s="23" t="s">
        <v>48</v>
      </c>
      <c r="D107" s="11" t="s">
        <v>136</v>
      </c>
      <c r="E107" s="67">
        <v>230</v>
      </c>
      <c r="F107" s="68">
        <v>8.6999999999999993</v>
      </c>
      <c r="G107" s="72">
        <f t="shared" si="3"/>
        <v>2000.9999999999998</v>
      </c>
      <c r="H107" s="102" t="s">
        <v>253</v>
      </c>
    </row>
    <row r="108" spans="1:8" ht="29.25" customHeight="1" x14ac:dyDescent="0.25">
      <c r="A108" s="52">
        <v>97</v>
      </c>
      <c r="B108" s="34" t="s">
        <v>226</v>
      </c>
      <c r="C108" s="23" t="s">
        <v>48</v>
      </c>
      <c r="D108" s="11" t="s">
        <v>136</v>
      </c>
      <c r="E108" s="67">
        <v>230</v>
      </c>
      <c r="F108" s="68">
        <v>8.6999999999999993</v>
      </c>
      <c r="G108" s="72">
        <f t="shared" si="3"/>
        <v>2000.9999999999998</v>
      </c>
      <c r="H108" s="102" t="s">
        <v>253</v>
      </c>
    </row>
    <row r="109" spans="1:8" ht="29.25" customHeight="1" x14ac:dyDescent="0.25">
      <c r="A109" s="52">
        <v>98</v>
      </c>
      <c r="B109" s="37" t="s">
        <v>117</v>
      </c>
      <c r="C109" s="23" t="s">
        <v>48</v>
      </c>
      <c r="D109" s="11" t="s">
        <v>138</v>
      </c>
      <c r="E109" s="67">
        <v>0</v>
      </c>
      <c r="F109" s="68">
        <v>0</v>
      </c>
      <c r="G109" s="72">
        <f t="shared" si="3"/>
        <v>0</v>
      </c>
      <c r="H109" s="102" t="s">
        <v>255</v>
      </c>
    </row>
    <row r="110" spans="1:8" ht="29.25" customHeight="1" x14ac:dyDescent="0.25">
      <c r="A110" s="52">
        <v>99</v>
      </c>
      <c r="B110" s="34" t="s">
        <v>118</v>
      </c>
      <c r="C110" s="23" t="s">
        <v>48</v>
      </c>
      <c r="D110" s="11" t="s">
        <v>136</v>
      </c>
      <c r="E110" s="67">
        <v>230</v>
      </c>
      <c r="F110" s="68">
        <v>7.95</v>
      </c>
      <c r="G110" s="72">
        <f t="shared" si="3"/>
        <v>1828.5</v>
      </c>
      <c r="H110" s="102" t="s">
        <v>253</v>
      </c>
    </row>
    <row r="111" spans="1:8" ht="29.25" customHeight="1" x14ac:dyDescent="0.25">
      <c r="A111" s="52">
        <v>100</v>
      </c>
      <c r="B111" s="34" t="s">
        <v>119</v>
      </c>
      <c r="C111" s="23" t="s">
        <v>48</v>
      </c>
      <c r="D111" s="11" t="s">
        <v>136</v>
      </c>
      <c r="E111" s="67">
        <v>230</v>
      </c>
      <c r="F111" s="68">
        <v>8.6999999999999993</v>
      </c>
      <c r="G111" s="72">
        <f t="shared" si="3"/>
        <v>2000.9999999999998</v>
      </c>
      <c r="H111" s="102" t="s">
        <v>253</v>
      </c>
    </row>
    <row r="112" spans="1:8" ht="29.25" customHeight="1" x14ac:dyDescent="0.25">
      <c r="A112" s="52">
        <v>101</v>
      </c>
      <c r="B112" s="37" t="s">
        <v>120</v>
      </c>
      <c r="C112" s="23" t="s">
        <v>48</v>
      </c>
      <c r="D112" s="11" t="s">
        <v>138</v>
      </c>
      <c r="E112" s="67">
        <v>460</v>
      </c>
      <c r="F112" s="68">
        <v>3.5529999999999999</v>
      </c>
      <c r="G112" s="72">
        <f t="shared" si="3"/>
        <v>1634.3799999999999</v>
      </c>
      <c r="H112" s="102" t="s">
        <v>255</v>
      </c>
    </row>
    <row r="113" spans="1:8" ht="29.25" customHeight="1" x14ac:dyDescent="0.25">
      <c r="A113" s="52">
        <v>102</v>
      </c>
      <c r="B113" s="37" t="s">
        <v>121</v>
      </c>
      <c r="C113" s="23" t="s">
        <v>206</v>
      </c>
      <c r="D113" s="11" t="s">
        <v>138</v>
      </c>
      <c r="E113" s="67">
        <v>460</v>
      </c>
      <c r="F113" s="68">
        <v>8.0039999999999996</v>
      </c>
      <c r="G113" s="72">
        <f t="shared" si="3"/>
        <v>3681.8399999999997</v>
      </c>
      <c r="H113" s="102" t="s">
        <v>255</v>
      </c>
    </row>
    <row r="114" spans="1:8" ht="29.25" customHeight="1" x14ac:dyDescent="0.25">
      <c r="A114" s="52">
        <v>103</v>
      </c>
      <c r="B114" s="37" t="s">
        <v>122</v>
      </c>
      <c r="C114" s="23" t="s">
        <v>48</v>
      </c>
      <c r="D114" s="11" t="s">
        <v>20</v>
      </c>
      <c r="E114" s="67">
        <v>2300</v>
      </c>
      <c r="F114" s="68">
        <v>4.8494999999999999</v>
      </c>
      <c r="G114" s="72">
        <f t="shared" si="3"/>
        <v>11153.85</v>
      </c>
      <c r="H114" s="102" t="s">
        <v>255</v>
      </c>
    </row>
    <row r="115" spans="1:8" ht="29.25" customHeight="1" x14ac:dyDescent="0.25">
      <c r="A115" s="52">
        <v>104</v>
      </c>
      <c r="B115" s="34" t="s">
        <v>123</v>
      </c>
      <c r="C115" s="23" t="s">
        <v>48</v>
      </c>
      <c r="D115" s="11" t="s">
        <v>20</v>
      </c>
      <c r="E115" s="67">
        <v>920</v>
      </c>
      <c r="F115" s="68">
        <v>3.2595000000000001</v>
      </c>
      <c r="G115" s="72">
        <f t="shared" si="3"/>
        <v>2998.7400000000002</v>
      </c>
      <c r="H115" s="102" t="s">
        <v>253</v>
      </c>
    </row>
    <row r="116" spans="1:8" ht="29.25" customHeight="1" x14ac:dyDescent="0.25">
      <c r="A116" s="52">
        <v>105</v>
      </c>
      <c r="B116" s="34" t="s">
        <v>124</v>
      </c>
      <c r="C116" s="23" t="s">
        <v>48</v>
      </c>
      <c r="D116" s="11" t="s">
        <v>20</v>
      </c>
      <c r="E116" s="67">
        <v>920</v>
      </c>
      <c r="F116" s="68">
        <v>1.7765</v>
      </c>
      <c r="G116" s="72">
        <f t="shared" si="3"/>
        <v>1634.3799999999999</v>
      </c>
      <c r="H116" s="102" t="s">
        <v>253</v>
      </c>
    </row>
    <row r="117" spans="1:8" ht="29.25" customHeight="1" x14ac:dyDescent="0.25">
      <c r="A117" s="52">
        <v>106</v>
      </c>
      <c r="B117" s="34" t="s">
        <v>125</v>
      </c>
      <c r="C117" s="23" t="s">
        <v>206</v>
      </c>
      <c r="D117" s="11" t="s">
        <v>138</v>
      </c>
      <c r="E117" s="67">
        <v>460</v>
      </c>
      <c r="F117" s="68">
        <v>6.6119999999999992</v>
      </c>
      <c r="G117" s="72">
        <f t="shared" si="3"/>
        <v>3041.5199999999995</v>
      </c>
      <c r="H117" s="102" t="s">
        <v>253</v>
      </c>
    </row>
    <row r="118" spans="1:8" ht="29.25" customHeight="1" x14ac:dyDescent="0.25">
      <c r="A118" s="52">
        <v>107</v>
      </c>
      <c r="B118" s="51" t="s">
        <v>251</v>
      </c>
      <c r="C118" s="23" t="s">
        <v>48</v>
      </c>
      <c r="D118" s="11" t="s">
        <v>20</v>
      </c>
      <c r="E118" s="67">
        <v>460</v>
      </c>
      <c r="F118" s="68">
        <v>9.8230000000000004</v>
      </c>
      <c r="G118" s="72">
        <f t="shared" si="3"/>
        <v>4518.58</v>
      </c>
      <c r="H118" s="102" t="s">
        <v>256</v>
      </c>
    </row>
    <row r="119" spans="1:8" ht="29.25" customHeight="1" x14ac:dyDescent="0.25">
      <c r="A119" s="52">
        <v>108</v>
      </c>
      <c r="B119" s="34" t="s">
        <v>150</v>
      </c>
      <c r="C119" s="23" t="s">
        <v>48</v>
      </c>
      <c r="D119" s="11" t="s">
        <v>138</v>
      </c>
      <c r="E119" s="67">
        <v>4600</v>
      </c>
      <c r="F119" s="68">
        <v>1.2155</v>
      </c>
      <c r="G119" s="72">
        <f t="shared" si="3"/>
        <v>5591.3</v>
      </c>
      <c r="H119" s="102" t="s">
        <v>253</v>
      </c>
    </row>
    <row r="120" spans="1:8" ht="29.25" customHeight="1" x14ac:dyDescent="0.25">
      <c r="A120" s="52">
        <v>109</v>
      </c>
      <c r="B120" s="34" t="s">
        <v>151</v>
      </c>
      <c r="C120" s="23" t="s">
        <v>206</v>
      </c>
      <c r="D120" s="11" t="s">
        <v>138</v>
      </c>
      <c r="E120" s="67">
        <v>460</v>
      </c>
      <c r="F120" s="68">
        <v>7.3079999999999989</v>
      </c>
      <c r="G120" s="72">
        <f t="shared" si="3"/>
        <v>3361.6799999999994</v>
      </c>
      <c r="H120" s="102" t="s">
        <v>253</v>
      </c>
    </row>
    <row r="121" spans="1:8" ht="29.25" customHeight="1" x14ac:dyDescent="0.25">
      <c r="A121" s="52">
        <v>110</v>
      </c>
      <c r="B121" s="34" t="s">
        <v>126</v>
      </c>
      <c r="C121" s="23" t="s">
        <v>140</v>
      </c>
      <c r="D121" s="11" t="s">
        <v>139</v>
      </c>
      <c r="E121" s="67">
        <v>13.799999999999999</v>
      </c>
      <c r="F121" s="68">
        <v>49.131</v>
      </c>
      <c r="G121" s="72">
        <f t="shared" si="3"/>
        <v>678.00779999999997</v>
      </c>
      <c r="H121" s="102" t="s">
        <v>253</v>
      </c>
    </row>
    <row r="122" spans="1:8" ht="29.25" customHeight="1" x14ac:dyDescent="0.25">
      <c r="A122" s="52">
        <v>111</v>
      </c>
      <c r="B122" s="34" t="s">
        <v>127</v>
      </c>
      <c r="C122" s="23" t="s">
        <v>48</v>
      </c>
      <c r="D122" s="11" t="s">
        <v>136</v>
      </c>
      <c r="E122" s="67">
        <v>230</v>
      </c>
      <c r="F122" s="68">
        <v>7.95</v>
      </c>
      <c r="G122" s="72">
        <f t="shared" si="3"/>
        <v>1828.5</v>
      </c>
      <c r="H122" s="102" t="s">
        <v>253</v>
      </c>
    </row>
    <row r="123" spans="1:8" ht="29.25" customHeight="1" x14ac:dyDescent="0.25">
      <c r="A123" s="52" t="s">
        <v>249</v>
      </c>
      <c r="B123" s="34" t="s">
        <v>227</v>
      </c>
      <c r="C123" s="61" t="s">
        <v>48</v>
      </c>
      <c r="D123" s="62" t="s">
        <v>136</v>
      </c>
      <c r="E123" s="67">
        <v>230</v>
      </c>
      <c r="F123" s="68">
        <v>8.6999999999999993</v>
      </c>
      <c r="G123" s="72">
        <f t="shared" si="3"/>
        <v>2000.9999999999998</v>
      </c>
      <c r="H123" s="102" t="s">
        <v>253</v>
      </c>
    </row>
    <row r="124" spans="1:8" ht="29.25" customHeight="1" x14ac:dyDescent="0.25">
      <c r="A124" s="52" t="s">
        <v>250</v>
      </c>
      <c r="B124" s="37" t="s">
        <v>228</v>
      </c>
      <c r="C124" s="61" t="s">
        <v>48</v>
      </c>
      <c r="D124" s="62" t="s">
        <v>136</v>
      </c>
      <c r="E124" s="67">
        <v>230</v>
      </c>
      <c r="F124" s="68">
        <v>8.6999999999999993</v>
      </c>
      <c r="G124" s="72">
        <f t="shared" si="3"/>
        <v>2000.9999999999998</v>
      </c>
      <c r="H124" s="102" t="s">
        <v>255</v>
      </c>
    </row>
    <row r="125" spans="1:8" ht="29.25" customHeight="1" x14ac:dyDescent="0.25">
      <c r="A125" s="52">
        <v>113</v>
      </c>
      <c r="B125" s="37" t="s">
        <v>128</v>
      </c>
      <c r="C125" s="23" t="s">
        <v>48</v>
      </c>
      <c r="D125" s="11" t="s">
        <v>136</v>
      </c>
      <c r="E125" s="69">
        <v>92</v>
      </c>
      <c r="F125" s="70">
        <v>8.85</v>
      </c>
      <c r="G125" s="72">
        <f t="shared" si="3"/>
        <v>814.19999999999993</v>
      </c>
      <c r="H125" s="102" t="s">
        <v>255</v>
      </c>
    </row>
    <row r="126" spans="1:8" ht="29.25" customHeight="1" x14ac:dyDescent="0.25">
      <c r="A126" s="55">
        <v>114</v>
      </c>
      <c r="B126" s="37" t="s">
        <v>129</v>
      </c>
      <c r="C126" s="23" t="s">
        <v>48</v>
      </c>
      <c r="D126" s="11" t="s">
        <v>139</v>
      </c>
      <c r="E126" s="69">
        <v>138</v>
      </c>
      <c r="F126" s="70">
        <v>5.9295</v>
      </c>
      <c r="G126" s="72">
        <f t="shared" si="3"/>
        <v>818.27099999999996</v>
      </c>
      <c r="H126" s="102" t="s">
        <v>255</v>
      </c>
    </row>
    <row r="127" spans="1:8" ht="29.25" customHeight="1" x14ac:dyDescent="0.25">
      <c r="A127" s="52">
        <v>115</v>
      </c>
      <c r="B127" s="34" t="s">
        <v>130</v>
      </c>
      <c r="C127" s="23" t="s">
        <v>142</v>
      </c>
      <c r="D127" s="11" t="s">
        <v>96</v>
      </c>
      <c r="E127" s="69">
        <v>4600</v>
      </c>
      <c r="F127" s="70">
        <v>1.7490000000000001</v>
      </c>
      <c r="G127" s="72">
        <f t="shared" si="3"/>
        <v>8045.4000000000005</v>
      </c>
      <c r="H127" s="102" t="s">
        <v>253</v>
      </c>
    </row>
    <row r="128" spans="1:8" ht="29.25" customHeight="1" x14ac:dyDescent="0.25">
      <c r="A128" s="52">
        <v>116</v>
      </c>
      <c r="B128" s="34" t="s">
        <v>131</v>
      </c>
      <c r="C128" s="24" t="s">
        <v>141</v>
      </c>
      <c r="D128" s="11" t="s">
        <v>96</v>
      </c>
      <c r="E128" s="69">
        <v>4600</v>
      </c>
      <c r="F128" s="70">
        <v>0.79500000000000004</v>
      </c>
      <c r="G128" s="72">
        <f t="shared" si="3"/>
        <v>3657</v>
      </c>
      <c r="H128" s="102" t="s">
        <v>253</v>
      </c>
    </row>
    <row r="129" spans="1:21" ht="29.25" customHeight="1" x14ac:dyDescent="0.25">
      <c r="A129" s="52">
        <v>117</v>
      </c>
      <c r="B129" s="34" t="s">
        <v>132</v>
      </c>
      <c r="C129" s="23" t="s">
        <v>48</v>
      </c>
      <c r="D129" s="11" t="s">
        <v>96</v>
      </c>
      <c r="E129" s="69">
        <v>4600</v>
      </c>
      <c r="F129" s="70">
        <v>0.97349999999999992</v>
      </c>
      <c r="G129" s="72">
        <f t="shared" si="3"/>
        <v>4478.0999999999995</v>
      </c>
      <c r="H129" s="102" t="s">
        <v>253</v>
      </c>
    </row>
    <row r="130" spans="1:21" ht="29.25" customHeight="1" x14ac:dyDescent="0.25">
      <c r="A130" s="52">
        <v>118</v>
      </c>
      <c r="B130" s="34" t="s">
        <v>207</v>
      </c>
      <c r="C130" s="23" t="s">
        <v>48</v>
      </c>
      <c r="D130" s="11" t="s">
        <v>136</v>
      </c>
      <c r="E130" s="69">
        <v>230</v>
      </c>
      <c r="F130" s="70">
        <v>7.95</v>
      </c>
      <c r="G130" s="72">
        <f t="shared" si="3"/>
        <v>1828.5</v>
      </c>
      <c r="H130" s="102" t="s">
        <v>253</v>
      </c>
    </row>
    <row r="131" spans="1:21" ht="29.25" customHeight="1" x14ac:dyDescent="0.25">
      <c r="A131" s="52">
        <v>119</v>
      </c>
      <c r="B131" s="37" t="s">
        <v>152</v>
      </c>
      <c r="C131" s="23" t="s">
        <v>48</v>
      </c>
      <c r="D131" s="11" t="s">
        <v>17</v>
      </c>
      <c r="E131" s="69">
        <v>2.3000000000000003</v>
      </c>
      <c r="F131" s="70">
        <v>300.01499999999999</v>
      </c>
      <c r="G131" s="72">
        <f t="shared" si="3"/>
        <v>690.03450000000009</v>
      </c>
      <c r="H131" s="102" t="s">
        <v>255</v>
      </c>
    </row>
    <row r="132" spans="1:21" ht="29.25" customHeight="1" x14ac:dyDescent="0.25">
      <c r="A132" s="52">
        <v>120</v>
      </c>
      <c r="B132" s="37" t="s">
        <v>153</v>
      </c>
      <c r="C132" s="23" t="s">
        <v>48</v>
      </c>
      <c r="D132" s="11" t="s">
        <v>138</v>
      </c>
      <c r="E132" s="69">
        <v>460</v>
      </c>
      <c r="F132" s="70">
        <v>5.8410000000000002</v>
      </c>
      <c r="G132" s="72">
        <f t="shared" si="3"/>
        <v>2686.86</v>
      </c>
      <c r="H132" s="102" t="s">
        <v>255</v>
      </c>
    </row>
    <row r="133" spans="1:21" ht="29.25" customHeight="1" x14ac:dyDescent="0.25">
      <c r="A133" s="52">
        <v>121</v>
      </c>
      <c r="B133" s="34" t="s">
        <v>133</v>
      </c>
      <c r="C133" s="25" t="s">
        <v>48</v>
      </c>
      <c r="D133" s="11" t="s">
        <v>17</v>
      </c>
      <c r="E133" s="69">
        <v>2.3000000000000003</v>
      </c>
      <c r="F133" s="70">
        <v>300.01499999999999</v>
      </c>
      <c r="G133" s="72">
        <f t="shared" si="3"/>
        <v>690.03450000000009</v>
      </c>
      <c r="H133" s="102" t="s">
        <v>253</v>
      </c>
    </row>
    <row r="134" spans="1:21" ht="29.25" customHeight="1" x14ac:dyDescent="0.25">
      <c r="A134" s="52">
        <v>122</v>
      </c>
      <c r="B134" s="34" t="s">
        <v>134</v>
      </c>
      <c r="C134" s="25" t="s">
        <v>48</v>
      </c>
      <c r="D134" s="11" t="s">
        <v>138</v>
      </c>
      <c r="E134" s="69">
        <v>230</v>
      </c>
      <c r="F134" s="70">
        <v>5.8410000000000002</v>
      </c>
      <c r="G134" s="72">
        <f t="shared" si="3"/>
        <v>1343.43</v>
      </c>
      <c r="H134" s="102" t="s">
        <v>253</v>
      </c>
    </row>
    <row r="135" spans="1:21" ht="29.25" customHeight="1" x14ac:dyDescent="0.25">
      <c r="A135" s="52">
        <v>123</v>
      </c>
      <c r="B135" s="34" t="s">
        <v>143</v>
      </c>
      <c r="C135" s="25" t="s">
        <v>144</v>
      </c>
      <c r="D135" s="11" t="s">
        <v>137</v>
      </c>
      <c r="E135" s="69">
        <v>9.2000000000000011</v>
      </c>
      <c r="F135" s="70">
        <v>1167.6959999999999</v>
      </c>
      <c r="G135" s="72">
        <f t="shared" ref="G135" si="4">F135*E135</f>
        <v>10742.8032</v>
      </c>
      <c r="H135" s="102" t="s">
        <v>253</v>
      </c>
    </row>
    <row r="136" spans="1:21" ht="29.25" customHeight="1" x14ac:dyDescent="0.25">
      <c r="A136" s="52">
        <v>124</v>
      </c>
      <c r="B136" s="37" t="s">
        <v>229</v>
      </c>
      <c r="C136" s="25" t="s">
        <v>144</v>
      </c>
      <c r="D136" s="11" t="s">
        <v>137</v>
      </c>
      <c r="E136" s="69">
        <v>9.2000000000000011</v>
      </c>
      <c r="F136" s="70">
        <v>880.38299999999992</v>
      </c>
      <c r="G136" s="72">
        <f t="shared" ref="G136:G139" si="5">F136*E136</f>
        <v>8099.5236000000004</v>
      </c>
      <c r="H136" s="102" t="s">
        <v>255</v>
      </c>
    </row>
    <row r="137" spans="1:21" ht="29.25" customHeight="1" x14ac:dyDescent="0.25">
      <c r="A137" s="52">
        <v>125</v>
      </c>
      <c r="B137" s="37" t="s">
        <v>217</v>
      </c>
      <c r="C137" s="25" t="s">
        <v>144</v>
      </c>
      <c r="D137" s="11" t="s">
        <v>137</v>
      </c>
      <c r="E137" s="69">
        <v>9.2000000000000011</v>
      </c>
      <c r="F137" s="70">
        <v>108.48</v>
      </c>
      <c r="G137" s="72">
        <f t="shared" si="5"/>
        <v>998.01600000000019</v>
      </c>
      <c r="H137" s="102" t="s">
        <v>255</v>
      </c>
    </row>
    <row r="138" spans="1:21" ht="27.75" customHeight="1" x14ac:dyDescent="0.25">
      <c r="A138" s="53">
        <v>126</v>
      </c>
      <c r="B138" s="60" t="s">
        <v>195</v>
      </c>
      <c r="C138" s="29" t="s">
        <v>196</v>
      </c>
      <c r="D138" s="11" t="s">
        <v>137</v>
      </c>
      <c r="E138" s="69">
        <v>2.3000000000000003</v>
      </c>
      <c r="F138" s="70">
        <v>3438.5879999999997</v>
      </c>
      <c r="G138" s="72">
        <f t="shared" si="5"/>
        <v>7908.7524000000003</v>
      </c>
      <c r="H138" s="102" t="s">
        <v>253</v>
      </c>
    </row>
    <row r="139" spans="1:21" ht="27.75" customHeight="1" x14ac:dyDescent="0.25">
      <c r="A139" s="52">
        <v>127</v>
      </c>
      <c r="B139" s="34" t="s">
        <v>135</v>
      </c>
      <c r="C139" s="25" t="s">
        <v>48</v>
      </c>
      <c r="D139" s="11" t="s">
        <v>136</v>
      </c>
      <c r="E139" s="69">
        <v>920</v>
      </c>
      <c r="F139" s="70">
        <v>7.95</v>
      </c>
      <c r="G139" s="72">
        <f t="shared" si="5"/>
        <v>7314</v>
      </c>
      <c r="H139" s="102" t="s">
        <v>253</v>
      </c>
    </row>
    <row r="140" spans="1:21" s="3" customFormat="1" ht="17.25" customHeight="1" x14ac:dyDescent="0.25">
      <c r="A140" s="77" t="s">
        <v>232</v>
      </c>
      <c r="B140" s="77"/>
      <c r="C140" s="38"/>
      <c r="D140" s="39"/>
      <c r="E140" s="40"/>
      <c r="F140" s="41"/>
      <c r="G140" s="73">
        <f>SUM(G7:G139)</f>
        <v>1304805.2512999992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</row>
    <row r="141" spans="1:21" ht="26.25" customHeight="1" x14ac:dyDescent="0.2">
      <c r="A141" s="76" t="s">
        <v>194</v>
      </c>
      <c r="B141" s="76"/>
      <c r="C141" s="76"/>
      <c r="D141" s="76"/>
      <c r="E141" s="76"/>
      <c r="F141" s="76"/>
      <c r="G141" s="76"/>
      <c r="H141" s="103"/>
      <c r="I141" s="104"/>
    </row>
    <row r="142" spans="1:21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21" ht="15.75" customHeight="1" thickTop="1" x14ac:dyDescent="0.2">
      <c r="B143" s="44" t="s">
        <v>2</v>
      </c>
      <c r="C143" s="78"/>
      <c r="D143" s="78"/>
      <c r="E143" s="78"/>
      <c r="F143" s="79"/>
    </row>
    <row r="144" spans="1:21" ht="15.75" customHeight="1" x14ac:dyDescent="0.2">
      <c r="B144" s="45" t="s">
        <v>25</v>
      </c>
      <c r="C144" s="80" t="s">
        <v>233</v>
      </c>
      <c r="D144" s="80"/>
      <c r="E144" s="80"/>
      <c r="F144" s="81"/>
    </row>
    <row r="145" spans="2:6" ht="32.25" customHeight="1" x14ac:dyDescent="0.2">
      <c r="B145" s="83"/>
      <c r="C145" s="82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3"/>
      <c r="C146" s="82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10" t="s">
        <v>264</v>
      </c>
      <c r="C147" s="111"/>
      <c r="D147" s="47">
        <f>SUM(F170)</f>
        <v>0</v>
      </c>
      <c r="E147" s="48">
        <f>IF(C144="áno",D147*0.2,0)</f>
        <v>0</v>
      </c>
      <c r="F147" s="49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7"/>
      <c r="D149" s="108"/>
      <c r="E149" s="33"/>
      <c r="F149" s="33"/>
    </row>
    <row r="150" spans="2:6" ht="15.75" x14ac:dyDescent="0.25">
      <c r="B150" s="13" t="s">
        <v>3</v>
      </c>
      <c r="C150" s="107"/>
      <c r="D150" s="108"/>
      <c r="E150" s="33"/>
      <c r="F150" s="33"/>
    </row>
    <row r="151" spans="2:6" ht="15.75" customHeight="1" x14ac:dyDescent="0.25">
      <c r="B151" s="32" t="s">
        <v>23</v>
      </c>
      <c r="C151" s="107"/>
      <c r="D151" s="108"/>
      <c r="E151" s="33"/>
      <c r="F151" s="33"/>
    </row>
    <row r="152" spans="2:6" ht="15.75" customHeight="1" x14ac:dyDescent="0.25">
      <c r="B152" s="17" t="s">
        <v>210</v>
      </c>
      <c r="C152" s="107"/>
      <c r="D152" s="108"/>
      <c r="E152" s="33"/>
      <c r="F152" s="33"/>
    </row>
    <row r="153" spans="2:6" ht="15.75" customHeight="1" x14ac:dyDescent="0.25">
      <c r="B153" s="17" t="s">
        <v>211</v>
      </c>
      <c r="C153" s="107"/>
      <c r="D153" s="108"/>
      <c r="E153" s="33"/>
      <c r="F153" s="33"/>
    </row>
    <row r="154" spans="2:6" ht="15.75" customHeight="1" x14ac:dyDescent="0.25">
      <c r="B154" s="17" t="s">
        <v>212</v>
      </c>
      <c r="C154" s="107"/>
      <c r="D154" s="108"/>
      <c r="E154" s="33"/>
      <c r="F154" s="33"/>
    </row>
    <row r="155" spans="2:6" ht="15.75" customHeight="1" x14ac:dyDescent="0.25">
      <c r="B155" s="17" t="s">
        <v>213</v>
      </c>
      <c r="C155" s="107"/>
      <c r="D155" s="108"/>
      <c r="E155" s="33"/>
      <c r="F155" s="33"/>
    </row>
    <row r="156" spans="2:6" ht="15.75" customHeight="1" x14ac:dyDescent="0.25">
      <c r="B156" s="17" t="s">
        <v>208</v>
      </c>
      <c r="C156" s="107"/>
      <c r="D156" s="108"/>
      <c r="E156" s="33"/>
      <c r="F156" s="33"/>
    </row>
    <row r="157" spans="2:6" ht="15.75" customHeight="1" x14ac:dyDescent="0.25">
      <c r="B157" s="17" t="s">
        <v>209</v>
      </c>
      <c r="C157" s="107"/>
      <c r="D157" s="108"/>
      <c r="E157" s="33"/>
      <c r="F157" s="33"/>
    </row>
    <row r="158" spans="2:6" ht="15.75" customHeight="1" x14ac:dyDescent="0.25">
      <c r="B158" s="17" t="s">
        <v>214</v>
      </c>
      <c r="C158" s="107"/>
      <c r="D158" s="108"/>
      <c r="E158" s="33"/>
      <c r="F158" s="33"/>
    </row>
    <row r="159" spans="2:6" ht="15.75" customHeight="1" x14ac:dyDescent="0.25">
      <c r="B159" s="32" t="s">
        <v>22</v>
      </c>
      <c r="C159" s="107"/>
      <c r="D159" s="108"/>
      <c r="E159" s="33"/>
      <c r="F159" s="33"/>
    </row>
    <row r="160" spans="2:6" ht="15.75" x14ac:dyDescent="0.25">
      <c r="B160" s="32" t="s">
        <v>24</v>
      </c>
      <c r="C160" s="107"/>
      <c r="D160" s="10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86" t="s">
        <v>231</v>
      </c>
      <c r="D165" s="87"/>
      <c r="E165" s="42" t="s">
        <v>234</v>
      </c>
      <c r="F165" s="112" t="s">
        <v>265</v>
      </c>
      <c r="G165" s="42" t="s">
        <v>235</v>
      </c>
    </row>
    <row r="166" spans="2:7" ht="28.5" customHeight="1" x14ac:dyDescent="0.25">
      <c r="B166"/>
      <c r="C166" s="84" t="s">
        <v>230</v>
      </c>
      <c r="D166" s="85"/>
      <c r="E166" s="7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1101623.6216</v>
      </c>
      <c r="F166" s="109">
        <v>0</v>
      </c>
      <c r="G166" s="66">
        <f>ROUND(F166/E166,3)</f>
        <v>0</v>
      </c>
    </row>
    <row r="167" spans="2:7" ht="28.5" customHeight="1" x14ac:dyDescent="0.25">
      <c r="B167"/>
      <c r="C167" s="94" t="s">
        <v>236</v>
      </c>
      <c r="D167" s="95"/>
      <c r="E167" s="74">
        <f>SUBTOTAL(9,G40,G53,G54,G57,G59,G61,G64,G66,G68,G69,G70,G71,G72,G73,G74,G76,G79,G84,G85,G90,G93,G96,G98,G100,G103,G109,G112,G113,G114,G124,G125,G126,G131,G132,G136,G137)</f>
        <v>182942.7452</v>
      </c>
      <c r="F167" s="109">
        <v>0</v>
      </c>
      <c r="G167" s="66">
        <f t="shared" ref="G167:G169" si="6">ROUND(F167/E167,3)</f>
        <v>0</v>
      </c>
    </row>
    <row r="168" spans="2:7" ht="28.5" customHeight="1" x14ac:dyDescent="0.25">
      <c r="B168"/>
      <c r="C168" s="92" t="s">
        <v>237</v>
      </c>
      <c r="D168" s="93"/>
      <c r="E168" s="74">
        <f>SUBTOTAL(9,G15,G16,G24,G26,G27,G33,G34,G77,G80,G87,G94,G101)</f>
        <v>15720.3045</v>
      </c>
      <c r="F168" s="109">
        <v>0</v>
      </c>
      <c r="G168" s="66">
        <f t="shared" si="6"/>
        <v>0</v>
      </c>
    </row>
    <row r="169" spans="2:7" ht="28.5" customHeight="1" x14ac:dyDescent="0.25">
      <c r="B169"/>
      <c r="C169" s="90" t="s">
        <v>238</v>
      </c>
      <c r="D169" s="91"/>
      <c r="E169" s="74">
        <f>SUBTOTAL(9,G118)</f>
        <v>4518.58</v>
      </c>
      <c r="F169" s="109">
        <v>0</v>
      </c>
      <c r="G169" s="66">
        <f t="shared" si="6"/>
        <v>0</v>
      </c>
    </row>
    <row r="170" spans="2:7" ht="28.5" customHeight="1" x14ac:dyDescent="0.25">
      <c r="B170"/>
      <c r="C170" s="88" t="s">
        <v>232</v>
      </c>
      <c r="D170" s="89"/>
      <c r="E170" s="75">
        <f>SUM(E166:E169)</f>
        <v>1304805.2513000001</v>
      </c>
      <c r="F170" s="75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jeh7N5sSpm5VRwHHnrk0NJ5uULKWu+VWG5K13agTWEw52u38qvoqluwyeytVOKuIEqk9jKlYr/5nKnpZTf5hjA==" saltValue="JzJaoGTsJB/xqs+sIX3j5Q==" spinCount="100000" sheet="1" objects="1" scenarios="1"/>
  <autoFilter ref="A6:J141" xr:uid="{00000000-0009-0000-0000-000000000000}"/>
  <mergeCells count="26">
    <mergeCell ref="A3:G3"/>
    <mergeCell ref="B147:C147"/>
    <mergeCell ref="C156:D156"/>
    <mergeCell ref="C157:D157"/>
    <mergeCell ref="C166:D166"/>
    <mergeCell ref="C165:D165"/>
    <mergeCell ref="C170:D170"/>
    <mergeCell ref="C169:D169"/>
    <mergeCell ref="C168:D168"/>
    <mergeCell ref="C167:D167"/>
    <mergeCell ref="C158:D158"/>
    <mergeCell ref="C159:D159"/>
    <mergeCell ref="A141:G141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55:D155"/>
  </mergeCells>
  <pageMargins left="0.23622047244094491" right="0.23622047244094491" top="0.35433070866141736" bottom="0.35433070866141736" header="0.31496062992125984" footer="0.31496062992125984"/>
  <pageSetup paperSize="9" scale="52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2022-11-17T09:50:57Z</dcterms:modified>
</cp:coreProperties>
</file>