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D6992AF2-AAF9-4CF6-A372-88C881BB983C}" xr6:coauthVersionLast="47" xr6:coauthVersionMax="47" xr10:uidLastSave="{00000000-0000-0000-0000-000000000000}"/>
  <bookViews>
    <workbookView xWindow="165" yWindow="45" windowWidth="15405" windowHeight="1540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<sst xmlns="http://schemas.openxmlformats.org/spreadsheetml/2006/main" count="611" uniqueCount="266">
  <si>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</si>
  <si>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</si>
  <si>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</si>
  <si>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</si>
  <si>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</si>
  <si>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</si>
  <si>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</si>
  <si>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</si>
  <si>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</si>
  <si>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</si>
  <si>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</si>
  <si>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</si>
  <si>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</si>
  <si>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</si>
  <si>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</si>
  <si>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</si>
  <si>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</si>
  <si>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</si>
  <si>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</si>
  <si>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</si>
  <si>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</si>
  <si>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</si>
  <si>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</si>
  <si>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</si>
  <si>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</si>
  <si>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</si>
  <si>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</si>
  <si>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</si>
  <si>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</si>
  <si>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</si>
  <si>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</si>
  <si>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</si>
  <si>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</si>
  <si>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</si>
  <si>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</si>
  <si>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</si>
  <si>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</si>
  <si>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</si>
  <si>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</si>
  <si>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</si>
  <si>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</si>
  <si>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</si>
  <si>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</si>
  <si>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</si>
  <si>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</si>
  <si>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</si>
  <si>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</si>
  <si>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</si>
  <si>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</si>
  <si>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</si>
  <si>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</si>
  <si>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</si>
  <si>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</si>
  <si>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</si>
  <si>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</si>
  <si>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</si>
  <si>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</si>
  <si>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</si>
  <si>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</si>
  <si>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</si>
  <si>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</si>
  <si>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</si>
  <si>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</si>
  <si>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</si>
  <si>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</si>
  <si>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</si>
  <si>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</si>
  <si>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</si>
  <si>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</si>
  <si>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</si>
  <si>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</si>
  <si>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</si>
  <si>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</si>
  <si>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</si>
  <si>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</si>
  <si>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</si>
  <si>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</si>
  <si>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</si>
  <si>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</si>
  <si>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</si>
  <si>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</si>
  <si>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</si>
  <si>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</si>
  <si>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</si>
  <si>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</si>
  <si>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</si>
  <si>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</si>
  <si>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</si>
  <si>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</si>
  <si>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</si>
  <si>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</si>
  <si>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</si>
  <si>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</si>
  <si>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</si>
  <si>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</si>
  <si>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</si>
  <si>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</si>
  <si>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</si>
  <si>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</si>
  <si>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</si>
  <si>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</si>
  <si>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</si>
  <si>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</si>
  <si>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</si>
  <si>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</si>
  <si>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</si>
  <si>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</si>
  <si>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</si>
  <si>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</si>
  <si>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</si>
  <si>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</si>
  <si>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</si>
  <si>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</si>
  <si>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</si>
  <si>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</si>
  <si>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</si>
  <si>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</si>
  <si>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</si>
  <si>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</si>
  <si>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</si>
  <si>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</si>
  <si>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</si>
  <si>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</si>
  <si>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</si>
  <si>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</si>
  <si>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</si>
  <si>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</si>
  <si>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</si>
  <si>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</si>
  <si>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</si>
  <si>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</si>
  <si>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</si>
  <si>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</si>
  <si>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</si>
  <si>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</si>
  <si>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</si>
  <si>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</si>
  <si>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</si>
  <si>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</si>
  <si>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</si>
  <si>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</si>
  <si>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</si>
  <si>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</si>
  <si>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</si>
  <si>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</si>
  <si>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</si>
  <si>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</si>
  <si>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</si>
  <si>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</si>
  <si>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</si>
  <si>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</si>
  <si>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</si>
  <si>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</si>
  <si>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</si>
  <si>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</si>
  <si>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</si>
  <si>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</si>
  <si>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</si>
  <si>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</si>
  <si>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</si>
  <si>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</si>
  <si>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</si>
  <si>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</si>
  <si>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</si>
  <si>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</si>
  <si>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</si>
  <si>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</si>
  <si>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</si>
  <si>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</si>
  <si>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</si>
  <si>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</si>
  <si>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</si>
  <si>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</si>
  <si>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</si>
  <si>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</si>
  <si>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</si>
  <si>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</si>
  <si>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</si>
  <si>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</si>
  <si>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</si>
  <si>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</si>
  <si>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</si>
  <si>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</si>
  <si>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</si>
  <si>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</si>
  <si>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</si>
  <si>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</si>
  <si>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</si>
  <si>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</si>
  <si>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</si>
  <si>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</si>
  <si>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</si>
  <si>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</si>
  <si>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</si>
  <si>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</si>
  <si>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</si>
  <si>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</si>
  <si>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</si>
  <si>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</si>
  <si>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</si>
  <si>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</si>
  <si>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</si>
  <si>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</si>
  <si>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</si>
  <si>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</si>
  <si>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</si>
  <si>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</si>
  <si>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</si>
  <si>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</si>
  <si>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</si>
  <si>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</si>
  <si>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</si>
  <si>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</si>
  <si>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</si>
  <si>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</si>
  <si>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</si>
  <si>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</si>
  <si>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</si>
  <si>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</si>
  <si>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</si>
  <si>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</si>
  <si>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</si>
  <si>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</si>
  <si>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</si>
  <si>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</si>
  <si>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</si>
  <si>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</si>
  <si>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</si>
  <si>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</si>
  <si>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</si>
  <si>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</si>
  <si>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</si>
  <si>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</si>
  <si>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</si>
  <si>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</si>
  <si>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</si>
  <si>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</si>
  <si>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</si>
  <si>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</si>
  <si>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</si>
  <si>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</si>
  <si>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</si>
  <si>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</si>
  <si>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</si>
  <si>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</si>
  <si>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</si>
  <si>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</si>
  <si>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</si>
  <si>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</si>
  <si>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</si>
  <si>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</si>
  <si>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</si>
  <si>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</si>
  <si>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</si>
  <si>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</si>
  <si>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</si>
  <si>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</si>
  <si>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</si>
  <si>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</si>
  <si>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</si>
  <si>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</si>
  <si>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</si>
  <si>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</si>
  <si>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11 - VC Žilina VI.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</si>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</sst>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4"/>
  <sheetViews>
    <sheetView tabSelected="1" view="pageBreakPreview" zoomScale="70" zoomScaleNormal="80" zoomScaleSheetLayoutView="70" workbookViewId="0">
      <selection activeCell="G155" sqref="G15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71093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" style="106" customWidth="1"/>
    <col min="9" max="22" width="19" style="102" customWidth="1"/>
    <col min="23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2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3" customFormat="1" ht="30.7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2" s="1" customFormat="1" ht="18.75" customHeight="1" x14ac:dyDescent="0.25">
      <c r="A4" s="6" t="s">
        <v>261</v>
      </c>
      <c r="B4" s="6"/>
      <c r="C4" s="6">
        <v>12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2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2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</row>
    <row r="7" spans="1:22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1840</v>
      </c>
      <c r="F7" s="67">
        <v>53.591999999999999</v>
      </c>
      <c r="G7" s="71">
        <f t="shared" ref="G7:G38" si="0">F7*E7</f>
        <v>98609.279999999999</v>
      </c>
      <c r="H7" s="102" t="s">
        <v>253</v>
      </c>
    </row>
    <row r="8" spans="1:22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138</v>
      </c>
      <c r="F8" s="67">
        <v>53.591999999999999</v>
      </c>
      <c r="G8" s="71">
        <f t="shared" si="0"/>
        <v>7395.6959999999999</v>
      </c>
      <c r="H8" s="102" t="s">
        <v>253</v>
      </c>
    </row>
    <row r="9" spans="1:22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22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0</v>
      </c>
      <c r="F10" s="67">
        <v>0</v>
      </c>
      <c r="G10" s="71">
        <f t="shared" si="0"/>
        <v>0</v>
      </c>
      <c r="H10" s="102" t="s">
        <v>253</v>
      </c>
    </row>
    <row r="11" spans="1:22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22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0</v>
      </c>
      <c r="F12" s="67">
        <v>0</v>
      </c>
      <c r="G12" s="71">
        <f t="shared" si="0"/>
        <v>0</v>
      </c>
      <c r="H12" s="102" t="s">
        <v>253</v>
      </c>
    </row>
    <row r="13" spans="1:22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22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22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22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92</v>
      </c>
      <c r="F22" s="67">
        <v>8.6999999999999993</v>
      </c>
      <c r="G22" s="71">
        <f t="shared" si="0"/>
        <v>800.4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46</v>
      </c>
      <c r="F23" s="67">
        <v>8.6999999999999993</v>
      </c>
      <c r="G23" s="71">
        <f t="shared" si="0"/>
        <v>400.2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</v>
      </c>
      <c r="F25" s="67">
        <v>42.134999999999998</v>
      </c>
      <c r="G25" s="71">
        <f t="shared" si="0"/>
        <v>969.1049999999999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13800</v>
      </c>
      <c r="F28" s="67">
        <v>4.4159999999999995</v>
      </c>
      <c r="G28" s="71">
        <f t="shared" si="0"/>
        <v>60940.799999999996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13800</v>
      </c>
      <c r="F29" s="67">
        <v>6.347999999999999</v>
      </c>
      <c r="G29" s="71">
        <f t="shared" si="0"/>
        <v>87602.39999999998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2300</v>
      </c>
      <c r="F31" s="67">
        <v>2.7839999999999998</v>
      </c>
      <c r="G31" s="71">
        <f t="shared" si="0"/>
        <v>6403.2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11500</v>
      </c>
      <c r="F35" s="67">
        <v>8.1885000000000012</v>
      </c>
      <c r="G35" s="71">
        <f t="shared" si="0"/>
        <v>94167.750000000015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690</v>
      </c>
      <c r="F38" s="67">
        <v>5.1675000000000004</v>
      </c>
      <c r="G38" s="71">
        <f t="shared" si="0"/>
        <v>3565.5750000000003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15870</v>
      </c>
      <c r="F44" s="67">
        <v>3.18</v>
      </c>
      <c r="G44" s="71">
        <f t="shared" si="1"/>
        <v>50466.600000000006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13.799999999999999</v>
      </c>
      <c r="F45" s="67">
        <v>363.65999999999997</v>
      </c>
      <c r="G45" s="71">
        <f t="shared" si="1"/>
        <v>5018.5079999999989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18.400000000000002</v>
      </c>
      <c r="F46" s="67">
        <v>474.23699999999997</v>
      </c>
      <c r="G46" s="71">
        <f t="shared" si="1"/>
        <v>8725.9608000000007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46</v>
      </c>
      <c r="F49" s="67">
        <v>8.6999999999999993</v>
      </c>
      <c r="G49" s="71">
        <f t="shared" si="1"/>
        <v>400.2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23</v>
      </c>
      <c r="F50" s="67">
        <v>8.6999999999999993</v>
      </c>
      <c r="G50" s="71">
        <f t="shared" si="1"/>
        <v>200.1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230</v>
      </c>
      <c r="F53" s="67">
        <v>14.945</v>
      </c>
      <c r="G53" s="71">
        <f t="shared" si="1"/>
        <v>3437.35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0</v>
      </c>
      <c r="F54" s="67">
        <v>0</v>
      </c>
      <c r="G54" s="71">
        <f t="shared" si="1"/>
        <v>0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230</v>
      </c>
      <c r="F59" s="67">
        <v>6.48</v>
      </c>
      <c r="G59" s="71">
        <f t="shared" si="1"/>
        <v>1490.4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230</v>
      </c>
      <c r="F66" s="67">
        <v>5.76</v>
      </c>
      <c r="G66" s="71">
        <f t="shared" si="1"/>
        <v>1324.8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230</v>
      </c>
      <c r="F68" s="67">
        <v>6.5280000000000005</v>
      </c>
      <c r="G68" s="71">
        <f t="shared" si="1"/>
        <v>1501.44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207</v>
      </c>
      <c r="F69" s="67">
        <v>9.4524999999999988</v>
      </c>
      <c r="G69" s="71">
        <f t="shared" si="1"/>
        <v>1956.6674999999998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92</v>
      </c>
      <c r="F70" s="67">
        <v>12.934999999999999</v>
      </c>
      <c r="G70" s="71">
        <f t="shared" si="1"/>
        <v>1190.02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414</v>
      </c>
      <c r="F71" s="67">
        <v>23.481999999999996</v>
      </c>
      <c r="G71" s="71">
        <f t="shared" ref="G71:G102" si="2">F71*E71</f>
        <v>9721.5479999999989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460</v>
      </c>
      <c r="F90" s="67">
        <v>1.431</v>
      </c>
      <c r="G90" s="71">
        <f t="shared" si="2"/>
        <v>658.26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322</v>
      </c>
      <c r="F92" s="67">
        <v>7.95</v>
      </c>
      <c r="G92" s="71">
        <f t="shared" si="2"/>
        <v>2559.9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92</v>
      </c>
      <c r="F102" s="67">
        <v>8.6999999999999993</v>
      </c>
      <c r="G102" s="71">
        <f t="shared" si="2"/>
        <v>800.4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92</v>
      </c>
      <c r="F103" s="67">
        <v>8.6999999999999993</v>
      </c>
      <c r="G103" s="71">
        <f t="shared" ref="G103:G134" si="3">F103*E103</f>
        <v>800.4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32.200000000000003</v>
      </c>
      <c r="F107" s="67">
        <v>8.6999999999999993</v>
      </c>
      <c r="G107" s="71">
        <f t="shared" si="3"/>
        <v>280.14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69</v>
      </c>
      <c r="F108" s="67">
        <v>8.6999999999999993</v>
      </c>
      <c r="G108" s="71">
        <f t="shared" si="3"/>
        <v>600.29999999999995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782</v>
      </c>
      <c r="F109" s="67">
        <v>4.0754999999999999</v>
      </c>
      <c r="G109" s="71">
        <f t="shared" si="3"/>
        <v>3187.0409999999997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115</v>
      </c>
      <c r="F110" s="67">
        <v>8.6999999999999993</v>
      </c>
      <c r="G110" s="71">
        <f t="shared" si="3"/>
        <v>1000.4999999999999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115</v>
      </c>
      <c r="F111" s="67">
        <v>8.6999999999999993</v>
      </c>
      <c r="G111" s="71">
        <f t="shared" si="3"/>
        <v>1000.4999999999999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782</v>
      </c>
      <c r="F113" s="67">
        <v>5.4809999999999999</v>
      </c>
      <c r="G113" s="71">
        <f t="shared" si="3"/>
        <v>4286.1419999999998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920</v>
      </c>
      <c r="F114" s="67">
        <v>4.048</v>
      </c>
      <c r="G114" s="71">
        <f t="shared" si="3"/>
        <v>3724.16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2300</v>
      </c>
      <c r="F115" s="67">
        <v>2.9580000000000002</v>
      </c>
      <c r="G115" s="71">
        <f t="shared" si="3"/>
        <v>6803.4000000000005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920</v>
      </c>
      <c r="F118" s="67">
        <v>7.1440000000000001</v>
      </c>
      <c r="G118" s="71">
        <f t="shared" si="3"/>
        <v>6572.4800000000005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0</v>
      </c>
      <c r="F119" s="67">
        <v>0</v>
      </c>
      <c r="G119" s="71">
        <f t="shared" si="3"/>
        <v>0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0</v>
      </c>
      <c r="F123" s="67">
        <v>0</v>
      </c>
      <c r="G123" s="71">
        <f t="shared" si="3"/>
        <v>0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0</v>
      </c>
      <c r="F126" s="69">
        <v>0</v>
      </c>
      <c r="G126" s="71">
        <f t="shared" si="3"/>
        <v>0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920</v>
      </c>
      <c r="F128" s="69">
        <v>0.63600000000000001</v>
      </c>
      <c r="G128" s="71">
        <f t="shared" si="3"/>
        <v>585.12</v>
      </c>
      <c r="H128" s="102" t="s">
        <v>253</v>
      </c>
    </row>
    <row r="129" spans="1:22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2760</v>
      </c>
      <c r="F129" s="69">
        <v>0.26549999999999996</v>
      </c>
      <c r="G129" s="71">
        <f t="shared" si="3"/>
        <v>732.77999999999986</v>
      </c>
      <c r="H129" s="102" t="s">
        <v>253</v>
      </c>
    </row>
    <row r="130" spans="1:22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22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22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22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22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22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22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32.200000000000003</v>
      </c>
      <c r="F136" s="69">
        <v>93.889500000000012</v>
      </c>
      <c r="G136" s="71">
        <f t="shared" ref="G136:G139" si="5">F136*E136</f>
        <v>3023.2419000000004</v>
      </c>
      <c r="H136" s="102" t="s">
        <v>255</v>
      </c>
    </row>
    <row r="137" spans="1:22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22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22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230</v>
      </c>
      <c r="F139" s="69">
        <v>7.95</v>
      </c>
      <c r="G139" s="71">
        <f t="shared" si="5"/>
        <v>1828.5</v>
      </c>
      <c r="H139" s="102" t="s">
        <v>253</v>
      </c>
    </row>
    <row r="140" spans="1:22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484731.26520000002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</row>
    <row r="141" spans="1:22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22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2" ht="15.75" customHeight="1" thickTop="1" x14ac:dyDescent="0.2">
      <c r="B143" s="44" t="s">
        <v>2</v>
      </c>
      <c r="C143" s="76"/>
      <c r="D143" s="76"/>
      <c r="E143" s="76"/>
      <c r="F143" s="77"/>
    </row>
    <row r="144" spans="1:22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4" t="s">
        <v>231</v>
      </c>
      <c r="D165" s="85"/>
      <c r="E165" s="42" t="s">
        <v>234</v>
      </c>
      <c r="F165" s="112" t="s">
        <v>265</v>
      </c>
      <c r="G165" s="42" t="s">
        <v>235</v>
      </c>
    </row>
    <row r="166" spans="2:7" ht="29.2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441857.31479999999</v>
      </c>
      <c r="F166" s="113">
        <v>0</v>
      </c>
      <c r="G166" s="65">
        <f>ROUND(F166/E166,3)</f>
        <v>0</v>
      </c>
    </row>
    <row r="167" spans="2:7" ht="29.25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36301.470399999998</v>
      </c>
      <c r="F167" s="113">
        <v>0</v>
      </c>
      <c r="G167" s="65">
        <f t="shared" ref="G167:G169" si="6">ROUND(F167/E167,3)</f>
        <v>0</v>
      </c>
    </row>
    <row r="168" spans="2:7" ht="29.25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3">
        <v>0</v>
      </c>
      <c r="G168" s="65" t="e">
        <f t="shared" si="6"/>
        <v>#DIV/0!</v>
      </c>
    </row>
    <row r="169" spans="2:7" ht="29.25" customHeight="1" x14ac:dyDescent="0.25">
      <c r="B169"/>
      <c r="C169" s="88" t="s">
        <v>238</v>
      </c>
      <c r="D169" s="89"/>
      <c r="E169" s="73">
        <f>SUBTOTAL(9,G118)</f>
        <v>6572.4800000000005</v>
      </c>
      <c r="F169" s="113">
        <v>0</v>
      </c>
      <c r="G169" s="65">
        <f t="shared" si="6"/>
        <v>0</v>
      </c>
    </row>
    <row r="170" spans="2:7" ht="29.25" customHeight="1" x14ac:dyDescent="0.25">
      <c r="B170"/>
      <c r="C170" s="86" t="s">
        <v>232</v>
      </c>
      <c r="D170" s="87"/>
      <c r="E170" s="74">
        <f>SUM(E166:E169)</f>
        <v>484731.26519999997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Yx50bxROjcD9sbVlljyUJrPT/pnCTIm2A5Ak+8so6NsJHZW4afN9yeBf0xHpkoyj3jdGWormO9B2QIrbaZvgeQ==" saltValue="C3yYJDcSOmL7lQAFn0uAGg==" spinCount="100000" sheet="1" objects="1" scenarios="1"/>
  <autoFilter ref="A6:J141" xr:uid="{00000000-0009-0000-0000-000000000000}"/>
  <mergeCells count="25">
    <mergeCell ref="A3:G3"/>
    <mergeCell ref="C150:D150"/>
    <mergeCell ref="C152:D152"/>
    <mergeCell ref="C153:D153"/>
    <mergeCell ref="C154:D154"/>
    <mergeCell ref="B147:C147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2022-11-17T08:56:25Z</dcterms:modified>
</cp:coreProperties>
</file>