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PESTOVANIE 2023-2026\Sever\Príloha č. 6\"/>
    </mc:Choice>
  </mc:AlternateContent>
  <xr:revisionPtr revIDLastSave="0" documentId="13_ncr:1_{4883922C-B8F2-4DB0-BE39-7359D41D4EFC}" xr6:coauthVersionLast="47" xr6:coauthVersionMax="47" xr10:uidLastSave="{00000000-0000-0000-0000-000000000000}"/>
  <bookViews>
    <workbookView xWindow="240" yWindow="180" windowWidth="15585" windowHeight="15315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<sst xmlns="http://schemas.openxmlformats.org/spreadsheetml/2006/main" count="611" uniqueCount="266">
  <si>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</si>
  <si>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</si>
  <si>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</si>
  <si>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</si>
  <si>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</si>
  <si>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</si>
  <si>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</si>
  <si>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</si>
  <si>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</si>
  <si>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</si>
  <si>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</si>
  <si>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</si>
  <si>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</si>
  <si>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</si>
  <si>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</si>
  <si>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</si>
  <si>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</si>
  <si>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</si>
  <si>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</si>
  <si>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</si>
  <si>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</si>
  <si>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</si>
  <si>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</si>
  <si>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</si>
  <si>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</si>
  <si>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</si>
  <si>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</si>
  <si>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</si>
  <si>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</si>
  <si>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</si>
  <si>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</si>
  <si>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</si>
  <si>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</si>
  <si>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</si>
  <si>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</si>
  <si>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</si>
  <si>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</si>
  <si>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</si>
  <si>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</si>
  <si>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</si>
  <si>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</si>
  <si>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</si>
  <si>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</si>
  <si>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</si>
  <si>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</si>
  <si>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</si>
  <si>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</si>
  <si>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</si>
  <si>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</si>
  <si>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</si>
  <si>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</si>
  <si>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</si>
  <si>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</si>
  <si>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</si>
  <si>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</si>
  <si>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</si>
  <si>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</si>
  <si>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</si>
  <si>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</si>
  <si>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</si>
  <si>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</si>
  <si>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</si>
  <si>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</si>
  <si>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</si>
  <si>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</si>
  <si>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</si>
  <si>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</si>
  <si>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</si>
  <si>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</si>
  <si>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</si>
  <si>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</si>
  <si>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</si>
  <si>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</si>
  <si>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</si>
  <si>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</si>
  <si>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</si>
  <si>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</si>
  <si>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</si>
  <si>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</si>
  <si>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</si>
  <si>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</si>
  <si>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</si>
  <si>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</si>
  <si>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</si>
  <si>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</si>
  <si>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</si>
  <si>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</si>
  <si>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</si>
  <si>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</si>
  <si>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</si>
  <si>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</si>
  <si>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</si>
  <si>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</si>
  <si>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</si>
  <si>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</si>
  <si>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</si>
  <si>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</si>
  <si>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</si>
  <si>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</si>
  <si>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</si>
  <si>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</si>
  <si>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</si>
  <si>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</si>
  <si>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</si>
  <si>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</si>
  <si>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</si>
  <si>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</si>
  <si>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</si>
  <si>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</si>
  <si>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</si>
  <si>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</si>
  <si>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</si>
  <si>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</si>
  <si>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</si>
  <si>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</si>
  <si>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</si>
  <si>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</si>
  <si>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</si>
  <si>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</si>
  <si>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</si>
  <si>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</si>
  <si>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</si>
  <si>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</si>
  <si>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</si>
  <si>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</si>
  <si>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</si>
  <si>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</si>
  <si>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</si>
  <si>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</si>
  <si>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</si>
  <si>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</si>
  <si>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</si>
  <si>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</si>
  <si>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</si>
  <si>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</si>
  <si>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</si>
  <si>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</si>
  <si>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</si>
  <si>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</si>
  <si>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</si>
  <si>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</si>
  <si>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</si>
  <si>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</si>
  <si>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</si>
  <si>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</si>
  <si>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</si>
  <si>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</si>
  <si>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</si>
  <si>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</si>
  <si>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</si>
  <si>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</si>
  <si>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</si>
  <si>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</si>
  <si>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</si>
  <si>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</si>
  <si>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</si>
  <si>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</si>
  <si>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</si>
  <si>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</si>
  <si>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</si>
  <si>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</si>
  <si>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</si>
  <si>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</si>
  <si>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</si>
  <si>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</si>
  <si>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</si>
  <si>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</si>
  <si>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</si>
  <si>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</si>
  <si>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</si>
  <si>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</si>
  <si>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</si>
  <si>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</si>
  <si>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</si>
  <si>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</si>
  <si>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</si>
  <si>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</si>
  <si>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</si>
  <si>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</si>
  <si>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</si>
  <si>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</si>
  <si>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</si>
  <si>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</si>
  <si>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</si>
  <si>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</si>
  <si>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</si>
  <si>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</si>
  <si>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</si>
  <si>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</si>
  <si>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</si>
  <si>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</si>
  <si>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</si>
  <si>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</si>
  <si>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</si>
  <si>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</si>
  <si>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</si>
  <si>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</si>
  <si>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</si>
  <si>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</si>
  <si>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</si>
  <si>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</si>
  <si>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</si>
  <si>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</si>
  <si>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</si>
  <si>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</si>
  <si>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</si>
  <si>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</si>
  <si>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</si>
  <si>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</si>
  <si>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</si>
  <si>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</si>
  <si>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</si>
  <si>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</si>
  <si>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</si>
  <si>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</si>
  <si>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</si>
  <si>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</si>
  <si>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</si>
  <si>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</si>
  <si>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</si>
  <si>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</si>
  <si>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</si>
  <si>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</si>
  <si>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</si>
  <si>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</si>
  <si>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</si>
  <si>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</si>
  <si>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</si>
  <si>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</si>
  <si>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</si>
  <si>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</si>
  <si>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</si>
  <si>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</si>
  <si>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</si>
  <si>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</si>
  <si>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</si>
  <si>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</si>
  <si>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</si>
  <si>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</si>
  <si>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</si>
  <si>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</si>
  <si>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</si>
  <si>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</si>
  <si>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</si>
  <si>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</si>
  <si>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</si>
  <si>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</si>
  <si>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</si>
  <si>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</si>
  <si>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</si>
  <si>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</si>
  <si>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</si>
  <si>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</si>
  <si>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</si>
  <si>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</si>
  <si>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</si>
  <si>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</si>
  <si>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</si>
  <si>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</si>
  <si>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</si>
  <si>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</si>
  <si>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</si>
  <si>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</si>
  <si>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Lesnícke služby v pestovnej činnosti na organizačnej zložke OZ Sever na obdobie 2023 - 2026, Časť č. 6 - VC Žilina I.</t>
  </si>
  <si>
    <t>Cena za celý predmet zákazky v EUR bez DPH za danú časť:</t>
  </si>
  <si>
    <t>Cenová ponuka za technológiu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</si>
</sst>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3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Alignment="1">
      <alignment horizontal="right"/>
    </xf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4" fontId="17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11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9" fillId="11" borderId="0" xfId="1" applyFont="1" applyFill="1" applyAlignment="1">
      <alignment horizontal="left" vertical="center"/>
    </xf>
    <xf numFmtId="0" fontId="3" fillId="0" borderId="0" xfId="1" applyFont="1" applyProtection="1">
      <protection locked="0"/>
    </xf>
    <xf numFmtId="3" fontId="3" fillId="0" borderId="0" xfId="1" applyNumberFormat="1" applyFont="1" applyProtection="1">
      <protection locked="0"/>
    </xf>
    <xf numFmtId="3" fontId="5" fillId="0" borderId="0" xfId="1" applyNumberFormat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0" fontId="20" fillId="0" borderId="14" xfId="0" applyFont="1" applyBorder="1" applyAlignment="1">
      <alignment horizontal="right"/>
    </xf>
    <xf numFmtId="0" fontId="20" fillId="0" borderId="15" xfId="0" applyFont="1" applyBorder="1" applyAlignment="1">
      <alignment horizontal="right"/>
    </xf>
    <xf numFmtId="4" fontId="11" fillId="3" borderId="7" xfId="0" applyNumberFormat="1" applyFont="1" applyFill="1" applyBorder="1" applyAlignment="1">
      <alignment horizontal="right" vertical="center" wrapText="1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  <xf numFmtId="0" fontId="4" fillId="11" borderId="5" xfId="1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74"/>
  <sheetViews>
    <sheetView tabSelected="1" view="pageBreakPreview" zoomScale="70" zoomScaleNormal="80" zoomScaleSheetLayoutView="70" workbookViewId="0">
      <selection activeCell="H153" sqref="H153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5.710937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9.7109375" style="104" customWidth="1"/>
    <col min="9" max="15" width="19.7109375" style="100" customWidth="1"/>
    <col min="16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15" s="1" customFormat="1" ht="15.75" x14ac:dyDescent="0.25">
      <c r="A1" s="1" t="s">
        <v>192</v>
      </c>
      <c r="D1" s="2"/>
      <c r="G1" s="63" t="s">
        <v>260</v>
      </c>
      <c r="H1" s="95"/>
      <c r="I1" s="95"/>
      <c r="J1" s="95"/>
      <c r="K1" s="95"/>
      <c r="L1" s="95"/>
      <c r="M1" s="95"/>
      <c r="N1" s="95"/>
      <c r="O1" s="95"/>
    </row>
    <row r="2" spans="1:15" s="1" customFormat="1" ht="12" customHeight="1" x14ac:dyDescent="0.25">
      <c r="D2" s="2"/>
      <c r="H2" s="96"/>
      <c r="I2" s="95"/>
      <c r="J2" s="95"/>
      <c r="K2" s="95"/>
      <c r="L2" s="95"/>
      <c r="M2" s="95"/>
      <c r="N2" s="95"/>
      <c r="O2" s="95"/>
    </row>
    <row r="3" spans="1:15" s="3" customFormat="1" ht="36.75" customHeight="1" x14ac:dyDescent="0.25">
      <c r="A3" s="94" t="s">
        <v>263</v>
      </c>
      <c r="B3" s="94"/>
      <c r="C3" s="94"/>
      <c r="D3" s="94"/>
      <c r="E3" s="94"/>
      <c r="F3" s="94"/>
      <c r="G3" s="94"/>
      <c r="H3" s="97"/>
      <c r="I3" s="98"/>
      <c r="J3" s="98"/>
      <c r="K3" s="98"/>
      <c r="L3" s="98"/>
      <c r="M3" s="98"/>
      <c r="N3" s="98"/>
      <c r="O3" s="98"/>
    </row>
    <row r="4" spans="1:15" s="1" customFormat="1" ht="18.75" customHeight="1" x14ac:dyDescent="0.25">
      <c r="A4" s="6" t="s">
        <v>261</v>
      </c>
      <c r="B4" s="6"/>
      <c r="C4" s="6">
        <v>11</v>
      </c>
      <c r="D4" s="70" t="s">
        <v>262</v>
      </c>
      <c r="E4" s="6"/>
      <c r="F4" s="6"/>
      <c r="G4" s="6"/>
      <c r="H4" s="97"/>
      <c r="I4" s="95"/>
      <c r="J4" s="95"/>
      <c r="K4" s="95"/>
      <c r="L4" s="95"/>
      <c r="M4" s="95"/>
      <c r="N4" s="95"/>
      <c r="O4" s="95"/>
    </row>
    <row r="5" spans="1:15" s="3" customFormat="1" ht="18" customHeight="1" x14ac:dyDescent="0.25">
      <c r="A5" s="8" t="s">
        <v>215</v>
      </c>
      <c r="B5" s="6"/>
      <c r="C5" s="6"/>
      <c r="D5" s="7"/>
      <c r="E5" s="6"/>
      <c r="F5" s="6"/>
      <c r="G5" s="6"/>
      <c r="H5" s="97"/>
      <c r="I5" s="98"/>
      <c r="J5" s="98"/>
      <c r="K5" s="98"/>
      <c r="L5" s="98"/>
      <c r="M5" s="98"/>
      <c r="N5" s="98"/>
      <c r="O5" s="98"/>
    </row>
    <row r="6" spans="1:15" s="12" customFormat="1" ht="94.5" x14ac:dyDescent="0.2">
      <c r="A6" s="19" t="s">
        <v>102</v>
      </c>
      <c r="B6" s="18" t="s">
        <v>103</v>
      </c>
      <c r="C6" s="18" t="s">
        <v>104</v>
      </c>
      <c r="D6" s="14" t="s">
        <v>202</v>
      </c>
      <c r="E6" s="15" t="s">
        <v>257</v>
      </c>
      <c r="F6" s="15" t="s">
        <v>259</v>
      </c>
      <c r="G6" s="64" t="s">
        <v>258</v>
      </c>
      <c r="H6" s="99" t="s">
        <v>252</v>
      </c>
      <c r="I6" s="99"/>
      <c r="J6" s="99"/>
      <c r="K6" s="99"/>
      <c r="L6" s="99"/>
      <c r="M6" s="99"/>
      <c r="N6" s="99"/>
      <c r="O6" s="99"/>
    </row>
    <row r="7" spans="1:15" ht="28.5" customHeight="1" x14ac:dyDescent="0.25">
      <c r="A7" s="16">
        <v>1</v>
      </c>
      <c r="B7" s="34" t="s">
        <v>7</v>
      </c>
      <c r="C7" s="9" t="s">
        <v>30</v>
      </c>
      <c r="D7" s="11" t="s">
        <v>8</v>
      </c>
      <c r="E7" s="62">
        <v>961.39999999999986</v>
      </c>
      <c r="F7" s="67">
        <v>58.463999999999992</v>
      </c>
      <c r="G7" s="71">
        <f t="shared" ref="G7:G38" si="0">F7*E7</f>
        <v>56207.289599999982</v>
      </c>
      <c r="H7" s="100" t="s">
        <v>253</v>
      </c>
    </row>
    <row r="8" spans="1:15" ht="28.5" customHeight="1" x14ac:dyDescent="0.25">
      <c r="A8" s="16">
        <v>2</v>
      </c>
      <c r="B8" s="34" t="s">
        <v>9</v>
      </c>
      <c r="C8" s="9" t="s">
        <v>31</v>
      </c>
      <c r="D8" s="11" t="s">
        <v>8</v>
      </c>
      <c r="E8" s="66">
        <v>230</v>
      </c>
      <c r="F8" s="67">
        <v>58.463999999999992</v>
      </c>
      <c r="G8" s="71">
        <f t="shared" si="0"/>
        <v>13446.719999999998</v>
      </c>
      <c r="H8" s="100" t="s">
        <v>253</v>
      </c>
    </row>
    <row r="9" spans="1:15" ht="28.5" customHeight="1" x14ac:dyDescent="0.25">
      <c r="A9" s="16">
        <v>3</v>
      </c>
      <c r="B9" s="34" t="s">
        <v>10</v>
      </c>
      <c r="C9" s="9" t="s">
        <v>32</v>
      </c>
      <c r="D9" s="11" t="s">
        <v>8</v>
      </c>
      <c r="E9" s="66">
        <v>0</v>
      </c>
      <c r="F9" s="67">
        <v>0</v>
      </c>
      <c r="G9" s="71">
        <f t="shared" si="0"/>
        <v>0</v>
      </c>
      <c r="H9" s="100" t="s">
        <v>253</v>
      </c>
    </row>
    <row r="10" spans="1:15" ht="28.5" customHeight="1" x14ac:dyDescent="0.25">
      <c r="A10" s="16">
        <v>4</v>
      </c>
      <c r="B10" s="34" t="s">
        <v>11</v>
      </c>
      <c r="C10" s="9" t="s">
        <v>33</v>
      </c>
      <c r="D10" s="11" t="s">
        <v>8</v>
      </c>
      <c r="E10" s="66">
        <v>460</v>
      </c>
      <c r="F10" s="67">
        <v>30.449999999999996</v>
      </c>
      <c r="G10" s="71">
        <f t="shared" si="0"/>
        <v>14006.999999999998</v>
      </c>
      <c r="H10" s="100" t="s">
        <v>253</v>
      </c>
    </row>
    <row r="11" spans="1:15" ht="28.5" customHeight="1" x14ac:dyDescent="0.25">
      <c r="A11" s="16">
        <v>5</v>
      </c>
      <c r="B11" s="34" t="s">
        <v>34</v>
      </c>
      <c r="C11" s="9" t="s">
        <v>35</v>
      </c>
      <c r="D11" s="11" t="s">
        <v>8</v>
      </c>
      <c r="E11" s="66">
        <v>0</v>
      </c>
      <c r="F11" s="67">
        <v>0</v>
      </c>
      <c r="G11" s="71">
        <f t="shared" si="0"/>
        <v>0</v>
      </c>
      <c r="H11" s="100" t="s">
        <v>253</v>
      </c>
    </row>
    <row r="12" spans="1:15" ht="28.5" customHeight="1" x14ac:dyDescent="0.25">
      <c r="A12" s="16">
        <v>6</v>
      </c>
      <c r="B12" s="34" t="s">
        <v>216</v>
      </c>
      <c r="C12" s="9" t="s">
        <v>201</v>
      </c>
      <c r="D12" s="11" t="s">
        <v>8</v>
      </c>
      <c r="E12" s="66">
        <v>2723.2000000000003</v>
      </c>
      <c r="F12" s="67">
        <v>14.093999999999999</v>
      </c>
      <c r="G12" s="71">
        <f t="shared" si="0"/>
        <v>38380.7808</v>
      </c>
      <c r="H12" s="100" t="s">
        <v>253</v>
      </c>
    </row>
    <row r="13" spans="1:15" ht="28.5" customHeight="1" x14ac:dyDescent="0.25">
      <c r="A13" s="16">
        <v>7</v>
      </c>
      <c r="B13" s="34" t="s">
        <v>36</v>
      </c>
      <c r="C13" s="9" t="s">
        <v>37</v>
      </c>
      <c r="D13" s="11" t="s">
        <v>13</v>
      </c>
      <c r="E13" s="66">
        <v>0</v>
      </c>
      <c r="F13" s="67">
        <v>0</v>
      </c>
      <c r="G13" s="71">
        <f t="shared" si="0"/>
        <v>0</v>
      </c>
      <c r="H13" s="100" t="s">
        <v>253</v>
      </c>
    </row>
    <row r="14" spans="1:15" ht="28.5" customHeight="1" x14ac:dyDescent="0.25">
      <c r="A14" s="16">
        <v>8</v>
      </c>
      <c r="B14" s="34" t="s">
        <v>38</v>
      </c>
      <c r="C14" s="10" t="s">
        <v>106</v>
      </c>
      <c r="D14" s="11" t="s">
        <v>8</v>
      </c>
      <c r="E14" s="66">
        <v>0</v>
      </c>
      <c r="F14" s="67">
        <v>0</v>
      </c>
      <c r="G14" s="71">
        <f t="shared" si="0"/>
        <v>0</v>
      </c>
      <c r="H14" s="100" t="s">
        <v>253</v>
      </c>
    </row>
    <row r="15" spans="1:15" ht="28.5" customHeight="1" x14ac:dyDescent="0.25">
      <c r="A15" s="16" t="s">
        <v>109</v>
      </c>
      <c r="B15" s="35" t="s">
        <v>39</v>
      </c>
      <c r="C15" s="10" t="s">
        <v>40</v>
      </c>
      <c r="D15" s="11" t="s">
        <v>8</v>
      </c>
      <c r="E15" s="66">
        <v>0</v>
      </c>
      <c r="F15" s="67">
        <v>0</v>
      </c>
      <c r="G15" s="71">
        <f t="shared" si="0"/>
        <v>0</v>
      </c>
      <c r="H15" s="100" t="s">
        <v>254</v>
      </c>
    </row>
    <row r="16" spans="1:15" ht="28.5" customHeight="1" x14ac:dyDescent="0.25">
      <c r="A16" s="16" t="s">
        <v>110</v>
      </c>
      <c r="B16" s="35" t="s">
        <v>39</v>
      </c>
      <c r="C16" s="10" t="s">
        <v>41</v>
      </c>
      <c r="D16" s="11" t="s">
        <v>8</v>
      </c>
      <c r="E16" s="66">
        <v>0</v>
      </c>
      <c r="F16" s="67">
        <v>0</v>
      </c>
      <c r="G16" s="71">
        <f t="shared" si="0"/>
        <v>0</v>
      </c>
      <c r="H16" s="100" t="s">
        <v>254</v>
      </c>
    </row>
    <row r="17" spans="1:8" ht="28.5" customHeight="1" x14ac:dyDescent="0.25">
      <c r="A17" s="16" t="s">
        <v>199</v>
      </c>
      <c r="B17" s="34" t="s">
        <v>12</v>
      </c>
      <c r="C17" s="10" t="s">
        <v>40</v>
      </c>
      <c r="D17" s="11" t="s">
        <v>8</v>
      </c>
      <c r="E17" s="66">
        <v>0</v>
      </c>
      <c r="F17" s="67">
        <v>0</v>
      </c>
      <c r="G17" s="71">
        <f t="shared" si="0"/>
        <v>0</v>
      </c>
      <c r="H17" s="100" t="s">
        <v>253</v>
      </c>
    </row>
    <row r="18" spans="1:8" ht="28.5" customHeight="1" x14ac:dyDescent="0.25">
      <c r="A18" s="16" t="s">
        <v>200</v>
      </c>
      <c r="B18" s="34" t="s">
        <v>12</v>
      </c>
      <c r="C18" s="10" t="s">
        <v>41</v>
      </c>
      <c r="D18" s="11" t="s">
        <v>8</v>
      </c>
      <c r="E18" s="66">
        <v>0</v>
      </c>
      <c r="F18" s="67">
        <v>0</v>
      </c>
      <c r="G18" s="71">
        <f t="shared" si="0"/>
        <v>0</v>
      </c>
      <c r="H18" s="100" t="s">
        <v>253</v>
      </c>
    </row>
    <row r="19" spans="1:8" ht="28.5" customHeight="1" x14ac:dyDescent="0.25">
      <c r="A19" s="16">
        <v>11</v>
      </c>
      <c r="B19" s="34" t="s">
        <v>42</v>
      </c>
      <c r="C19" s="10" t="s">
        <v>43</v>
      </c>
      <c r="D19" s="11" t="s">
        <v>13</v>
      </c>
      <c r="E19" s="66">
        <v>0</v>
      </c>
      <c r="F19" s="67">
        <v>0</v>
      </c>
      <c r="G19" s="71">
        <f t="shared" si="0"/>
        <v>0</v>
      </c>
      <c r="H19" s="100" t="s">
        <v>253</v>
      </c>
    </row>
    <row r="20" spans="1:8" ht="28.5" customHeight="1" x14ac:dyDescent="0.25">
      <c r="A20" s="16">
        <v>12</v>
      </c>
      <c r="B20" s="34" t="s">
        <v>44</v>
      </c>
      <c r="C20" s="9" t="s">
        <v>45</v>
      </c>
      <c r="D20" s="11" t="s">
        <v>13</v>
      </c>
      <c r="E20" s="66">
        <v>0</v>
      </c>
      <c r="F20" s="67">
        <v>0</v>
      </c>
      <c r="G20" s="71">
        <f t="shared" si="0"/>
        <v>0</v>
      </c>
      <c r="H20" s="100" t="s">
        <v>253</v>
      </c>
    </row>
    <row r="21" spans="1:8" ht="28.5" customHeight="1" x14ac:dyDescent="0.25">
      <c r="A21" s="16">
        <v>13</v>
      </c>
      <c r="B21" s="34" t="s">
        <v>46</v>
      </c>
      <c r="C21" s="9" t="s">
        <v>47</v>
      </c>
      <c r="D21" s="11" t="s">
        <v>13</v>
      </c>
      <c r="E21" s="66">
        <v>0</v>
      </c>
      <c r="F21" s="67">
        <v>0</v>
      </c>
      <c r="G21" s="71">
        <f t="shared" si="0"/>
        <v>0</v>
      </c>
      <c r="H21" s="100" t="s">
        <v>253</v>
      </c>
    </row>
    <row r="22" spans="1:8" ht="28.5" customHeight="1" x14ac:dyDescent="0.25">
      <c r="A22" s="16">
        <v>14</v>
      </c>
      <c r="B22" s="34" t="s">
        <v>225</v>
      </c>
      <c r="C22" s="9" t="s">
        <v>48</v>
      </c>
      <c r="D22" s="11" t="s">
        <v>14</v>
      </c>
      <c r="E22" s="66">
        <v>0</v>
      </c>
      <c r="F22" s="67">
        <v>0</v>
      </c>
      <c r="G22" s="71">
        <f t="shared" si="0"/>
        <v>0</v>
      </c>
      <c r="H22" s="100" t="s">
        <v>253</v>
      </c>
    </row>
    <row r="23" spans="1:8" ht="28.5" customHeight="1" x14ac:dyDescent="0.25">
      <c r="A23" s="16">
        <v>15</v>
      </c>
      <c r="B23" s="34" t="s">
        <v>49</v>
      </c>
      <c r="C23" s="9" t="s">
        <v>48</v>
      </c>
      <c r="D23" s="11" t="s">
        <v>14</v>
      </c>
      <c r="E23" s="66">
        <v>0</v>
      </c>
      <c r="F23" s="67">
        <v>0</v>
      </c>
      <c r="G23" s="71">
        <f t="shared" si="0"/>
        <v>0</v>
      </c>
      <c r="H23" s="100" t="s">
        <v>253</v>
      </c>
    </row>
    <row r="24" spans="1:8" ht="28.5" customHeight="1" x14ac:dyDescent="0.25">
      <c r="A24" s="16">
        <v>16</v>
      </c>
      <c r="B24" s="49" t="s">
        <v>114</v>
      </c>
      <c r="C24" s="9" t="s">
        <v>111</v>
      </c>
      <c r="D24" s="11" t="s">
        <v>17</v>
      </c>
      <c r="E24" s="66">
        <v>0</v>
      </c>
      <c r="F24" s="67">
        <v>0</v>
      </c>
      <c r="G24" s="71">
        <f t="shared" si="0"/>
        <v>0</v>
      </c>
      <c r="H24" s="100" t="s">
        <v>254</v>
      </c>
    </row>
    <row r="25" spans="1:8" ht="28.5" customHeight="1" x14ac:dyDescent="0.25">
      <c r="A25" s="22">
        <v>17</v>
      </c>
      <c r="B25" s="34" t="s">
        <v>50</v>
      </c>
      <c r="C25" s="25" t="s">
        <v>51</v>
      </c>
      <c r="D25" s="11" t="s">
        <v>13</v>
      </c>
      <c r="E25" s="66">
        <v>23</v>
      </c>
      <c r="F25" s="67">
        <v>42.134999999999998</v>
      </c>
      <c r="G25" s="71">
        <f t="shared" si="0"/>
        <v>969.1049999999999</v>
      </c>
      <c r="H25" s="100" t="s">
        <v>253</v>
      </c>
    </row>
    <row r="26" spans="1:8" ht="28.5" customHeight="1" x14ac:dyDescent="0.25">
      <c r="A26" s="22">
        <v>18</v>
      </c>
      <c r="B26" s="35" t="s">
        <v>145</v>
      </c>
      <c r="C26" s="25" t="s">
        <v>52</v>
      </c>
      <c r="D26" s="11" t="s">
        <v>17</v>
      </c>
      <c r="E26" s="66">
        <v>0</v>
      </c>
      <c r="F26" s="67">
        <v>0</v>
      </c>
      <c r="G26" s="71">
        <f t="shared" si="0"/>
        <v>0</v>
      </c>
      <c r="H26" s="100" t="s">
        <v>254</v>
      </c>
    </row>
    <row r="27" spans="1:8" ht="28.5" customHeight="1" x14ac:dyDescent="0.25">
      <c r="A27" s="22">
        <v>19</v>
      </c>
      <c r="B27" s="35" t="s">
        <v>146</v>
      </c>
      <c r="C27" s="26" t="s">
        <v>53</v>
      </c>
      <c r="D27" s="11" t="s">
        <v>17</v>
      </c>
      <c r="E27" s="66">
        <v>0</v>
      </c>
      <c r="F27" s="67">
        <v>0</v>
      </c>
      <c r="G27" s="71">
        <f t="shared" si="0"/>
        <v>0</v>
      </c>
      <c r="H27" s="100" t="s">
        <v>254</v>
      </c>
    </row>
    <row r="28" spans="1:8" ht="28.5" customHeight="1" x14ac:dyDescent="0.25">
      <c r="A28" s="22">
        <v>20</v>
      </c>
      <c r="B28" s="34" t="s">
        <v>203</v>
      </c>
      <c r="C28" s="25" t="s">
        <v>54</v>
      </c>
      <c r="D28" s="11" t="s">
        <v>20</v>
      </c>
      <c r="E28" s="66">
        <v>11040</v>
      </c>
      <c r="F28" s="67">
        <v>4.4159999999999995</v>
      </c>
      <c r="G28" s="71">
        <f t="shared" si="0"/>
        <v>48752.639999999992</v>
      </c>
      <c r="H28" s="100" t="s">
        <v>253</v>
      </c>
    </row>
    <row r="29" spans="1:8" ht="28.5" customHeight="1" x14ac:dyDescent="0.25">
      <c r="A29" s="22">
        <v>21</v>
      </c>
      <c r="B29" s="34" t="s">
        <v>55</v>
      </c>
      <c r="C29" s="25" t="s">
        <v>54</v>
      </c>
      <c r="D29" s="11" t="s">
        <v>20</v>
      </c>
      <c r="E29" s="66">
        <v>4600</v>
      </c>
      <c r="F29" s="67">
        <v>6.7159999999999993</v>
      </c>
      <c r="G29" s="71">
        <f t="shared" si="0"/>
        <v>30893.599999999999</v>
      </c>
      <c r="H29" s="100" t="s">
        <v>253</v>
      </c>
    </row>
    <row r="30" spans="1:8" ht="28.5" customHeight="1" x14ac:dyDescent="0.25">
      <c r="A30" s="16">
        <v>22</v>
      </c>
      <c r="B30" s="36" t="s">
        <v>198</v>
      </c>
      <c r="C30" s="25" t="s">
        <v>54</v>
      </c>
      <c r="D30" s="11" t="s">
        <v>20</v>
      </c>
      <c r="E30" s="66">
        <v>0</v>
      </c>
      <c r="F30" s="67">
        <v>0</v>
      </c>
      <c r="G30" s="71">
        <f t="shared" si="0"/>
        <v>0</v>
      </c>
      <c r="H30" s="100" t="s">
        <v>253</v>
      </c>
    </row>
    <row r="31" spans="1:8" ht="28.5" customHeight="1" x14ac:dyDescent="0.25">
      <c r="A31" s="22">
        <v>23</v>
      </c>
      <c r="B31" s="34" t="s">
        <v>15</v>
      </c>
      <c r="C31" s="25" t="s">
        <v>54</v>
      </c>
      <c r="D31" s="11" t="s">
        <v>20</v>
      </c>
      <c r="E31" s="66">
        <v>2300</v>
      </c>
      <c r="F31" s="67">
        <v>2.7839999999999998</v>
      </c>
      <c r="G31" s="71">
        <f t="shared" si="0"/>
        <v>6403.2</v>
      </c>
      <c r="H31" s="100" t="s">
        <v>253</v>
      </c>
    </row>
    <row r="32" spans="1:8" ht="28.5" customHeight="1" x14ac:dyDescent="0.25">
      <c r="A32" s="22">
        <v>24</v>
      </c>
      <c r="B32" s="34" t="s">
        <v>16</v>
      </c>
      <c r="C32" s="26" t="s">
        <v>43</v>
      </c>
      <c r="D32" s="11" t="s">
        <v>13</v>
      </c>
      <c r="E32" s="66">
        <v>0</v>
      </c>
      <c r="F32" s="67">
        <v>0</v>
      </c>
      <c r="G32" s="71">
        <f t="shared" si="0"/>
        <v>0</v>
      </c>
      <c r="H32" s="100" t="s">
        <v>253</v>
      </c>
    </row>
    <row r="33" spans="1:8" ht="28.5" customHeight="1" x14ac:dyDescent="0.25">
      <c r="A33" s="22">
        <v>25</v>
      </c>
      <c r="B33" s="35" t="s">
        <v>147</v>
      </c>
      <c r="C33" s="25" t="s">
        <v>52</v>
      </c>
      <c r="D33" s="11" t="s">
        <v>17</v>
      </c>
      <c r="E33" s="66">
        <v>0</v>
      </c>
      <c r="F33" s="67">
        <v>0</v>
      </c>
      <c r="G33" s="71">
        <f t="shared" si="0"/>
        <v>0</v>
      </c>
      <c r="H33" s="100" t="s">
        <v>254</v>
      </c>
    </row>
    <row r="34" spans="1:8" ht="28.5" customHeight="1" x14ac:dyDescent="0.25">
      <c r="A34" s="22">
        <v>26</v>
      </c>
      <c r="B34" s="35" t="s">
        <v>148</v>
      </c>
      <c r="C34" s="25" t="s">
        <v>52</v>
      </c>
      <c r="D34" s="11" t="s">
        <v>17</v>
      </c>
      <c r="E34" s="66">
        <v>0</v>
      </c>
      <c r="F34" s="67">
        <v>0</v>
      </c>
      <c r="G34" s="71">
        <f t="shared" si="0"/>
        <v>0</v>
      </c>
      <c r="H34" s="100" t="s">
        <v>254</v>
      </c>
    </row>
    <row r="35" spans="1:8" ht="28.5" customHeight="1" x14ac:dyDescent="0.25">
      <c r="A35" s="22">
        <v>27</v>
      </c>
      <c r="B35" s="34" t="s">
        <v>56</v>
      </c>
      <c r="C35" s="26" t="s">
        <v>57</v>
      </c>
      <c r="D35" s="11" t="s">
        <v>13</v>
      </c>
      <c r="E35" s="66">
        <v>11960</v>
      </c>
      <c r="F35" s="67">
        <v>8.1885000000000012</v>
      </c>
      <c r="G35" s="71">
        <f t="shared" si="0"/>
        <v>97934.460000000021</v>
      </c>
      <c r="H35" s="100" t="s">
        <v>253</v>
      </c>
    </row>
    <row r="36" spans="1:8" ht="28.5" customHeight="1" x14ac:dyDescent="0.25">
      <c r="A36" s="22">
        <v>28</v>
      </c>
      <c r="B36" s="34" t="s">
        <v>58</v>
      </c>
      <c r="C36" s="26" t="s">
        <v>59</v>
      </c>
      <c r="D36" s="11" t="s">
        <v>21</v>
      </c>
      <c r="E36" s="66">
        <v>0</v>
      </c>
      <c r="F36" s="67">
        <v>0</v>
      </c>
      <c r="G36" s="71">
        <f t="shared" si="0"/>
        <v>0</v>
      </c>
      <c r="H36" s="100" t="s">
        <v>253</v>
      </c>
    </row>
    <row r="37" spans="1:8" ht="28.5" customHeight="1" x14ac:dyDescent="0.25">
      <c r="A37" s="22">
        <v>29</v>
      </c>
      <c r="B37" s="34" t="s">
        <v>60</v>
      </c>
      <c r="C37" s="26" t="s">
        <v>61</v>
      </c>
      <c r="D37" s="11" t="s">
        <v>21</v>
      </c>
      <c r="E37" s="66">
        <v>0</v>
      </c>
      <c r="F37" s="67">
        <v>0</v>
      </c>
      <c r="G37" s="71">
        <f t="shared" si="0"/>
        <v>0</v>
      </c>
      <c r="H37" s="100" t="s">
        <v>253</v>
      </c>
    </row>
    <row r="38" spans="1:8" ht="28.5" customHeight="1" x14ac:dyDescent="0.25">
      <c r="A38" s="22">
        <v>30</v>
      </c>
      <c r="B38" s="34" t="s">
        <v>62</v>
      </c>
      <c r="C38" s="26" t="s">
        <v>63</v>
      </c>
      <c r="D38" s="11" t="s">
        <v>13</v>
      </c>
      <c r="E38" s="66">
        <v>460</v>
      </c>
      <c r="F38" s="67">
        <v>5.1675000000000004</v>
      </c>
      <c r="G38" s="71">
        <f t="shared" si="0"/>
        <v>2377.0500000000002</v>
      </c>
      <c r="H38" s="100" t="s">
        <v>253</v>
      </c>
    </row>
    <row r="39" spans="1:8" ht="28.5" customHeight="1" x14ac:dyDescent="0.25">
      <c r="A39" s="16" t="s">
        <v>205</v>
      </c>
      <c r="B39" s="34" t="s">
        <v>64</v>
      </c>
      <c r="C39" s="10" t="s">
        <v>65</v>
      </c>
      <c r="D39" s="11" t="s">
        <v>21</v>
      </c>
      <c r="E39" s="66">
        <v>0</v>
      </c>
      <c r="F39" s="67">
        <v>0</v>
      </c>
      <c r="G39" s="71">
        <f t="shared" ref="G39:G70" si="1">F39*E39</f>
        <v>0</v>
      </c>
      <c r="H39" s="100" t="s">
        <v>253</v>
      </c>
    </row>
    <row r="40" spans="1:8" ht="28.5" customHeight="1" x14ac:dyDescent="0.25">
      <c r="A40" s="16" t="s">
        <v>204</v>
      </c>
      <c r="B40" s="37" t="s">
        <v>64</v>
      </c>
      <c r="C40" s="10" t="s">
        <v>66</v>
      </c>
      <c r="D40" s="11" t="s">
        <v>21</v>
      </c>
      <c r="E40" s="66">
        <v>0</v>
      </c>
      <c r="F40" s="67">
        <v>0</v>
      </c>
      <c r="G40" s="71">
        <f t="shared" si="1"/>
        <v>0</v>
      </c>
      <c r="H40" s="100" t="s">
        <v>255</v>
      </c>
    </row>
    <row r="41" spans="1:8" ht="28.5" customHeight="1" x14ac:dyDescent="0.25">
      <c r="A41" s="16">
        <v>32</v>
      </c>
      <c r="B41" s="34" t="s">
        <v>67</v>
      </c>
      <c r="C41" s="10" t="s">
        <v>68</v>
      </c>
      <c r="D41" s="11" t="s">
        <v>8</v>
      </c>
      <c r="E41" s="66">
        <v>0</v>
      </c>
      <c r="F41" s="67">
        <v>0</v>
      </c>
      <c r="G41" s="71">
        <f t="shared" si="1"/>
        <v>0</v>
      </c>
      <c r="H41" s="100" t="s">
        <v>253</v>
      </c>
    </row>
    <row r="42" spans="1:8" ht="28.5" customHeight="1" x14ac:dyDescent="0.25">
      <c r="A42" s="16">
        <v>33</v>
      </c>
      <c r="B42" s="34" t="s">
        <v>69</v>
      </c>
      <c r="C42" s="10" t="s">
        <v>70</v>
      </c>
      <c r="D42" s="11" t="s">
        <v>8</v>
      </c>
      <c r="E42" s="66">
        <v>0</v>
      </c>
      <c r="F42" s="67">
        <v>0</v>
      </c>
      <c r="G42" s="71">
        <f t="shared" si="1"/>
        <v>0</v>
      </c>
      <c r="H42" s="100" t="s">
        <v>253</v>
      </c>
    </row>
    <row r="43" spans="1:8" ht="28.5" customHeight="1" x14ac:dyDescent="0.25">
      <c r="A43" s="16">
        <v>34</v>
      </c>
      <c r="B43" s="34" t="s">
        <v>71</v>
      </c>
      <c r="C43" s="10" t="s">
        <v>70</v>
      </c>
      <c r="D43" s="11" t="s">
        <v>8</v>
      </c>
      <c r="E43" s="66">
        <v>0</v>
      </c>
      <c r="F43" s="67">
        <v>0</v>
      </c>
      <c r="G43" s="71">
        <f t="shared" si="1"/>
        <v>0</v>
      </c>
      <c r="H43" s="100" t="s">
        <v>253</v>
      </c>
    </row>
    <row r="44" spans="1:8" ht="28.5" customHeight="1" x14ac:dyDescent="0.25">
      <c r="A44" s="16">
        <v>35</v>
      </c>
      <c r="B44" s="34" t="s">
        <v>72</v>
      </c>
      <c r="C44" s="10" t="s">
        <v>70</v>
      </c>
      <c r="D44" s="11" t="s">
        <v>8</v>
      </c>
      <c r="E44" s="66">
        <v>13800</v>
      </c>
      <c r="F44" s="67">
        <v>3.18</v>
      </c>
      <c r="G44" s="71">
        <f t="shared" si="1"/>
        <v>43884</v>
      </c>
      <c r="H44" s="100" t="s">
        <v>253</v>
      </c>
    </row>
    <row r="45" spans="1:8" ht="28.5" customHeight="1" x14ac:dyDescent="0.25">
      <c r="A45" s="16">
        <v>36</v>
      </c>
      <c r="B45" s="34" t="s">
        <v>73</v>
      </c>
      <c r="C45" s="10" t="s">
        <v>197</v>
      </c>
      <c r="D45" s="11" t="s">
        <v>8</v>
      </c>
      <c r="E45" s="66">
        <v>18.400000000000002</v>
      </c>
      <c r="F45" s="67">
        <v>346.34699999999998</v>
      </c>
      <c r="G45" s="71">
        <f t="shared" si="1"/>
        <v>6372.7848000000004</v>
      </c>
      <c r="H45" s="100" t="s">
        <v>253</v>
      </c>
    </row>
    <row r="46" spans="1:8" ht="48" customHeight="1" x14ac:dyDescent="0.25">
      <c r="A46" s="16">
        <v>37</v>
      </c>
      <c r="B46" s="34" t="s">
        <v>218</v>
      </c>
      <c r="C46" s="10" t="s">
        <v>219</v>
      </c>
      <c r="D46" s="11" t="s">
        <v>220</v>
      </c>
      <c r="E46" s="66">
        <v>0</v>
      </c>
      <c r="F46" s="67">
        <v>0</v>
      </c>
      <c r="G46" s="71">
        <f t="shared" si="1"/>
        <v>0</v>
      </c>
      <c r="H46" s="100" t="s">
        <v>253</v>
      </c>
    </row>
    <row r="47" spans="1:8" ht="28.5" customHeight="1" x14ac:dyDescent="0.25">
      <c r="A47" s="16">
        <v>38</v>
      </c>
      <c r="B47" s="34" t="s">
        <v>221</v>
      </c>
      <c r="C47" s="10" t="s">
        <v>222</v>
      </c>
      <c r="D47" s="11" t="s">
        <v>220</v>
      </c>
      <c r="E47" s="66">
        <v>0</v>
      </c>
      <c r="F47" s="67">
        <v>0</v>
      </c>
      <c r="G47" s="71">
        <f t="shared" si="1"/>
        <v>0</v>
      </c>
      <c r="H47" s="100" t="s">
        <v>253</v>
      </c>
    </row>
    <row r="48" spans="1:8" ht="28.5" customHeight="1" x14ac:dyDescent="0.25">
      <c r="A48" s="16">
        <v>39</v>
      </c>
      <c r="B48" s="34" t="s">
        <v>223</v>
      </c>
      <c r="C48" s="10" t="s">
        <v>224</v>
      </c>
      <c r="D48" s="11" t="s">
        <v>220</v>
      </c>
      <c r="E48" s="66">
        <v>0</v>
      </c>
      <c r="F48" s="67">
        <v>0</v>
      </c>
      <c r="G48" s="71">
        <f t="shared" si="1"/>
        <v>0</v>
      </c>
      <c r="H48" s="100" t="s">
        <v>253</v>
      </c>
    </row>
    <row r="49" spans="1:8" ht="28.5" customHeight="1" x14ac:dyDescent="0.25">
      <c r="A49" s="16">
        <v>40</v>
      </c>
      <c r="B49" s="34" t="s">
        <v>74</v>
      </c>
      <c r="C49" s="9" t="s">
        <v>48</v>
      </c>
      <c r="D49" s="11" t="s">
        <v>14</v>
      </c>
      <c r="E49" s="66">
        <v>0</v>
      </c>
      <c r="F49" s="67">
        <v>0</v>
      </c>
      <c r="G49" s="71">
        <f t="shared" si="1"/>
        <v>0</v>
      </c>
      <c r="H49" s="100" t="s">
        <v>253</v>
      </c>
    </row>
    <row r="50" spans="1:8" ht="28.5" customHeight="1" x14ac:dyDescent="0.25">
      <c r="A50" s="16">
        <v>41</v>
      </c>
      <c r="B50" s="34" t="s">
        <v>75</v>
      </c>
      <c r="C50" s="9" t="s">
        <v>48</v>
      </c>
      <c r="D50" s="11" t="s">
        <v>14</v>
      </c>
      <c r="E50" s="66">
        <v>0</v>
      </c>
      <c r="F50" s="67">
        <v>0</v>
      </c>
      <c r="G50" s="71">
        <f t="shared" si="1"/>
        <v>0</v>
      </c>
      <c r="H50" s="100" t="s">
        <v>253</v>
      </c>
    </row>
    <row r="51" spans="1:8" ht="28.5" customHeight="1" x14ac:dyDescent="0.25">
      <c r="A51" s="16">
        <v>42</v>
      </c>
      <c r="B51" s="34" t="s">
        <v>76</v>
      </c>
      <c r="C51" s="9" t="s">
        <v>48</v>
      </c>
      <c r="D51" s="11" t="s">
        <v>14</v>
      </c>
      <c r="E51" s="66">
        <v>0</v>
      </c>
      <c r="F51" s="67">
        <v>0</v>
      </c>
      <c r="G51" s="71">
        <f t="shared" si="1"/>
        <v>0</v>
      </c>
      <c r="H51" s="100" t="s">
        <v>253</v>
      </c>
    </row>
    <row r="52" spans="1:8" ht="28.5" customHeight="1" x14ac:dyDescent="0.25">
      <c r="A52" s="16" t="s">
        <v>154</v>
      </c>
      <c r="B52" s="34" t="s">
        <v>156</v>
      </c>
      <c r="C52" s="10" t="s">
        <v>193</v>
      </c>
      <c r="D52" s="11" t="s">
        <v>18</v>
      </c>
      <c r="E52" s="66">
        <v>0</v>
      </c>
      <c r="F52" s="67">
        <v>0</v>
      </c>
      <c r="G52" s="71">
        <f t="shared" si="1"/>
        <v>0</v>
      </c>
      <c r="H52" s="100" t="s">
        <v>253</v>
      </c>
    </row>
    <row r="53" spans="1:8" ht="28.5" customHeight="1" x14ac:dyDescent="0.25">
      <c r="A53" s="16" t="s">
        <v>155</v>
      </c>
      <c r="B53" s="37" t="s">
        <v>157</v>
      </c>
      <c r="C53" s="10" t="s">
        <v>193</v>
      </c>
      <c r="D53" s="11" t="s">
        <v>18</v>
      </c>
      <c r="E53" s="66">
        <v>322</v>
      </c>
      <c r="F53" s="67">
        <v>14.945</v>
      </c>
      <c r="G53" s="71">
        <f t="shared" si="1"/>
        <v>4812.29</v>
      </c>
      <c r="H53" s="100" t="s">
        <v>255</v>
      </c>
    </row>
    <row r="54" spans="1:8" ht="28.5" customHeight="1" x14ac:dyDescent="0.25">
      <c r="A54" s="16">
        <v>44</v>
      </c>
      <c r="B54" s="37" t="s">
        <v>77</v>
      </c>
      <c r="C54" s="10" t="s">
        <v>193</v>
      </c>
      <c r="D54" s="11" t="s">
        <v>18</v>
      </c>
      <c r="E54" s="66">
        <v>0</v>
      </c>
      <c r="F54" s="67">
        <v>0</v>
      </c>
      <c r="G54" s="71">
        <f t="shared" si="1"/>
        <v>0</v>
      </c>
      <c r="H54" s="100" t="s">
        <v>255</v>
      </c>
    </row>
    <row r="55" spans="1:8" ht="28.5" customHeight="1" x14ac:dyDescent="0.25">
      <c r="A55" s="16">
        <v>45</v>
      </c>
      <c r="B55" s="34" t="s">
        <v>78</v>
      </c>
      <c r="C55" s="10" t="s">
        <v>193</v>
      </c>
      <c r="D55" s="11" t="s">
        <v>21</v>
      </c>
      <c r="E55" s="66">
        <v>0</v>
      </c>
      <c r="F55" s="67">
        <v>0</v>
      </c>
      <c r="G55" s="71">
        <f t="shared" si="1"/>
        <v>0</v>
      </c>
      <c r="H55" s="100" t="s">
        <v>253</v>
      </c>
    </row>
    <row r="56" spans="1:8" ht="28.5" customHeight="1" x14ac:dyDescent="0.25">
      <c r="A56" s="16" t="s">
        <v>158</v>
      </c>
      <c r="B56" s="34" t="s">
        <v>160</v>
      </c>
      <c r="C56" s="10" t="s">
        <v>193</v>
      </c>
      <c r="D56" s="11" t="s">
        <v>18</v>
      </c>
      <c r="E56" s="66">
        <v>0</v>
      </c>
      <c r="F56" s="67">
        <v>0</v>
      </c>
      <c r="G56" s="71">
        <f t="shared" si="1"/>
        <v>0</v>
      </c>
      <c r="H56" s="100" t="s">
        <v>253</v>
      </c>
    </row>
    <row r="57" spans="1:8" ht="28.5" customHeight="1" x14ac:dyDescent="0.25">
      <c r="A57" s="16" t="s">
        <v>159</v>
      </c>
      <c r="B57" s="37" t="s">
        <v>161</v>
      </c>
      <c r="C57" s="10" t="s">
        <v>193</v>
      </c>
      <c r="D57" s="11" t="s">
        <v>18</v>
      </c>
      <c r="E57" s="66">
        <v>0</v>
      </c>
      <c r="F57" s="67">
        <v>0</v>
      </c>
      <c r="G57" s="71">
        <f t="shared" si="1"/>
        <v>0</v>
      </c>
      <c r="H57" s="100" t="s">
        <v>255</v>
      </c>
    </row>
    <row r="58" spans="1:8" ht="28.5" customHeight="1" x14ac:dyDescent="0.25">
      <c r="A58" s="16" t="s">
        <v>162</v>
      </c>
      <c r="B58" s="34" t="s">
        <v>164</v>
      </c>
      <c r="C58" s="10" t="s">
        <v>193</v>
      </c>
      <c r="D58" s="11" t="s">
        <v>18</v>
      </c>
      <c r="E58" s="66">
        <v>0</v>
      </c>
      <c r="F58" s="67">
        <v>0</v>
      </c>
      <c r="G58" s="71">
        <f t="shared" si="1"/>
        <v>0</v>
      </c>
      <c r="H58" s="100" t="s">
        <v>253</v>
      </c>
    </row>
    <row r="59" spans="1:8" ht="28.5" customHeight="1" x14ac:dyDescent="0.25">
      <c r="A59" s="16" t="s">
        <v>163</v>
      </c>
      <c r="B59" s="37" t="s">
        <v>167</v>
      </c>
      <c r="C59" s="10" t="s">
        <v>193</v>
      </c>
      <c r="D59" s="11" t="s">
        <v>18</v>
      </c>
      <c r="E59" s="66">
        <v>552</v>
      </c>
      <c r="F59" s="67">
        <v>6.48</v>
      </c>
      <c r="G59" s="71">
        <f t="shared" si="1"/>
        <v>3576.96</v>
      </c>
      <c r="H59" s="100" t="s">
        <v>255</v>
      </c>
    </row>
    <row r="60" spans="1:8" ht="28.5" customHeight="1" x14ac:dyDescent="0.25">
      <c r="A60" s="16" t="s">
        <v>168</v>
      </c>
      <c r="B60" s="34" t="s">
        <v>166</v>
      </c>
      <c r="C60" s="10" t="s">
        <v>193</v>
      </c>
      <c r="D60" s="11" t="s">
        <v>18</v>
      </c>
      <c r="E60" s="66">
        <v>0</v>
      </c>
      <c r="F60" s="67">
        <v>0</v>
      </c>
      <c r="G60" s="71">
        <f t="shared" si="1"/>
        <v>0</v>
      </c>
      <c r="H60" s="100" t="s">
        <v>253</v>
      </c>
    </row>
    <row r="61" spans="1:8" ht="28.5" customHeight="1" x14ac:dyDescent="0.25">
      <c r="A61" s="16" t="s">
        <v>169</v>
      </c>
      <c r="B61" s="37" t="s">
        <v>165</v>
      </c>
      <c r="C61" s="10" t="s">
        <v>193</v>
      </c>
      <c r="D61" s="11" t="s">
        <v>18</v>
      </c>
      <c r="E61" s="66">
        <v>0</v>
      </c>
      <c r="F61" s="67">
        <v>0</v>
      </c>
      <c r="G61" s="71">
        <f t="shared" si="1"/>
        <v>0</v>
      </c>
      <c r="H61" s="100" t="s">
        <v>255</v>
      </c>
    </row>
    <row r="62" spans="1:8" ht="28.5" customHeight="1" x14ac:dyDescent="0.25">
      <c r="A62" s="16">
        <v>49</v>
      </c>
      <c r="B62" s="34" t="s">
        <v>79</v>
      </c>
      <c r="C62" s="10" t="s">
        <v>193</v>
      </c>
      <c r="D62" s="11" t="s">
        <v>21</v>
      </c>
      <c r="E62" s="66">
        <v>0</v>
      </c>
      <c r="F62" s="67">
        <v>0</v>
      </c>
      <c r="G62" s="71">
        <f t="shared" si="1"/>
        <v>0</v>
      </c>
      <c r="H62" s="100" t="s">
        <v>253</v>
      </c>
    </row>
    <row r="63" spans="1:8" ht="28.5" customHeight="1" x14ac:dyDescent="0.25">
      <c r="A63" s="16" t="s">
        <v>170</v>
      </c>
      <c r="B63" s="34" t="s">
        <v>176</v>
      </c>
      <c r="C63" s="10" t="s">
        <v>70</v>
      </c>
      <c r="D63" s="11" t="s">
        <v>18</v>
      </c>
      <c r="E63" s="66">
        <v>0</v>
      </c>
      <c r="F63" s="67">
        <v>0</v>
      </c>
      <c r="G63" s="71">
        <f t="shared" si="1"/>
        <v>0</v>
      </c>
      <c r="H63" s="100" t="s">
        <v>253</v>
      </c>
    </row>
    <row r="64" spans="1:8" ht="28.5" customHeight="1" x14ac:dyDescent="0.25">
      <c r="A64" s="16" t="s">
        <v>171</v>
      </c>
      <c r="B64" s="37" t="s">
        <v>177</v>
      </c>
      <c r="C64" s="10" t="s">
        <v>70</v>
      </c>
      <c r="D64" s="11" t="s">
        <v>18</v>
      </c>
      <c r="E64" s="66">
        <v>0</v>
      </c>
      <c r="F64" s="67">
        <v>0</v>
      </c>
      <c r="G64" s="71">
        <f t="shared" si="1"/>
        <v>0</v>
      </c>
      <c r="H64" s="100" t="s">
        <v>255</v>
      </c>
    </row>
    <row r="65" spans="1:8" ht="28.5" customHeight="1" x14ac:dyDescent="0.25">
      <c r="A65" s="16" t="s">
        <v>172</v>
      </c>
      <c r="B65" s="34" t="s">
        <v>180</v>
      </c>
      <c r="C65" s="10" t="s">
        <v>70</v>
      </c>
      <c r="D65" s="11" t="s">
        <v>18</v>
      </c>
      <c r="E65" s="66">
        <v>0</v>
      </c>
      <c r="F65" s="67">
        <v>0</v>
      </c>
      <c r="G65" s="71">
        <f t="shared" si="1"/>
        <v>0</v>
      </c>
      <c r="H65" s="100" t="s">
        <v>253</v>
      </c>
    </row>
    <row r="66" spans="1:8" ht="28.5" customHeight="1" x14ac:dyDescent="0.25">
      <c r="A66" s="16" t="s">
        <v>173</v>
      </c>
      <c r="B66" s="37" t="s">
        <v>178</v>
      </c>
      <c r="C66" s="10" t="s">
        <v>70</v>
      </c>
      <c r="D66" s="11" t="s">
        <v>18</v>
      </c>
      <c r="E66" s="66">
        <v>1380</v>
      </c>
      <c r="F66" s="67">
        <v>5.76</v>
      </c>
      <c r="G66" s="71">
        <f t="shared" si="1"/>
        <v>7948.7999999999993</v>
      </c>
      <c r="H66" s="100" t="s">
        <v>255</v>
      </c>
    </row>
    <row r="67" spans="1:8" ht="28.5" customHeight="1" x14ac:dyDescent="0.25">
      <c r="A67" s="16" t="s">
        <v>174</v>
      </c>
      <c r="B67" s="34" t="s">
        <v>181</v>
      </c>
      <c r="C67" s="10" t="s">
        <v>70</v>
      </c>
      <c r="D67" s="11" t="s">
        <v>18</v>
      </c>
      <c r="E67" s="66">
        <v>0</v>
      </c>
      <c r="F67" s="67">
        <v>0</v>
      </c>
      <c r="G67" s="71">
        <f t="shared" si="1"/>
        <v>0</v>
      </c>
      <c r="H67" s="100" t="s">
        <v>253</v>
      </c>
    </row>
    <row r="68" spans="1:8" ht="28.5" customHeight="1" x14ac:dyDescent="0.25">
      <c r="A68" s="16" t="s">
        <v>175</v>
      </c>
      <c r="B68" s="37" t="s">
        <v>179</v>
      </c>
      <c r="C68" s="10" t="s">
        <v>70</v>
      </c>
      <c r="D68" s="11" t="s">
        <v>18</v>
      </c>
      <c r="E68" s="66">
        <v>1380</v>
      </c>
      <c r="F68" s="67">
        <v>6.5280000000000005</v>
      </c>
      <c r="G68" s="71">
        <f t="shared" si="1"/>
        <v>9008.6400000000012</v>
      </c>
      <c r="H68" s="100" t="s">
        <v>255</v>
      </c>
    </row>
    <row r="69" spans="1:8" ht="28.5" customHeight="1" x14ac:dyDescent="0.25">
      <c r="A69" s="16">
        <v>53</v>
      </c>
      <c r="B69" s="37" t="s">
        <v>26</v>
      </c>
      <c r="C69" s="10" t="s">
        <v>70</v>
      </c>
      <c r="D69" s="11" t="s">
        <v>18</v>
      </c>
      <c r="E69" s="66">
        <v>690</v>
      </c>
      <c r="F69" s="67">
        <v>7.4624999999999995</v>
      </c>
      <c r="G69" s="71">
        <f t="shared" si="1"/>
        <v>5149.125</v>
      </c>
      <c r="H69" s="100" t="s">
        <v>255</v>
      </c>
    </row>
    <row r="70" spans="1:8" ht="28.5" customHeight="1" x14ac:dyDescent="0.25">
      <c r="A70" s="16">
        <v>54</v>
      </c>
      <c r="B70" s="37" t="s">
        <v>27</v>
      </c>
      <c r="C70" s="10" t="s">
        <v>70</v>
      </c>
      <c r="D70" s="11" t="s">
        <v>18</v>
      </c>
      <c r="E70" s="66">
        <v>506</v>
      </c>
      <c r="F70" s="67">
        <v>11.641499999999999</v>
      </c>
      <c r="G70" s="71">
        <f t="shared" si="1"/>
        <v>5890.5989999999993</v>
      </c>
      <c r="H70" s="100" t="s">
        <v>255</v>
      </c>
    </row>
    <row r="71" spans="1:8" ht="28.5" customHeight="1" x14ac:dyDescent="0.25">
      <c r="A71" s="16">
        <v>55</v>
      </c>
      <c r="B71" s="37" t="s">
        <v>28</v>
      </c>
      <c r="C71" s="10" t="s">
        <v>70</v>
      </c>
      <c r="D71" s="11" t="s">
        <v>18</v>
      </c>
      <c r="E71" s="66">
        <v>207</v>
      </c>
      <c r="F71" s="67">
        <v>27.660999999999998</v>
      </c>
      <c r="G71" s="71">
        <f t="shared" ref="G71:G102" si="2">F71*E71</f>
        <v>5725.8269999999993</v>
      </c>
      <c r="H71" s="100" t="s">
        <v>255</v>
      </c>
    </row>
    <row r="72" spans="1:8" ht="28.5" customHeight="1" x14ac:dyDescent="0.25">
      <c r="A72" s="16">
        <v>56</v>
      </c>
      <c r="B72" s="37" t="s">
        <v>80</v>
      </c>
      <c r="C72" s="10" t="s">
        <v>70</v>
      </c>
      <c r="D72" s="11" t="s">
        <v>18</v>
      </c>
      <c r="E72" s="66">
        <v>0</v>
      </c>
      <c r="F72" s="67">
        <v>0</v>
      </c>
      <c r="G72" s="71">
        <f t="shared" si="2"/>
        <v>0</v>
      </c>
      <c r="H72" s="100" t="s">
        <v>255</v>
      </c>
    </row>
    <row r="73" spans="1:8" ht="28.5" customHeight="1" x14ac:dyDescent="0.25">
      <c r="A73" s="16">
        <v>57</v>
      </c>
      <c r="B73" s="37" t="s">
        <v>81</v>
      </c>
      <c r="C73" s="10" t="s">
        <v>70</v>
      </c>
      <c r="D73" s="11" t="s">
        <v>18</v>
      </c>
      <c r="E73" s="66">
        <v>0</v>
      </c>
      <c r="F73" s="67">
        <v>0</v>
      </c>
      <c r="G73" s="71">
        <f t="shared" si="2"/>
        <v>0</v>
      </c>
      <c r="H73" s="100" t="s">
        <v>255</v>
      </c>
    </row>
    <row r="74" spans="1:8" ht="28.5" customHeight="1" x14ac:dyDescent="0.25">
      <c r="A74" s="16">
        <v>58</v>
      </c>
      <c r="B74" s="37" t="s">
        <v>82</v>
      </c>
      <c r="C74" s="10" t="s">
        <v>70</v>
      </c>
      <c r="D74" s="11" t="s">
        <v>18</v>
      </c>
      <c r="E74" s="66">
        <v>0</v>
      </c>
      <c r="F74" s="67">
        <v>0</v>
      </c>
      <c r="G74" s="71">
        <f t="shared" si="2"/>
        <v>0</v>
      </c>
      <c r="H74" s="100" t="s">
        <v>255</v>
      </c>
    </row>
    <row r="75" spans="1:8" ht="28.5" customHeight="1" x14ac:dyDescent="0.25">
      <c r="A75" s="51">
        <v>69</v>
      </c>
      <c r="B75" s="34" t="s">
        <v>83</v>
      </c>
      <c r="C75" s="10" t="s">
        <v>84</v>
      </c>
      <c r="D75" s="11" t="s">
        <v>21</v>
      </c>
      <c r="E75" s="66">
        <v>0</v>
      </c>
      <c r="F75" s="67">
        <v>0</v>
      </c>
      <c r="G75" s="71">
        <f t="shared" si="2"/>
        <v>0</v>
      </c>
      <c r="H75" s="100" t="s">
        <v>253</v>
      </c>
    </row>
    <row r="76" spans="1:8" ht="28.5" customHeight="1" x14ac:dyDescent="0.25">
      <c r="A76" s="51">
        <v>70</v>
      </c>
      <c r="B76" s="55" t="s">
        <v>149</v>
      </c>
      <c r="C76" s="10" t="s">
        <v>84</v>
      </c>
      <c r="D76" s="11" t="s">
        <v>21</v>
      </c>
      <c r="E76" s="66">
        <v>0</v>
      </c>
      <c r="F76" s="67">
        <v>0</v>
      </c>
      <c r="G76" s="71">
        <f t="shared" si="2"/>
        <v>0</v>
      </c>
      <c r="H76" s="100" t="s">
        <v>255</v>
      </c>
    </row>
    <row r="77" spans="1:8" ht="28.5" customHeight="1" x14ac:dyDescent="0.25">
      <c r="A77" s="51">
        <v>71</v>
      </c>
      <c r="B77" s="56" t="s">
        <v>85</v>
      </c>
      <c r="C77" s="9" t="s">
        <v>52</v>
      </c>
      <c r="D77" s="11" t="s">
        <v>17</v>
      </c>
      <c r="E77" s="66">
        <v>0</v>
      </c>
      <c r="F77" s="67">
        <v>0</v>
      </c>
      <c r="G77" s="71">
        <f t="shared" si="2"/>
        <v>0</v>
      </c>
      <c r="H77" s="100" t="s">
        <v>254</v>
      </c>
    </row>
    <row r="78" spans="1:8" ht="28.5" customHeight="1" x14ac:dyDescent="0.25">
      <c r="A78" s="51" t="s">
        <v>239</v>
      </c>
      <c r="B78" s="57" t="s">
        <v>86</v>
      </c>
      <c r="C78" s="10" t="s">
        <v>87</v>
      </c>
      <c r="D78" s="11" t="s">
        <v>21</v>
      </c>
      <c r="E78" s="66">
        <v>0</v>
      </c>
      <c r="F78" s="67">
        <v>0</v>
      </c>
      <c r="G78" s="71">
        <f t="shared" si="2"/>
        <v>0</v>
      </c>
      <c r="H78" s="100" t="s">
        <v>253</v>
      </c>
    </row>
    <row r="79" spans="1:8" ht="28.5" customHeight="1" x14ac:dyDescent="0.25">
      <c r="A79" s="51" t="s">
        <v>240</v>
      </c>
      <c r="B79" s="55" t="s">
        <v>86</v>
      </c>
      <c r="C79" s="10" t="s">
        <v>88</v>
      </c>
      <c r="D79" s="11" t="s">
        <v>21</v>
      </c>
      <c r="E79" s="66">
        <v>0</v>
      </c>
      <c r="F79" s="67">
        <v>0</v>
      </c>
      <c r="G79" s="71">
        <f t="shared" si="2"/>
        <v>0</v>
      </c>
      <c r="H79" s="100" t="s">
        <v>255</v>
      </c>
    </row>
    <row r="80" spans="1:8" ht="28.5" customHeight="1" x14ac:dyDescent="0.25">
      <c r="A80" s="51">
        <v>73</v>
      </c>
      <c r="B80" s="56" t="s">
        <v>89</v>
      </c>
      <c r="C80" s="10" t="s">
        <v>87</v>
      </c>
      <c r="D80" s="11" t="s">
        <v>14</v>
      </c>
      <c r="E80" s="66">
        <v>0</v>
      </c>
      <c r="F80" s="67">
        <v>0</v>
      </c>
      <c r="G80" s="71">
        <f t="shared" si="2"/>
        <v>0</v>
      </c>
      <c r="H80" s="100" t="s">
        <v>254</v>
      </c>
    </row>
    <row r="81" spans="1:8" ht="28.5" customHeight="1" x14ac:dyDescent="0.25">
      <c r="A81" s="51">
        <v>74</v>
      </c>
      <c r="B81" s="57" t="s">
        <v>90</v>
      </c>
      <c r="C81" s="9" t="s">
        <v>48</v>
      </c>
      <c r="D81" s="11" t="s">
        <v>14</v>
      </c>
      <c r="E81" s="66">
        <v>0</v>
      </c>
      <c r="F81" s="67">
        <v>0</v>
      </c>
      <c r="G81" s="71">
        <f t="shared" si="2"/>
        <v>0</v>
      </c>
      <c r="H81" s="100" t="s">
        <v>253</v>
      </c>
    </row>
    <row r="82" spans="1:8" ht="28.5" customHeight="1" x14ac:dyDescent="0.25">
      <c r="A82" s="51">
        <v>75</v>
      </c>
      <c r="B82" s="57" t="s">
        <v>91</v>
      </c>
      <c r="C82" s="9" t="s">
        <v>48</v>
      </c>
      <c r="D82" s="11" t="s">
        <v>14</v>
      </c>
      <c r="E82" s="66">
        <v>0</v>
      </c>
      <c r="F82" s="67">
        <v>0</v>
      </c>
      <c r="G82" s="71">
        <f t="shared" si="2"/>
        <v>0</v>
      </c>
      <c r="H82" s="100" t="s">
        <v>253</v>
      </c>
    </row>
    <row r="83" spans="1:8" ht="28.5" customHeight="1" x14ac:dyDescent="0.25">
      <c r="A83" s="51" t="s">
        <v>241</v>
      </c>
      <c r="B83" s="57" t="s">
        <v>182</v>
      </c>
      <c r="C83" s="9" t="s">
        <v>115</v>
      </c>
      <c r="D83" s="11" t="s">
        <v>18</v>
      </c>
      <c r="E83" s="66">
        <v>0</v>
      </c>
      <c r="F83" s="67">
        <v>0</v>
      </c>
      <c r="G83" s="71">
        <f t="shared" si="2"/>
        <v>0</v>
      </c>
      <c r="H83" s="100" t="s">
        <v>253</v>
      </c>
    </row>
    <row r="84" spans="1:8" ht="28.5" customHeight="1" x14ac:dyDescent="0.25">
      <c r="A84" s="51" t="s">
        <v>242</v>
      </c>
      <c r="B84" s="55" t="s">
        <v>183</v>
      </c>
      <c r="C84" s="9" t="s">
        <v>115</v>
      </c>
      <c r="D84" s="11" t="s">
        <v>18</v>
      </c>
      <c r="E84" s="66">
        <v>0</v>
      </c>
      <c r="F84" s="67">
        <v>0</v>
      </c>
      <c r="G84" s="71">
        <f t="shared" si="2"/>
        <v>0</v>
      </c>
      <c r="H84" s="100" t="s">
        <v>255</v>
      </c>
    </row>
    <row r="85" spans="1:8" ht="28.5" customHeight="1" x14ac:dyDescent="0.25">
      <c r="A85" s="51">
        <v>77</v>
      </c>
      <c r="B85" s="55" t="s">
        <v>108</v>
      </c>
      <c r="C85" s="9" t="s">
        <v>115</v>
      </c>
      <c r="D85" s="11" t="s">
        <v>18</v>
      </c>
      <c r="E85" s="66">
        <v>0</v>
      </c>
      <c r="F85" s="67">
        <v>0</v>
      </c>
      <c r="G85" s="71">
        <f t="shared" si="2"/>
        <v>0</v>
      </c>
      <c r="H85" s="100" t="s">
        <v>255</v>
      </c>
    </row>
    <row r="86" spans="1:8" ht="28.5" customHeight="1" x14ac:dyDescent="0.25">
      <c r="A86" s="51">
        <v>78</v>
      </c>
      <c r="B86" s="57" t="s">
        <v>92</v>
      </c>
      <c r="C86" s="9" t="s">
        <v>48</v>
      </c>
      <c r="D86" s="11" t="s">
        <v>21</v>
      </c>
      <c r="E86" s="66">
        <v>0</v>
      </c>
      <c r="F86" s="67">
        <v>0</v>
      </c>
      <c r="G86" s="71">
        <f t="shared" si="2"/>
        <v>0</v>
      </c>
      <c r="H86" s="100" t="s">
        <v>253</v>
      </c>
    </row>
    <row r="87" spans="1:8" ht="28.5" customHeight="1" x14ac:dyDescent="0.25">
      <c r="A87" s="51">
        <v>79</v>
      </c>
      <c r="B87" s="56" t="s">
        <v>93</v>
      </c>
      <c r="C87" s="9" t="s">
        <v>48</v>
      </c>
      <c r="D87" s="11" t="s">
        <v>14</v>
      </c>
      <c r="E87" s="66">
        <v>0</v>
      </c>
      <c r="F87" s="67">
        <v>0</v>
      </c>
      <c r="G87" s="71">
        <f t="shared" si="2"/>
        <v>0</v>
      </c>
      <c r="H87" s="100" t="s">
        <v>254</v>
      </c>
    </row>
    <row r="88" spans="1:8" ht="28.5" customHeight="1" x14ac:dyDescent="0.25">
      <c r="A88" s="51">
        <v>80</v>
      </c>
      <c r="B88" s="57" t="s">
        <v>94</v>
      </c>
      <c r="C88" s="9" t="s">
        <v>48</v>
      </c>
      <c r="D88" s="11" t="s">
        <v>14</v>
      </c>
      <c r="E88" s="66">
        <v>0</v>
      </c>
      <c r="F88" s="67">
        <v>0</v>
      </c>
      <c r="G88" s="71">
        <f t="shared" si="2"/>
        <v>0</v>
      </c>
      <c r="H88" s="100" t="s">
        <v>253</v>
      </c>
    </row>
    <row r="89" spans="1:8" ht="28.5" customHeight="1" x14ac:dyDescent="0.25">
      <c r="A89" s="51">
        <v>81</v>
      </c>
      <c r="B89" s="57" t="s">
        <v>95</v>
      </c>
      <c r="C89" s="9" t="s">
        <v>48</v>
      </c>
      <c r="D89" s="11" t="s">
        <v>14</v>
      </c>
      <c r="E89" s="66">
        <v>0</v>
      </c>
      <c r="F89" s="67">
        <v>0</v>
      </c>
      <c r="G89" s="71">
        <f t="shared" si="2"/>
        <v>0</v>
      </c>
      <c r="H89" s="100" t="s">
        <v>253</v>
      </c>
    </row>
    <row r="90" spans="1:8" ht="28.5" customHeight="1" x14ac:dyDescent="0.25">
      <c r="A90" s="51">
        <v>82</v>
      </c>
      <c r="B90" s="55" t="s">
        <v>19</v>
      </c>
      <c r="C90" s="10" t="s">
        <v>105</v>
      </c>
      <c r="D90" s="11" t="s">
        <v>96</v>
      </c>
      <c r="E90" s="66">
        <v>460</v>
      </c>
      <c r="F90" s="67">
        <v>1.431</v>
      </c>
      <c r="G90" s="71">
        <f t="shared" si="2"/>
        <v>658.26</v>
      </c>
      <c r="H90" s="100" t="s">
        <v>255</v>
      </c>
    </row>
    <row r="91" spans="1:8" ht="28.5" customHeight="1" x14ac:dyDescent="0.25">
      <c r="A91" s="51">
        <v>83</v>
      </c>
      <c r="B91" s="57" t="s">
        <v>97</v>
      </c>
      <c r="C91" s="9" t="s">
        <v>37</v>
      </c>
      <c r="D91" s="11" t="s">
        <v>13</v>
      </c>
      <c r="E91" s="66">
        <v>0</v>
      </c>
      <c r="F91" s="67">
        <v>0</v>
      </c>
      <c r="G91" s="71">
        <f t="shared" si="2"/>
        <v>0</v>
      </c>
      <c r="H91" s="100" t="s">
        <v>253</v>
      </c>
    </row>
    <row r="92" spans="1:8" ht="28.5" customHeight="1" x14ac:dyDescent="0.25">
      <c r="A92" s="51">
        <v>84</v>
      </c>
      <c r="B92" s="34" t="s">
        <v>112</v>
      </c>
      <c r="C92" s="9" t="s">
        <v>48</v>
      </c>
      <c r="D92" s="11" t="s">
        <v>14</v>
      </c>
      <c r="E92" s="66">
        <v>230</v>
      </c>
      <c r="F92" s="67">
        <v>7.95</v>
      </c>
      <c r="G92" s="71">
        <f t="shared" si="2"/>
        <v>1828.5</v>
      </c>
      <c r="H92" s="100" t="s">
        <v>253</v>
      </c>
    </row>
    <row r="93" spans="1:8" ht="28.5" customHeight="1" x14ac:dyDescent="0.25">
      <c r="A93" s="51">
        <v>85</v>
      </c>
      <c r="B93" s="37" t="s">
        <v>113</v>
      </c>
      <c r="C93" s="9" t="s">
        <v>48</v>
      </c>
      <c r="D93" s="11" t="s">
        <v>14</v>
      </c>
      <c r="E93" s="66">
        <v>0</v>
      </c>
      <c r="F93" s="67">
        <v>0</v>
      </c>
      <c r="G93" s="71">
        <f t="shared" si="2"/>
        <v>0</v>
      </c>
      <c r="H93" s="100" t="s">
        <v>255</v>
      </c>
    </row>
    <row r="94" spans="1:8" ht="28.5" customHeight="1" x14ac:dyDescent="0.25">
      <c r="A94" s="51">
        <v>86</v>
      </c>
      <c r="B94" s="35" t="s">
        <v>107</v>
      </c>
      <c r="C94" s="9" t="s">
        <v>48</v>
      </c>
      <c r="D94" s="11" t="s">
        <v>14</v>
      </c>
      <c r="E94" s="66">
        <v>0</v>
      </c>
      <c r="F94" s="67">
        <v>0</v>
      </c>
      <c r="G94" s="71">
        <f t="shared" si="2"/>
        <v>0</v>
      </c>
      <c r="H94" s="100" t="s">
        <v>254</v>
      </c>
    </row>
    <row r="95" spans="1:8" ht="28.5" customHeight="1" x14ac:dyDescent="0.25">
      <c r="A95" s="51" t="s">
        <v>243</v>
      </c>
      <c r="B95" s="34" t="s">
        <v>184</v>
      </c>
      <c r="C95" s="9" t="s">
        <v>48</v>
      </c>
      <c r="D95" s="11" t="s">
        <v>14</v>
      </c>
      <c r="E95" s="66">
        <v>0</v>
      </c>
      <c r="F95" s="67">
        <v>0</v>
      </c>
      <c r="G95" s="71">
        <f t="shared" si="2"/>
        <v>0</v>
      </c>
      <c r="H95" s="100" t="s">
        <v>253</v>
      </c>
    </row>
    <row r="96" spans="1:8" ht="28.5" customHeight="1" x14ac:dyDescent="0.25">
      <c r="A96" s="51" t="s">
        <v>244</v>
      </c>
      <c r="B96" s="37" t="s">
        <v>185</v>
      </c>
      <c r="C96" s="9" t="s">
        <v>48</v>
      </c>
      <c r="D96" s="11" t="s">
        <v>14</v>
      </c>
      <c r="E96" s="66">
        <v>0</v>
      </c>
      <c r="F96" s="67">
        <v>0</v>
      </c>
      <c r="G96" s="71">
        <f t="shared" si="2"/>
        <v>0</v>
      </c>
      <c r="H96" s="100" t="s">
        <v>255</v>
      </c>
    </row>
    <row r="97" spans="1:8" ht="28.5" customHeight="1" x14ac:dyDescent="0.25">
      <c r="A97" s="51" t="s">
        <v>245</v>
      </c>
      <c r="B97" s="34" t="s">
        <v>188</v>
      </c>
      <c r="C97" s="9" t="s">
        <v>48</v>
      </c>
      <c r="D97" s="11" t="s">
        <v>14</v>
      </c>
      <c r="E97" s="66">
        <v>0</v>
      </c>
      <c r="F97" s="67">
        <v>0</v>
      </c>
      <c r="G97" s="71">
        <f t="shared" si="2"/>
        <v>0</v>
      </c>
      <c r="H97" s="100" t="s">
        <v>253</v>
      </c>
    </row>
    <row r="98" spans="1:8" ht="28.5" customHeight="1" x14ac:dyDescent="0.25">
      <c r="A98" s="51" t="s">
        <v>246</v>
      </c>
      <c r="B98" s="37" t="s">
        <v>189</v>
      </c>
      <c r="C98" s="9" t="s">
        <v>48</v>
      </c>
      <c r="D98" s="11" t="s">
        <v>14</v>
      </c>
      <c r="E98" s="66">
        <v>0</v>
      </c>
      <c r="F98" s="67">
        <v>0</v>
      </c>
      <c r="G98" s="71">
        <f t="shared" si="2"/>
        <v>0</v>
      </c>
      <c r="H98" s="100" t="s">
        <v>255</v>
      </c>
    </row>
    <row r="99" spans="1:8" ht="28.5" customHeight="1" x14ac:dyDescent="0.25">
      <c r="A99" s="51" t="s">
        <v>247</v>
      </c>
      <c r="B99" s="34" t="s">
        <v>190</v>
      </c>
      <c r="C99" s="9" t="s">
        <v>48</v>
      </c>
      <c r="D99" s="11" t="s">
        <v>14</v>
      </c>
      <c r="E99" s="66">
        <v>0</v>
      </c>
      <c r="F99" s="67">
        <v>0</v>
      </c>
      <c r="G99" s="71">
        <f t="shared" si="2"/>
        <v>0</v>
      </c>
      <c r="H99" s="100" t="s">
        <v>253</v>
      </c>
    </row>
    <row r="100" spans="1:8" ht="28.5" customHeight="1" x14ac:dyDescent="0.25">
      <c r="A100" s="51" t="s">
        <v>248</v>
      </c>
      <c r="B100" s="37" t="s">
        <v>191</v>
      </c>
      <c r="C100" s="9" t="s">
        <v>48</v>
      </c>
      <c r="D100" s="11" t="s">
        <v>14</v>
      </c>
      <c r="E100" s="66">
        <v>0</v>
      </c>
      <c r="F100" s="67">
        <v>0</v>
      </c>
      <c r="G100" s="71">
        <f t="shared" si="2"/>
        <v>0</v>
      </c>
      <c r="H100" s="100" t="s">
        <v>255</v>
      </c>
    </row>
    <row r="101" spans="1:8" ht="28.5" customHeight="1" x14ac:dyDescent="0.25">
      <c r="A101" s="52">
        <v>90</v>
      </c>
      <c r="B101" s="49" t="s">
        <v>186</v>
      </c>
      <c r="C101" s="9" t="s">
        <v>98</v>
      </c>
      <c r="D101" s="11" t="s">
        <v>17</v>
      </c>
      <c r="E101" s="66">
        <v>0</v>
      </c>
      <c r="F101" s="67">
        <v>0</v>
      </c>
      <c r="G101" s="71">
        <f t="shared" si="2"/>
        <v>0</v>
      </c>
      <c r="H101" s="100" t="s">
        <v>254</v>
      </c>
    </row>
    <row r="102" spans="1:8" ht="28.5" customHeight="1" x14ac:dyDescent="0.25">
      <c r="A102" s="52">
        <v>91</v>
      </c>
      <c r="B102" s="34" t="s">
        <v>29</v>
      </c>
      <c r="C102" s="9" t="s">
        <v>48</v>
      </c>
      <c r="D102" s="11" t="s">
        <v>14</v>
      </c>
      <c r="E102" s="66">
        <v>0</v>
      </c>
      <c r="F102" s="67">
        <v>0</v>
      </c>
      <c r="G102" s="71">
        <f t="shared" si="2"/>
        <v>0</v>
      </c>
      <c r="H102" s="100" t="s">
        <v>253</v>
      </c>
    </row>
    <row r="103" spans="1:8" ht="29.25" customHeight="1" x14ac:dyDescent="0.25">
      <c r="A103" s="52">
        <v>92</v>
      </c>
      <c r="B103" s="37" t="s">
        <v>187</v>
      </c>
      <c r="C103" s="9" t="s">
        <v>48</v>
      </c>
      <c r="D103" s="11" t="s">
        <v>14</v>
      </c>
      <c r="E103" s="66">
        <v>0</v>
      </c>
      <c r="F103" s="67">
        <v>0</v>
      </c>
      <c r="G103" s="71">
        <f t="shared" ref="G103:G134" si="3">F103*E103</f>
        <v>0</v>
      </c>
      <c r="H103" s="100" t="s">
        <v>255</v>
      </c>
    </row>
    <row r="104" spans="1:8" ht="29.25" customHeight="1" x14ac:dyDescent="0.25">
      <c r="A104" s="52">
        <v>93</v>
      </c>
      <c r="B104" s="34" t="s">
        <v>99</v>
      </c>
      <c r="C104" s="9" t="s">
        <v>48</v>
      </c>
      <c r="D104" s="11" t="s">
        <v>14</v>
      </c>
      <c r="E104" s="66">
        <v>0</v>
      </c>
      <c r="F104" s="67">
        <v>0</v>
      </c>
      <c r="G104" s="71">
        <f t="shared" si="3"/>
        <v>0</v>
      </c>
      <c r="H104" s="100" t="s">
        <v>253</v>
      </c>
    </row>
    <row r="105" spans="1:8" ht="29.25" customHeight="1" x14ac:dyDescent="0.25">
      <c r="A105" s="52">
        <v>94</v>
      </c>
      <c r="B105" s="34" t="s">
        <v>100</v>
      </c>
      <c r="C105" s="9" t="s">
        <v>48</v>
      </c>
      <c r="D105" s="11" t="s">
        <v>14</v>
      </c>
      <c r="E105" s="66">
        <v>0</v>
      </c>
      <c r="F105" s="67">
        <v>0</v>
      </c>
      <c r="G105" s="71">
        <f t="shared" si="3"/>
        <v>0</v>
      </c>
      <c r="H105" s="100" t="s">
        <v>253</v>
      </c>
    </row>
    <row r="106" spans="1:8" ht="29.25" customHeight="1" x14ac:dyDescent="0.25">
      <c r="A106" s="53">
        <v>95</v>
      </c>
      <c r="B106" s="58" t="s">
        <v>101</v>
      </c>
      <c r="C106" s="20" t="s">
        <v>48</v>
      </c>
      <c r="D106" s="21" t="s">
        <v>14</v>
      </c>
      <c r="E106" s="66">
        <v>0</v>
      </c>
      <c r="F106" s="67">
        <v>0</v>
      </c>
      <c r="G106" s="71">
        <f t="shared" si="3"/>
        <v>0</v>
      </c>
      <c r="H106" s="100" t="s">
        <v>253</v>
      </c>
    </row>
    <row r="107" spans="1:8" ht="29.25" customHeight="1" x14ac:dyDescent="0.25">
      <c r="A107" s="51">
        <v>96</v>
      </c>
      <c r="B107" s="34" t="s">
        <v>116</v>
      </c>
      <c r="C107" s="23" t="s">
        <v>48</v>
      </c>
      <c r="D107" s="11" t="s">
        <v>136</v>
      </c>
      <c r="E107" s="66">
        <v>138</v>
      </c>
      <c r="F107" s="67">
        <v>8.6999999999999993</v>
      </c>
      <c r="G107" s="71">
        <f t="shared" si="3"/>
        <v>1200.5999999999999</v>
      </c>
      <c r="H107" s="100" t="s">
        <v>253</v>
      </c>
    </row>
    <row r="108" spans="1:8" ht="29.25" customHeight="1" x14ac:dyDescent="0.25">
      <c r="A108" s="51">
        <v>97</v>
      </c>
      <c r="B108" s="34" t="s">
        <v>226</v>
      </c>
      <c r="C108" s="23" t="s">
        <v>48</v>
      </c>
      <c r="D108" s="11" t="s">
        <v>136</v>
      </c>
      <c r="E108" s="66">
        <v>230</v>
      </c>
      <c r="F108" s="67">
        <v>8.6999999999999993</v>
      </c>
      <c r="G108" s="71">
        <f t="shared" si="3"/>
        <v>2000.9999999999998</v>
      </c>
      <c r="H108" s="100" t="s">
        <v>253</v>
      </c>
    </row>
    <row r="109" spans="1:8" ht="29.25" customHeight="1" x14ac:dyDescent="0.25">
      <c r="A109" s="51">
        <v>98</v>
      </c>
      <c r="B109" s="37" t="s">
        <v>117</v>
      </c>
      <c r="C109" s="23" t="s">
        <v>48</v>
      </c>
      <c r="D109" s="11" t="s">
        <v>138</v>
      </c>
      <c r="E109" s="66">
        <v>92</v>
      </c>
      <c r="F109" s="67">
        <v>4.0754999999999999</v>
      </c>
      <c r="G109" s="71">
        <f t="shared" si="3"/>
        <v>374.94599999999997</v>
      </c>
      <c r="H109" s="100" t="s">
        <v>255</v>
      </c>
    </row>
    <row r="110" spans="1:8" ht="29.25" customHeight="1" x14ac:dyDescent="0.25">
      <c r="A110" s="51">
        <v>99</v>
      </c>
      <c r="B110" s="34" t="s">
        <v>118</v>
      </c>
      <c r="C110" s="23" t="s">
        <v>48</v>
      </c>
      <c r="D110" s="11" t="s">
        <v>136</v>
      </c>
      <c r="E110" s="66">
        <v>92</v>
      </c>
      <c r="F110" s="67">
        <v>8.6999999999999993</v>
      </c>
      <c r="G110" s="71">
        <f t="shared" si="3"/>
        <v>800.4</v>
      </c>
      <c r="H110" s="100" t="s">
        <v>253</v>
      </c>
    </row>
    <row r="111" spans="1:8" ht="29.25" customHeight="1" x14ac:dyDescent="0.25">
      <c r="A111" s="51">
        <v>100</v>
      </c>
      <c r="B111" s="34" t="s">
        <v>119</v>
      </c>
      <c r="C111" s="23" t="s">
        <v>48</v>
      </c>
      <c r="D111" s="11" t="s">
        <v>136</v>
      </c>
      <c r="E111" s="66">
        <v>230</v>
      </c>
      <c r="F111" s="67">
        <v>8.6999999999999993</v>
      </c>
      <c r="G111" s="71">
        <f t="shared" si="3"/>
        <v>2000.9999999999998</v>
      </c>
      <c r="H111" s="100" t="s">
        <v>253</v>
      </c>
    </row>
    <row r="112" spans="1:8" ht="29.25" customHeight="1" x14ac:dyDescent="0.25">
      <c r="A112" s="51">
        <v>101</v>
      </c>
      <c r="B112" s="37" t="s">
        <v>120</v>
      </c>
      <c r="C112" s="23" t="s">
        <v>48</v>
      </c>
      <c r="D112" s="11" t="s">
        <v>138</v>
      </c>
      <c r="E112" s="66">
        <v>0</v>
      </c>
      <c r="F112" s="67">
        <v>0</v>
      </c>
      <c r="G112" s="71">
        <f t="shared" si="3"/>
        <v>0</v>
      </c>
      <c r="H112" s="100" t="s">
        <v>255</v>
      </c>
    </row>
    <row r="113" spans="1:8" ht="29.25" customHeight="1" x14ac:dyDescent="0.25">
      <c r="A113" s="51">
        <v>102</v>
      </c>
      <c r="B113" s="37" t="s">
        <v>121</v>
      </c>
      <c r="C113" s="23" t="s">
        <v>206</v>
      </c>
      <c r="D113" s="11" t="s">
        <v>138</v>
      </c>
      <c r="E113" s="66">
        <v>92</v>
      </c>
      <c r="F113" s="67">
        <v>5.4809999999999999</v>
      </c>
      <c r="G113" s="71">
        <f t="shared" si="3"/>
        <v>504.25200000000001</v>
      </c>
      <c r="H113" s="100" t="s">
        <v>255</v>
      </c>
    </row>
    <row r="114" spans="1:8" ht="29.25" customHeight="1" x14ac:dyDescent="0.25">
      <c r="A114" s="51">
        <v>103</v>
      </c>
      <c r="B114" s="37" t="s">
        <v>122</v>
      </c>
      <c r="C114" s="23" t="s">
        <v>48</v>
      </c>
      <c r="D114" s="11" t="s">
        <v>20</v>
      </c>
      <c r="E114" s="66">
        <v>2300</v>
      </c>
      <c r="F114" s="67">
        <v>4.048</v>
      </c>
      <c r="G114" s="71">
        <f t="shared" si="3"/>
        <v>9310.4</v>
      </c>
      <c r="H114" s="100" t="s">
        <v>255</v>
      </c>
    </row>
    <row r="115" spans="1:8" ht="29.25" customHeight="1" x14ac:dyDescent="0.25">
      <c r="A115" s="51">
        <v>104</v>
      </c>
      <c r="B115" s="34" t="s">
        <v>123</v>
      </c>
      <c r="C115" s="23" t="s">
        <v>48</v>
      </c>
      <c r="D115" s="11" t="s">
        <v>20</v>
      </c>
      <c r="E115" s="66">
        <v>2300</v>
      </c>
      <c r="F115" s="67">
        <v>2.9580000000000002</v>
      </c>
      <c r="G115" s="71">
        <f t="shared" si="3"/>
        <v>6803.4000000000005</v>
      </c>
      <c r="H115" s="100" t="s">
        <v>253</v>
      </c>
    </row>
    <row r="116" spans="1:8" ht="29.25" customHeight="1" x14ac:dyDescent="0.25">
      <c r="A116" s="51">
        <v>105</v>
      </c>
      <c r="B116" s="34" t="s">
        <v>124</v>
      </c>
      <c r="C116" s="23" t="s">
        <v>48</v>
      </c>
      <c r="D116" s="11" t="s">
        <v>20</v>
      </c>
      <c r="E116" s="66">
        <v>0</v>
      </c>
      <c r="F116" s="67">
        <v>0</v>
      </c>
      <c r="G116" s="71">
        <f t="shared" si="3"/>
        <v>0</v>
      </c>
      <c r="H116" s="100" t="s">
        <v>253</v>
      </c>
    </row>
    <row r="117" spans="1:8" ht="29.25" customHeight="1" x14ac:dyDescent="0.25">
      <c r="A117" s="51">
        <v>106</v>
      </c>
      <c r="B117" s="34" t="s">
        <v>125</v>
      </c>
      <c r="C117" s="23" t="s">
        <v>206</v>
      </c>
      <c r="D117" s="11" t="s">
        <v>138</v>
      </c>
      <c r="E117" s="66">
        <v>0</v>
      </c>
      <c r="F117" s="67">
        <v>0</v>
      </c>
      <c r="G117" s="71">
        <f t="shared" si="3"/>
        <v>0</v>
      </c>
      <c r="H117" s="100" t="s">
        <v>253</v>
      </c>
    </row>
    <row r="118" spans="1:8" ht="29.25" customHeight="1" x14ac:dyDescent="0.25">
      <c r="A118" s="51">
        <v>107</v>
      </c>
      <c r="B118" s="50" t="s">
        <v>251</v>
      </c>
      <c r="C118" s="23" t="s">
        <v>48</v>
      </c>
      <c r="D118" s="11" t="s">
        <v>20</v>
      </c>
      <c r="E118" s="66">
        <v>460</v>
      </c>
      <c r="F118" s="67">
        <v>7.1440000000000001</v>
      </c>
      <c r="G118" s="71">
        <f t="shared" si="3"/>
        <v>3286.2400000000002</v>
      </c>
      <c r="H118" s="100" t="s">
        <v>256</v>
      </c>
    </row>
    <row r="119" spans="1:8" ht="29.25" customHeight="1" x14ac:dyDescent="0.25">
      <c r="A119" s="51">
        <v>108</v>
      </c>
      <c r="B119" s="34" t="s">
        <v>150</v>
      </c>
      <c r="C119" s="23" t="s">
        <v>48</v>
      </c>
      <c r="D119" s="11" t="s">
        <v>138</v>
      </c>
      <c r="E119" s="66">
        <v>0</v>
      </c>
      <c r="F119" s="67">
        <v>0</v>
      </c>
      <c r="G119" s="71">
        <f t="shared" si="3"/>
        <v>0</v>
      </c>
      <c r="H119" s="100" t="s">
        <v>253</v>
      </c>
    </row>
    <row r="120" spans="1:8" ht="29.25" customHeight="1" x14ac:dyDescent="0.25">
      <c r="A120" s="51">
        <v>109</v>
      </c>
      <c r="B120" s="34" t="s">
        <v>151</v>
      </c>
      <c r="C120" s="23" t="s">
        <v>206</v>
      </c>
      <c r="D120" s="11" t="s">
        <v>138</v>
      </c>
      <c r="E120" s="66">
        <v>0</v>
      </c>
      <c r="F120" s="67">
        <v>0</v>
      </c>
      <c r="G120" s="71">
        <f t="shared" si="3"/>
        <v>0</v>
      </c>
      <c r="H120" s="100" t="s">
        <v>253</v>
      </c>
    </row>
    <row r="121" spans="1:8" ht="29.25" customHeight="1" x14ac:dyDescent="0.25">
      <c r="A121" s="51">
        <v>110</v>
      </c>
      <c r="B121" s="34" t="s">
        <v>126</v>
      </c>
      <c r="C121" s="23" t="s">
        <v>140</v>
      </c>
      <c r="D121" s="11" t="s">
        <v>139</v>
      </c>
      <c r="E121" s="66">
        <v>0</v>
      </c>
      <c r="F121" s="67">
        <v>0</v>
      </c>
      <c r="G121" s="71">
        <f t="shared" si="3"/>
        <v>0</v>
      </c>
      <c r="H121" s="100" t="s">
        <v>253</v>
      </c>
    </row>
    <row r="122" spans="1:8" ht="29.25" customHeight="1" x14ac:dyDescent="0.25">
      <c r="A122" s="51">
        <v>111</v>
      </c>
      <c r="B122" s="34" t="s">
        <v>127</v>
      </c>
      <c r="C122" s="23" t="s">
        <v>48</v>
      </c>
      <c r="D122" s="11" t="s">
        <v>136</v>
      </c>
      <c r="E122" s="66">
        <v>0</v>
      </c>
      <c r="F122" s="67">
        <v>0</v>
      </c>
      <c r="G122" s="71">
        <f t="shared" si="3"/>
        <v>0</v>
      </c>
      <c r="H122" s="100" t="s">
        <v>253</v>
      </c>
    </row>
    <row r="123" spans="1:8" ht="29.25" customHeight="1" x14ac:dyDescent="0.25">
      <c r="A123" s="51" t="s">
        <v>249</v>
      </c>
      <c r="B123" s="34" t="s">
        <v>227</v>
      </c>
      <c r="C123" s="60" t="s">
        <v>48</v>
      </c>
      <c r="D123" s="61" t="s">
        <v>136</v>
      </c>
      <c r="E123" s="66">
        <v>0</v>
      </c>
      <c r="F123" s="67">
        <v>0</v>
      </c>
      <c r="G123" s="71">
        <f t="shared" si="3"/>
        <v>0</v>
      </c>
      <c r="H123" s="100" t="s">
        <v>253</v>
      </c>
    </row>
    <row r="124" spans="1:8" ht="29.25" customHeight="1" x14ac:dyDescent="0.25">
      <c r="A124" s="51" t="s">
        <v>250</v>
      </c>
      <c r="B124" s="37" t="s">
        <v>228</v>
      </c>
      <c r="C124" s="60" t="s">
        <v>48</v>
      </c>
      <c r="D124" s="61" t="s">
        <v>136</v>
      </c>
      <c r="E124" s="66">
        <v>0</v>
      </c>
      <c r="F124" s="67">
        <v>0</v>
      </c>
      <c r="G124" s="71">
        <f t="shared" si="3"/>
        <v>0</v>
      </c>
      <c r="H124" s="100" t="s">
        <v>255</v>
      </c>
    </row>
    <row r="125" spans="1:8" ht="29.25" customHeight="1" x14ac:dyDescent="0.25">
      <c r="A125" s="51">
        <v>113</v>
      </c>
      <c r="B125" s="37" t="s">
        <v>128</v>
      </c>
      <c r="C125" s="23" t="s">
        <v>48</v>
      </c>
      <c r="D125" s="11" t="s">
        <v>136</v>
      </c>
      <c r="E125" s="68">
        <v>0</v>
      </c>
      <c r="F125" s="69">
        <v>0</v>
      </c>
      <c r="G125" s="71">
        <f t="shared" si="3"/>
        <v>0</v>
      </c>
      <c r="H125" s="100" t="s">
        <v>255</v>
      </c>
    </row>
    <row r="126" spans="1:8" ht="29.25" customHeight="1" x14ac:dyDescent="0.25">
      <c r="A126" s="54">
        <v>114</v>
      </c>
      <c r="B126" s="37" t="s">
        <v>129</v>
      </c>
      <c r="C126" s="23" t="s">
        <v>48</v>
      </c>
      <c r="D126" s="11" t="s">
        <v>139</v>
      </c>
      <c r="E126" s="68">
        <v>0</v>
      </c>
      <c r="F126" s="69">
        <v>0</v>
      </c>
      <c r="G126" s="71">
        <f t="shared" si="3"/>
        <v>0</v>
      </c>
      <c r="H126" s="100" t="s">
        <v>255</v>
      </c>
    </row>
    <row r="127" spans="1:8" ht="29.25" customHeight="1" x14ac:dyDescent="0.25">
      <c r="A127" s="51">
        <v>115</v>
      </c>
      <c r="B127" s="34" t="s">
        <v>130</v>
      </c>
      <c r="C127" s="23" t="s">
        <v>142</v>
      </c>
      <c r="D127" s="11" t="s">
        <v>96</v>
      </c>
      <c r="E127" s="68">
        <v>0</v>
      </c>
      <c r="F127" s="69">
        <v>0</v>
      </c>
      <c r="G127" s="71">
        <f t="shared" si="3"/>
        <v>0</v>
      </c>
      <c r="H127" s="100" t="s">
        <v>253</v>
      </c>
    </row>
    <row r="128" spans="1:8" ht="29.25" customHeight="1" x14ac:dyDescent="0.25">
      <c r="A128" s="51">
        <v>116</v>
      </c>
      <c r="B128" s="34" t="s">
        <v>131</v>
      </c>
      <c r="C128" s="24" t="s">
        <v>141</v>
      </c>
      <c r="D128" s="11" t="s">
        <v>96</v>
      </c>
      <c r="E128" s="68">
        <v>460</v>
      </c>
      <c r="F128" s="69">
        <v>0.63600000000000001</v>
      </c>
      <c r="G128" s="71">
        <f t="shared" si="3"/>
        <v>292.56</v>
      </c>
      <c r="H128" s="100" t="s">
        <v>253</v>
      </c>
    </row>
    <row r="129" spans="1:15" ht="29.25" customHeight="1" x14ac:dyDescent="0.25">
      <c r="A129" s="51">
        <v>117</v>
      </c>
      <c r="B129" s="34" t="s">
        <v>132</v>
      </c>
      <c r="C129" s="23" t="s">
        <v>48</v>
      </c>
      <c r="D129" s="11" t="s">
        <v>96</v>
      </c>
      <c r="E129" s="68">
        <v>2300</v>
      </c>
      <c r="F129" s="69">
        <v>0.26549999999999996</v>
      </c>
      <c r="G129" s="71">
        <f t="shared" si="3"/>
        <v>610.64999999999986</v>
      </c>
      <c r="H129" s="100" t="s">
        <v>253</v>
      </c>
    </row>
    <row r="130" spans="1:15" ht="29.25" customHeight="1" x14ac:dyDescent="0.25">
      <c r="A130" s="51">
        <v>118</v>
      </c>
      <c r="B130" s="34" t="s">
        <v>207</v>
      </c>
      <c r="C130" s="23" t="s">
        <v>48</v>
      </c>
      <c r="D130" s="11" t="s">
        <v>136</v>
      </c>
      <c r="E130" s="68">
        <v>0</v>
      </c>
      <c r="F130" s="69">
        <v>0</v>
      </c>
      <c r="G130" s="71">
        <f t="shared" si="3"/>
        <v>0</v>
      </c>
      <c r="H130" s="100" t="s">
        <v>253</v>
      </c>
    </row>
    <row r="131" spans="1:15" ht="29.25" customHeight="1" x14ac:dyDescent="0.25">
      <c r="A131" s="51">
        <v>119</v>
      </c>
      <c r="B131" s="37" t="s">
        <v>152</v>
      </c>
      <c r="C131" s="23" t="s">
        <v>48</v>
      </c>
      <c r="D131" s="11" t="s">
        <v>17</v>
      </c>
      <c r="E131" s="68">
        <v>0</v>
      </c>
      <c r="F131" s="69">
        <v>0</v>
      </c>
      <c r="G131" s="71">
        <f t="shared" si="3"/>
        <v>0</v>
      </c>
      <c r="H131" s="100" t="s">
        <v>255</v>
      </c>
    </row>
    <row r="132" spans="1:15" ht="29.25" customHeight="1" x14ac:dyDescent="0.25">
      <c r="A132" s="51">
        <v>120</v>
      </c>
      <c r="B132" s="37" t="s">
        <v>153</v>
      </c>
      <c r="C132" s="23" t="s">
        <v>48</v>
      </c>
      <c r="D132" s="11" t="s">
        <v>138</v>
      </c>
      <c r="E132" s="68">
        <v>0</v>
      </c>
      <c r="F132" s="69">
        <v>0</v>
      </c>
      <c r="G132" s="71">
        <f t="shared" si="3"/>
        <v>0</v>
      </c>
      <c r="H132" s="100" t="s">
        <v>255</v>
      </c>
    </row>
    <row r="133" spans="1:15" ht="29.25" customHeight="1" x14ac:dyDescent="0.25">
      <c r="A133" s="51">
        <v>121</v>
      </c>
      <c r="B133" s="34" t="s">
        <v>133</v>
      </c>
      <c r="C133" s="25" t="s">
        <v>48</v>
      </c>
      <c r="D133" s="11" t="s">
        <v>17</v>
      </c>
      <c r="E133" s="68">
        <v>0</v>
      </c>
      <c r="F133" s="69">
        <v>0</v>
      </c>
      <c r="G133" s="71">
        <f t="shared" si="3"/>
        <v>0</v>
      </c>
      <c r="H133" s="100" t="s">
        <v>253</v>
      </c>
    </row>
    <row r="134" spans="1:15" ht="29.25" customHeight="1" x14ac:dyDescent="0.25">
      <c r="A134" s="51">
        <v>122</v>
      </c>
      <c r="B134" s="34" t="s">
        <v>134</v>
      </c>
      <c r="C134" s="25" t="s">
        <v>48</v>
      </c>
      <c r="D134" s="11" t="s">
        <v>138</v>
      </c>
      <c r="E134" s="68">
        <v>0</v>
      </c>
      <c r="F134" s="69">
        <v>0</v>
      </c>
      <c r="G134" s="71">
        <f t="shared" si="3"/>
        <v>0</v>
      </c>
      <c r="H134" s="100" t="s">
        <v>253</v>
      </c>
    </row>
    <row r="135" spans="1:15" ht="29.25" customHeight="1" x14ac:dyDescent="0.25">
      <c r="A135" s="51">
        <v>123</v>
      </c>
      <c r="B135" s="34" t="s">
        <v>143</v>
      </c>
      <c r="C135" s="25" t="s">
        <v>144</v>
      </c>
      <c r="D135" s="11" t="s">
        <v>137</v>
      </c>
      <c r="E135" s="68">
        <v>0</v>
      </c>
      <c r="F135" s="69">
        <v>0</v>
      </c>
      <c r="G135" s="71">
        <f t="shared" ref="G135" si="4">F135*E135</f>
        <v>0</v>
      </c>
      <c r="H135" s="100" t="s">
        <v>253</v>
      </c>
    </row>
    <row r="136" spans="1:15" ht="29.25" customHeight="1" x14ac:dyDescent="0.25">
      <c r="A136" s="51">
        <v>124</v>
      </c>
      <c r="B136" s="37" t="s">
        <v>229</v>
      </c>
      <c r="C136" s="25" t="s">
        <v>144</v>
      </c>
      <c r="D136" s="11" t="s">
        <v>137</v>
      </c>
      <c r="E136" s="68">
        <v>0</v>
      </c>
      <c r="F136" s="69">
        <v>0</v>
      </c>
      <c r="G136" s="71">
        <f t="shared" ref="G136:G139" si="5">F136*E136</f>
        <v>0</v>
      </c>
      <c r="H136" s="100" t="s">
        <v>255</v>
      </c>
    </row>
    <row r="137" spans="1:15" ht="29.25" customHeight="1" x14ac:dyDescent="0.25">
      <c r="A137" s="51">
        <v>125</v>
      </c>
      <c r="B137" s="37" t="s">
        <v>217</v>
      </c>
      <c r="C137" s="25" t="s">
        <v>144</v>
      </c>
      <c r="D137" s="11" t="s">
        <v>137</v>
      </c>
      <c r="E137" s="68">
        <v>0</v>
      </c>
      <c r="F137" s="69">
        <v>0</v>
      </c>
      <c r="G137" s="71">
        <f t="shared" si="5"/>
        <v>0</v>
      </c>
      <c r="H137" s="100" t="s">
        <v>255</v>
      </c>
    </row>
    <row r="138" spans="1:15" ht="27.75" customHeight="1" x14ac:dyDescent="0.25">
      <c r="A138" s="52">
        <v>126</v>
      </c>
      <c r="B138" s="59" t="s">
        <v>195</v>
      </c>
      <c r="C138" s="29" t="s">
        <v>196</v>
      </c>
      <c r="D138" s="11" t="s">
        <v>137</v>
      </c>
      <c r="E138" s="68">
        <v>0</v>
      </c>
      <c r="F138" s="69">
        <v>0</v>
      </c>
      <c r="G138" s="71">
        <f t="shared" si="5"/>
        <v>0</v>
      </c>
      <c r="H138" s="100" t="s">
        <v>253</v>
      </c>
    </row>
    <row r="139" spans="1:15" ht="27.75" customHeight="1" x14ac:dyDescent="0.25">
      <c r="A139" s="51">
        <v>127</v>
      </c>
      <c r="B139" s="34" t="s">
        <v>135</v>
      </c>
      <c r="C139" s="25" t="s">
        <v>48</v>
      </c>
      <c r="D139" s="11" t="s">
        <v>136</v>
      </c>
      <c r="E139" s="68">
        <v>230</v>
      </c>
      <c r="F139" s="69">
        <v>7.95</v>
      </c>
      <c r="G139" s="71">
        <f t="shared" si="5"/>
        <v>1828.5</v>
      </c>
      <c r="H139" s="100" t="s">
        <v>253</v>
      </c>
    </row>
    <row r="140" spans="1:15" s="3" customFormat="1" ht="17.25" customHeight="1" x14ac:dyDescent="0.25">
      <c r="A140" s="75" t="s">
        <v>232</v>
      </c>
      <c r="B140" s="75"/>
      <c r="C140" s="38"/>
      <c r="D140" s="39"/>
      <c r="E140" s="40"/>
      <c r="F140" s="41"/>
      <c r="G140" s="72">
        <f>SUM(G7:G139)</f>
        <v>433241.57920000004</v>
      </c>
      <c r="H140" s="98"/>
      <c r="I140" s="98"/>
      <c r="J140" s="98"/>
      <c r="K140" s="98"/>
      <c r="L140" s="98"/>
      <c r="M140" s="98"/>
      <c r="N140" s="98"/>
      <c r="O140" s="98"/>
    </row>
    <row r="141" spans="1:15" ht="26.25" customHeight="1" x14ac:dyDescent="0.2">
      <c r="A141" s="27" t="s">
        <v>194</v>
      </c>
      <c r="B141" s="28"/>
      <c r="C141" s="28"/>
      <c r="D141" s="28"/>
      <c r="E141" s="28"/>
      <c r="F141" s="28"/>
      <c r="G141" s="28"/>
      <c r="H141" s="101"/>
      <c r="I141" s="102"/>
    </row>
    <row r="142" spans="1:15" ht="13.5" thickBot="1" x14ac:dyDescent="0.25">
      <c r="A142" s="27"/>
      <c r="B142" s="28"/>
      <c r="C142" s="28"/>
      <c r="D142" s="28"/>
      <c r="E142" s="28"/>
      <c r="F142" s="28"/>
      <c r="G142" s="28"/>
      <c r="H142" s="103"/>
    </row>
    <row r="143" spans="1:15" ht="15.75" customHeight="1" thickTop="1" x14ac:dyDescent="0.2">
      <c r="B143" s="44" t="s">
        <v>2</v>
      </c>
      <c r="C143" s="76"/>
      <c r="D143" s="76"/>
      <c r="E143" s="76"/>
      <c r="F143" s="77"/>
    </row>
    <row r="144" spans="1:15" ht="15.75" customHeight="1" x14ac:dyDescent="0.2">
      <c r="B144" s="45" t="s">
        <v>25</v>
      </c>
      <c r="C144" s="78" t="s">
        <v>233</v>
      </c>
      <c r="D144" s="78"/>
      <c r="E144" s="78"/>
      <c r="F144" s="79"/>
    </row>
    <row r="145" spans="2:6" ht="32.25" customHeight="1" x14ac:dyDescent="0.2">
      <c r="B145" s="81"/>
      <c r="C145" s="80"/>
      <c r="D145" s="16" t="s">
        <v>0</v>
      </c>
      <c r="E145" s="16" t="s">
        <v>6</v>
      </c>
      <c r="F145" s="46" t="s">
        <v>1</v>
      </c>
    </row>
    <row r="146" spans="2:6" ht="15.75" customHeight="1" x14ac:dyDescent="0.2">
      <c r="B146" s="81"/>
      <c r="C146" s="80"/>
      <c r="D146" s="16" t="s">
        <v>4</v>
      </c>
      <c r="E146" s="16" t="s">
        <v>5</v>
      </c>
      <c r="F146" s="46" t="s">
        <v>5</v>
      </c>
    </row>
    <row r="147" spans="2:6" ht="16.5" thickBot="1" x14ac:dyDescent="0.3">
      <c r="B147" s="105" t="s">
        <v>264</v>
      </c>
      <c r="C147" s="106"/>
      <c r="D147" s="107">
        <f>SUM(F170)</f>
        <v>0</v>
      </c>
      <c r="E147" s="47">
        <f>IF(C144="áno",D147*0.2,0)</f>
        <v>0</v>
      </c>
      <c r="F147" s="48">
        <f>D147+E147</f>
        <v>0</v>
      </c>
    </row>
    <row r="148" spans="2:6" ht="15.75" customHeight="1" thickTop="1" x14ac:dyDescent="0.25">
      <c r="B148" s="31"/>
      <c r="C148" s="31"/>
      <c r="D148" s="31"/>
      <c r="E148" s="31"/>
      <c r="F148" s="31"/>
    </row>
    <row r="149" spans="2:6" ht="15.75" x14ac:dyDescent="0.25">
      <c r="B149" s="32" t="s">
        <v>2</v>
      </c>
      <c r="C149" s="108"/>
      <c r="D149" s="109"/>
      <c r="E149" s="33"/>
      <c r="F149" s="33"/>
    </row>
    <row r="150" spans="2:6" ht="15.75" x14ac:dyDescent="0.25">
      <c r="B150" s="13" t="s">
        <v>3</v>
      </c>
      <c r="C150" s="108"/>
      <c r="D150" s="109"/>
      <c r="E150" s="33"/>
      <c r="F150" s="33"/>
    </row>
    <row r="151" spans="2:6" ht="15.75" customHeight="1" x14ac:dyDescent="0.25">
      <c r="B151" s="32" t="s">
        <v>23</v>
      </c>
      <c r="C151" s="108"/>
      <c r="D151" s="109"/>
      <c r="E151" s="33"/>
      <c r="F151" s="33"/>
    </row>
    <row r="152" spans="2:6" ht="15.75" customHeight="1" x14ac:dyDescent="0.25">
      <c r="B152" s="17" t="s">
        <v>210</v>
      </c>
      <c r="C152" s="108"/>
      <c r="D152" s="109"/>
      <c r="E152" s="33"/>
      <c r="F152" s="33"/>
    </row>
    <row r="153" spans="2:6" ht="15.75" customHeight="1" x14ac:dyDescent="0.25">
      <c r="B153" s="17" t="s">
        <v>211</v>
      </c>
      <c r="C153" s="108"/>
      <c r="D153" s="109"/>
      <c r="E153" s="33"/>
      <c r="F153" s="33"/>
    </row>
    <row r="154" spans="2:6" ht="15.75" customHeight="1" x14ac:dyDescent="0.25">
      <c r="B154" s="17" t="s">
        <v>212</v>
      </c>
      <c r="C154" s="108"/>
      <c r="D154" s="109"/>
      <c r="E154" s="33"/>
      <c r="F154" s="33"/>
    </row>
    <row r="155" spans="2:6" ht="15.75" customHeight="1" x14ac:dyDescent="0.25">
      <c r="B155" s="17" t="s">
        <v>213</v>
      </c>
      <c r="C155" s="108"/>
      <c r="D155" s="109"/>
      <c r="E155" s="33"/>
      <c r="F155" s="33"/>
    </row>
    <row r="156" spans="2:6" ht="15.75" customHeight="1" x14ac:dyDescent="0.25">
      <c r="B156" s="17" t="s">
        <v>208</v>
      </c>
      <c r="C156" s="108"/>
      <c r="D156" s="109"/>
      <c r="E156" s="33"/>
      <c r="F156" s="33"/>
    </row>
    <row r="157" spans="2:6" ht="15.75" customHeight="1" x14ac:dyDescent="0.25">
      <c r="B157" s="17" t="s">
        <v>209</v>
      </c>
      <c r="C157" s="108"/>
      <c r="D157" s="109"/>
      <c r="E157" s="33"/>
      <c r="F157" s="33"/>
    </row>
    <row r="158" spans="2:6" ht="15.75" customHeight="1" x14ac:dyDescent="0.25">
      <c r="B158" s="17" t="s">
        <v>214</v>
      </c>
      <c r="C158" s="108"/>
      <c r="D158" s="109"/>
      <c r="E158" s="33"/>
      <c r="F158" s="33"/>
    </row>
    <row r="159" spans="2:6" ht="15.75" customHeight="1" x14ac:dyDescent="0.25">
      <c r="B159" s="32" t="s">
        <v>22</v>
      </c>
      <c r="C159" s="108"/>
      <c r="D159" s="109"/>
      <c r="E159" s="33"/>
      <c r="F159" s="33"/>
    </row>
    <row r="160" spans="2:6" ht="15.75" x14ac:dyDescent="0.25">
      <c r="B160" s="32" t="s">
        <v>24</v>
      </c>
      <c r="C160" s="108"/>
      <c r="D160" s="109"/>
      <c r="E160" s="33"/>
      <c r="F160" s="33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0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29.25" customHeight="1" x14ac:dyDescent="0.25">
      <c r="B165"/>
      <c r="C165" s="84" t="s">
        <v>231</v>
      </c>
      <c r="D165" s="85"/>
      <c r="E165" s="42" t="s">
        <v>234</v>
      </c>
      <c r="F165" s="111" t="s">
        <v>265</v>
      </c>
      <c r="G165" s="42" t="s">
        <v>235</v>
      </c>
    </row>
    <row r="166" spans="2:7" ht="29.25" customHeight="1" x14ac:dyDescent="0.25">
      <c r="B166"/>
      <c r="C166" s="82" t="s">
        <v>230</v>
      </c>
      <c r="D166" s="83"/>
      <c r="E166" s="73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376995.24020000006</v>
      </c>
      <c r="F166" s="110">
        <v>0</v>
      </c>
      <c r="G166" s="65">
        <f>ROUND(F166/E166,3)</f>
        <v>0</v>
      </c>
    </row>
    <row r="167" spans="2:7" ht="29.25" customHeight="1" x14ac:dyDescent="0.25">
      <c r="B167"/>
      <c r="C167" s="92" t="s">
        <v>236</v>
      </c>
      <c r="D167" s="93"/>
      <c r="E167" s="73">
        <f>SUBTOTAL(9,G40,G53,G54,G57,G59,G61,G64,G66,G68,G69,G70,G71,G72,G73,G74,G76,G79,G84,G85,G90,G93,G96,G98,G100,G103,G109,G112,G113,G114,G124,G125,G126,G131,G132,G136,G137)</f>
        <v>52960.099000000009</v>
      </c>
      <c r="F167" s="110">
        <v>0</v>
      </c>
      <c r="G167" s="65">
        <f t="shared" ref="G167:G169" si="6">ROUND(F167/E167,3)</f>
        <v>0</v>
      </c>
    </row>
    <row r="168" spans="2:7" ht="29.25" customHeight="1" x14ac:dyDescent="0.25">
      <c r="B168"/>
      <c r="C168" s="90" t="s">
        <v>237</v>
      </c>
      <c r="D168" s="91"/>
      <c r="E168" s="73">
        <f>SUBTOTAL(9,G15,G16,G24,G26,G27,G33,G34,G77,G80,G87,G94,G101)</f>
        <v>0</v>
      </c>
      <c r="F168" s="110">
        <v>0</v>
      </c>
      <c r="G168" s="65" t="e">
        <f t="shared" si="6"/>
        <v>#DIV/0!</v>
      </c>
    </row>
    <row r="169" spans="2:7" ht="29.25" customHeight="1" x14ac:dyDescent="0.25">
      <c r="B169"/>
      <c r="C169" s="88" t="s">
        <v>238</v>
      </c>
      <c r="D169" s="89"/>
      <c r="E169" s="73">
        <f>SUBTOTAL(9,G118)</f>
        <v>3286.2400000000002</v>
      </c>
      <c r="F169" s="110">
        <v>0</v>
      </c>
      <c r="G169" s="65">
        <f t="shared" si="6"/>
        <v>0</v>
      </c>
    </row>
    <row r="170" spans="2:7" ht="29.25" customHeight="1" x14ac:dyDescent="0.25">
      <c r="B170"/>
      <c r="C170" s="86" t="s">
        <v>232</v>
      </c>
      <c r="D170" s="87"/>
      <c r="E170" s="74">
        <f>SUM(E166:E169)</f>
        <v>433241.57920000004</v>
      </c>
      <c r="F170" s="74">
        <f>SUM(F166:F169)</f>
        <v>0</v>
      </c>
      <c r="G170" s="43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95NTZLP0X/Suc0iRp8vssWQvvBN15tPTLRN5zN2w5vGumHMrl+MWzm8NBxMzggcl5ZFtCIqH0txPWwCHqajvdg==" saltValue="F8KmMuHfnoxxLk4XONwPrw==" spinCount="100000" sheet="1" objects="1" scenarios="1"/>
  <autoFilter ref="A6:J141" xr:uid="{00000000-0009-0000-0000-000000000000}"/>
  <mergeCells count="25">
    <mergeCell ref="A3:G3"/>
    <mergeCell ref="B147:C147"/>
    <mergeCell ref="C150:D150"/>
    <mergeCell ref="C152:D152"/>
    <mergeCell ref="C153:D153"/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C143:F143"/>
    <mergeCell ref="C144:F144"/>
    <mergeCell ref="C145:C146"/>
    <mergeCell ref="C149:D149"/>
    <mergeCell ref="C151:D151"/>
    <mergeCell ref="B145:B146"/>
    <mergeCell ref="C154:D154"/>
    <mergeCell ref="C155:D155"/>
    <mergeCell ref="C156:D156"/>
    <mergeCell ref="C157:D157"/>
    <mergeCell ref="C158:D158"/>
    <mergeCell ref="C159:D159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2022-10-24T13:17:08Z</cp:lastPrinted>
  <dcterms:created xsi:type="dcterms:W3CDTF">2012-03-14T10:26:47Z</dcterms:created>
  <dcterms:modified xsi:type="dcterms:W3CDTF">2022-11-17T08:38:19Z</dcterms:modified>
</cp:coreProperties>
</file>