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PESTOVANIE 2023-2026\Sever\Príloha č. 6\"/>
    </mc:Choice>
  </mc:AlternateContent>
  <bookViews>
    <workbookView xWindow="120" yWindow="45" windowWidth="12630" windowHeight="1531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<sst xmlns="http://schemas.openxmlformats.org/spreadsheetml/2006/main" count="611" uniqueCount="266">
  <si>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</si>
  <si>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</si>
  <si>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</si>
  <si>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</si>
  <si>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</si>
  <si>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</si>
  <si>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</si>
  <si>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</si>
  <si>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</si>
  <si>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</si>
  <si>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</si>
  <si>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</si>
  <si>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</si>
  <si>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</si>
  <si>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</si>
  <si>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</si>
  <si>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</si>
  <si>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</si>
  <si>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</si>
  <si>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</si>
  <si>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</si>
  <si>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</si>
  <si>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</si>
  <si>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</si>
  <si>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</si>
  <si>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</si>
  <si>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</si>
  <si>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</si>
  <si>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</si>
  <si>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</si>
  <si>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</si>
  <si>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</si>
  <si>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</si>
  <si>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</si>
  <si>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</si>
  <si>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</si>
  <si>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</si>
  <si>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</si>
  <si>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</si>
  <si>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</si>
  <si>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</si>
  <si>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</si>
  <si>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</si>
  <si>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</si>
  <si>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</si>
  <si>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</si>
  <si>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</si>
  <si>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</si>
  <si>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</si>
  <si>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</si>
  <si>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</si>
  <si>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</si>
  <si>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</si>
  <si>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</si>
  <si>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</si>
  <si>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</si>
  <si>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</si>
  <si>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</si>
  <si>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</si>
  <si>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</si>
  <si>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</si>
  <si>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</si>
  <si>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</si>
  <si>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</si>
  <si>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</si>
  <si>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</si>
  <si>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</si>
  <si>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</si>
  <si>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</si>
  <si>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</si>
  <si>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</si>
  <si>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</si>
  <si>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</si>
  <si>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</si>
  <si>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</si>
  <si>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</si>
  <si>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</si>
  <si>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</si>
  <si>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</si>
  <si>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</si>
  <si>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</si>
  <si>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</si>
  <si>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</si>
  <si>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</si>
  <si>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</si>
  <si>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</si>
  <si>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</si>
  <si>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</si>
  <si>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</si>
  <si>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</si>
  <si>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</si>
  <si>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</si>
  <si>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</si>
  <si>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</si>
  <si>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</si>
  <si>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</si>
  <si>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</si>
  <si>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</si>
  <si>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</si>
  <si>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</si>
  <si>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</si>
  <si>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</si>
  <si>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</si>
  <si>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</si>
  <si>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</si>
  <si>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</si>
  <si>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</si>
  <si>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</si>
  <si>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</si>
  <si>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</si>
  <si>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</si>
  <si>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</si>
  <si>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</si>
  <si>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</si>
  <si>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</si>
  <si>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</si>
  <si>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</si>
  <si>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</si>
  <si>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</si>
  <si>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</si>
  <si>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</si>
  <si>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</si>
  <si>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</si>
  <si>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</si>
  <si>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</si>
  <si>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</si>
  <si>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</si>
  <si>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</si>
  <si>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</si>
  <si>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</si>
  <si>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</si>
  <si>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</si>
  <si>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</si>
  <si>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</si>
  <si>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</si>
  <si>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</si>
  <si>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</si>
  <si>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</si>
  <si>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</si>
  <si>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</si>
  <si>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</si>
  <si>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</si>
  <si>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</si>
  <si>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</si>
  <si>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</si>
  <si>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</si>
  <si>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</si>
  <si>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</si>
  <si>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</si>
  <si>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</si>
  <si>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</si>
  <si>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</si>
  <si>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</si>
  <si>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</si>
  <si>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</si>
  <si>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</si>
  <si>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</si>
  <si>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</si>
  <si>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</si>
  <si>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</si>
  <si>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</si>
  <si>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</si>
  <si>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</si>
  <si>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</si>
  <si>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</si>
  <si>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</si>
  <si>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</si>
  <si>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</si>
  <si>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</si>
  <si>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</si>
  <si>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</si>
  <si>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</si>
  <si>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</si>
  <si>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</si>
  <si>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</si>
  <si>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</si>
  <si>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</si>
  <si>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</si>
  <si>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</si>
  <si>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</si>
  <si>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</si>
  <si>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</si>
  <si>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</si>
  <si>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</si>
  <si>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</si>
  <si>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</si>
  <si>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</si>
  <si>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</si>
  <si>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</si>
  <si>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</si>
  <si>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</si>
  <si>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</si>
  <si>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</si>
  <si>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</si>
  <si>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</si>
  <si>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</si>
  <si>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</si>
  <si>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</si>
  <si>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</si>
  <si>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</si>
  <si>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</si>
  <si>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</si>
  <si>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</si>
  <si>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</si>
  <si>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</si>
  <si>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</si>
  <si>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</si>
  <si>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</si>
  <si>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</si>
  <si>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</si>
  <si>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</si>
  <si>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</si>
  <si>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</si>
  <si>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</si>
  <si>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</si>
  <si>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</si>
  <si>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</si>
  <si>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</si>
  <si>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</si>
  <si>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</si>
  <si>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</si>
  <si>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</si>
  <si>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</si>
  <si>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</si>
  <si>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</si>
  <si>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</si>
  <si>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</si>
  <si>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</si>
  <si>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</si>
  <si>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</si>
  <si>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</si>
  <si>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</si>
  <si>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</si>
  <si>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</si>
  <si>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</si>
  <si>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</si>
  <si>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</si>
  <si>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</si>
  <si>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</si>
  <si>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</si>
  <si>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</si>
  <si>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</si>
  <si>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</si>
  <si>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</si>
  <si>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</si>
  <si>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</si>
  <si>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</si>
  <si>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</si>
  <si>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</si>
  <si>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</si>
  <si>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</si>
  <si>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</si>
  <si>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</si>
  <si>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</si>
  <si>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</si>
  <si>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</si>
  <si>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</si>
  <si>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</si>
  <si>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</si>
  <si>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</si>
  <si>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</si>
  <si>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</si>
  <si>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</si>
  <si>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16 - VC Martin III.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</si>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</sst>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4"/>
  <sheetViews>
    <sheetView tabSelected="1" view="pageBreakPreview" topLeftCell="A142" zoomScale="70" zoomScaleNormal="80" zoomScaleSheetLayoutView="70" workbookViewId="0">
      <selection activeCell="G161" sqref="G161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9.28515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20" style="86" customWidth="1"/>
    <col min="9" max="15" width="20" style="82" customWidth="1"/>
    <col min="16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5" s="1" customFormat="1" ht="15.75" x14ac:dyDescent="0.25">
      <c r="A1" s="1" t="s">
        <v>192</v>
      </c>
      <c r="D1" s="2"/>
      <c r="G1" s="63" t="s">
        <v>260</v>
      </c>
      <c r="H1" s="77"/>
      <c r="I1" s="77"/>
      <c r="J1" s="77"/>
      <c r="K1" s="77"/>
      <c r="L1" s="77"/>
      <c r="M1" s="77"/>
      <c r="N1" s="77"/>
      <c r="O1" s="77"/>
    </row>
    <row r="2" spans="1:15" s="1" customFormat="1" ht="12" customHeight="1" x14ac:dyDescent="0.25">
      <c r="D2" s="2"/>
      <c r="H2" s="78"/>
      <c r="I2" s="77"/>
      <c r="J2" s="77"/>
      <c r="K2" s="77"/>
      <c r="L2" s="77"/>
      <c r="M2" s="77"/>
      <c r="N2" s="77"/>
      <c r="O2" s="77"/>
    </row>
    <row r="3" spans="1:15" s="3" customFormat="1" ht="30.75" customHeight="1" x14ac:dyDescent="0.25">
      <c r="A3" s="89" t="s">
        <v>263</v>
      </c>
      <c r="B3" s="89"/>
      <c r="C3" s="89"/>
      <c r="D3" s="89"/>
      <c r="E3" s="89"/>
      <c r="F3" s="89"/>
      <c r="G3" s="89"/>
      <c r="H3" s="79"/>
      <c r="I3" s="80"/>
      <c r="J3" s="80"/>
      <c r="K3" s="80"/>
      <c r="L3" s="80"/>
      <c r="M3" s="80"/>
      <c r="N3" s="80"/>
      <c r="O3" s="80"/>
    </row>
    <row r="4" spans="1:15" s="1" customFormat="1" ht="18.75" customHeight="1" x14ac:dyDescent="0.25">
      <c r="A4" s="6" t="s">
        <v>261</v>
      </c>
      <c r="B4" s="6"/>
      <c r="C4" s="6">
        <v>14</v>
      </c>
      <c r="D4" s="70" t="s">
        <v>262</v>
      </c>
      <c r="E4" s="6"/>
      <c r="F4" s="6"/>
      <c r="G4" s="6"/>
      <c r="H4" s="79"/>
      <c r="I4" s="77"/>
      <c r="J4" s="77"/>
      <c r="K4" s="77"/>
      <c r="L4" s="77"/>
      <c r="M4" s="77"/>
      <c r="N4" s="77"/>
      <c r="O4" s="77"/>
    </row>
    <row r="5" spans="1:15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79"/>
      <c r="I5" s="80"/>
      <c r="J5" s="80"/>
      <c r="K5" s="80"/>
      <c r="L5" s="80"/>
      <c r="M5" s="80"/>
      <c r="N5" s="80"/>
      <c r="O5" s="80"/>
    </row>
    <row r="6" spans="1:15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81" t="s">
        <v>252</v>
      </c>
      <c r="I6" s="81"/>
      <c r="J6" s="81"/>
      <c r="K6" s="81"/>
      <c r="L6" s="81"/>
      <c r="M6" s="81"/>
      <c r="N6" s="81"/>
      <c r="O6" s="81"/>
    </row>
    <row r="7" spans="1:15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1495</v>
      </c>
      <c r="F7" s="67">
        <v>53.591999999999999</v>
      </c>
      <c r="G7" s="71">
        <f t="shared" ref="G7:G38" si="0">F7*E7</f>
        <v>80120.039999999994</v>
      </c>
      <c r="H7" s="82" t="s">
        <v>253</v>
      </c>
    </row>
    <row r="8" spans="1:15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460</v>
      </c>
      <c r="F8" s="67">
        <v>56.72399999999999</v>
      </c>
      <c r="G8" s="71">
        <f t="shared" si="0"/>
        <v>26093.039999999994</v>
      </c>
      <c r="H8" s="82" t="s">
        <v>253</v>
      </c>
    </row>
    <row r="9" spans="1:15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82" t="s">
        <v>253</v>
      </c>
    </row>
    <row r="10" spans="1:15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230</v>
      </c>
      <c r="F10" s="67">
        <v>46.544999999999995</v>
      </c>
      <c r="G10" s="71">
        <f t="shared" si="0"/>
        <v>10705.349999999999</v>
      </c>
      <c r="H10" s="82" t="s">
        <v>253</v>
      </c>
    </row>
    <row r="11" spans="1:15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82" t="s">
        <v>253</v>
      </c>
    </row>
    <row r="12" spans="1:15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460</v>
      </c>
      <c r="F12" s="67">
        <v>40.454999999999998</v>
      </c>
      <c r="G12" s="71">
        <f t="shared" si="0"/>
        <v>18609.3</v>
      </c>
      <c r="H12" s="82" t="s">
        <v>253</v>
      </c>
    </row>
    <row r="13" spans="1:15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82" t="s">
        <v>253</v>
      </c>
    </row>
    <row r="14" spans="1:15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82" t="s">
        <v>253</v>
      </c>
    </row>
    <row r="15" spans="1:15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82" t="s">
        <v>254</v>
      </c>
    </row>
    <row r="16" spans="1:15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8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8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8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8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8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8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184</v>
      </c>
      <c r="F22" s="67">
        <v>8.786999999999999</v>
      </c>
      <c r="G22" s="71">
        <f t="shared" si="0"/>
        <v>1616.8079999999998</v>
      </c>
      <c r="H22" s="8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184</v>
      </c>
      <c r="F23" s="67">
        <v>8.6999999999999993</v>
      </c>
      <c r="G23" s="71">
        <f t="shared" si="0"/>
        <v>1600.8</v>
      </c>
      <c r="H23" s="8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8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0</v>
      </c>
      <c r="F25" s="67">
        <v>0</v>
      </c>
      <c r="G25" s="71">
        <f t="shared" si="0"/>
        <v>0</v>
      </c>
      <c r="H25" s="8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8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8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11500</v>
      </c>
      <c r="F28" s="67">
        <v>4.4159999999999995</v>
      </c>
      <c r="G28" s="71">
        <f t="shared" si="0"/>
        <v>50783.999999999993</v>
      </c>
      <c r="H28" s="8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460</v>
      </c>
      <c r="F29" s="67">
        <v>5.52</v>
      </c>
      <c r="G29" s="71">
        <f t="shared" si="0"/>
        <v>2539.1999999999998</v>
      </c>
      <c r="H29" s="8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8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0</v>
      </c>
      <c r="F31" s="67">
        <v>0</v>
      </c>
      <c r="G31" s="71">
        <f t="shared" si="0"/>
        <v>0</v>
      </c>
      <c r="H31" s="8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8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8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8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4521.7999999999993</v>
      </c>
      <c r="F35" s="67">
        <v>7.95</v>
      </c>
      <c r="G35" s="71">
        <f t="shared" si="0"/>
        <v>35948.31</v>
      </c>
      <c r="H35" s="8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0</v>
      </c>
      <c r="F36" s="67">
        <v>0</v>
      </c>
      <c r="G36" s="71">
        <f t="shared" si="0"/>
        <v>0</v>
      </c>
      <c r="H36" s="8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8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460</v>
      </c>
      <c r="F38" s="67">
        <v>6.4395000000000007</v>
      </c>
      <c r="G38" s="71">
        <f t="shared" si="0"/>
        <v>2962.1700000000005</v>
      </c>
      <c r="H38" s="8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8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8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8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8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8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4521.7999999999993</v>
      </c>
      <c r="F44" s="67">
        <v>4.4520000000000008</v>
      </c>
      <c r="G44" s="71">
        <f t="shared" si="1"/>
        <v>20131.053599999999</v>
      </c>
      <c r="H44" s="8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184</v>
      </c>
      <c r="F45" s="67">
        <v>453.18299999999999</v>
      </c>
      <c r="G45" s="71">
        <f t="shared" si="1"/>
        <v>83385.671999999991</v>
      </c>
      <c r="H45" s="8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46</v>
      </c>
      <c r="F46" s="67">
        <v>529.56899999999996</v>
      </c>
      <c r="G46" s="71">
        <f t="shared" si="1"/>
        <v>24360.173999999999</v>
      </c>
      <c r="H46" s="8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8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8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230</v>
      </c>
      <c r="F49" s="67">
        <v>8.6999999999999993</v>
      </c>
      <c r="G49" s="71">
        <f t="shared" si="1"/>
        <v>2000.9999999999998</v>
      </c>
      <c r="H49" s="8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0</v>
      </c>
      <c r="F50" s="67">
        <v>0</v>
      </c>
      <c r="G50" s="71">
        <f t="shared" si="1"/>
        <v>0</v>
      </c>
      <c r="H50" s="8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230</v>
      </c>
      <c r="F51" s="67">
        <v>8.6999999999999993</v>
      </c>
      <c r="G51" s="71">
        <f t="shared" si="1"/>
        <v>2000.9999999999998</v>
      </c>
      <c r="H51" s="8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8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460</v>
      </c>
      <c r="F53" s="67">
        <v>6.370000000000001</v>
      </c>
      <c r="G53" s="71">
        <f t="shared" si="1"/>
        <v>2930.2000000000003</v>
      </c>
      <c r="H53" s="8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460</v>
      </c>
      <c r="F54" s="67">
        <v>7.3500000000000005</v>
      </c>
      <c r="G54" s="71">
        <f t="shared" si="1"/>
        <v>3381.0000000000005</v>
      </c>
      <c r="H54" s="8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8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8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8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8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0</v>
      </c>
      <c r="F59" s="67">
        <v>0</v>
      </c>
      <c r="G59" s="71">
        <f t="shared" si="1"/>
        <v>0</v>
      </c>
      <c r="H59" s="8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8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8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8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8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8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690</v>
      </c>
      <c r="F65" s="67">
        <v>12.440999999999999</v>
      </c>
      <c r="G65" s="71">
        <f t="shared" si="1"/>
        <v>8584.2899999999991</v>
      </c>
      <c r="H65" s="8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0</v>
      </c>
      <c r="F66" s="67">
        <v>0</v>
      </c>
      <c r="G66" s="71">
        <f t="shared" si="1"/>
        <v>0</v>
      </c>
      <c r="H66" s="8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690</v>
      </c>
      <c r="F67" s="67">
        <v>12.440999999999999</v>
      </c>
      <c r="G67" s="71">
        <f t="shared" si="1"/>
        <v>8584.2899999999991</v>
      </c>
      <c r="H67" s="8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0</v>
      </c>
      <c r="F68" s="67">
        <v>0</v>
      </c>
      <c r="G68" s="71">
        <f t="shared" si="1"/>
        <v>0</v>
      </c>
      <c r="H68" s="8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3680</v>
      </c>
      <c r="F69" s="67">
        <v>7.3629999999999995</v>
      </c>
      <c r="G69" s="71">
        <f t="shared" si="1"/>
        <v>27095.839999999997</v>
      </c>
      <c r="H69" s="8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1725</v>
      </c>
      <c r="F70" s="67">
        <v>12.735999999999999</v>
      </c>
      <c r="G70" s="71">
        <f t="shared" si="1"/>
        <v>21969.599999999999</v>
      </c>
      <c r="H70" s="8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276</v>
      </c>
      <c r="F71" s="67">
        <v>19.004499999999997</v>
      </c>
      <c r="G71" s="71">
        <f t="shared" ref="G71:G102" si="2">F71*E71</f>
        <v>5245.2419999999993</v>
      </c>
      <c r="H71" s="8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0</v>
      </c>
      <c r="F72" s="67">
        <v>0</v>
      </c>
      <c r="G72" s="71">
        <f t="shared" si="2"/>
        <v>0</v>
      </c>
      <c r="H72" s="8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8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8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8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8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8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8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8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8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8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8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8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8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8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8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8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8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8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0</v>
      </c>
      <c r="F90" s="67">
        <v>0</v>
      </c>
      <c r="G90" s="71">
        <f t="shared" si="2"/>
        <v>0</v>
      </c>
      <c r="H90" s="8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8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460</v>
      </c>
      <c r="F92" s="67">
        <v>7.95</v>
      </c>
      <c r="G92" s="71">
        <f t="shared" si="2"/>
        <v>3657</v>
      </c>
      <c r="H92" s="8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0</v>
      </c>
      <c r="F93" s="67">
        <v>0</v>
      </c>
      <c r="G93" s="71">
        <f t="shared" si="2"/>
        <v>0</v>
      </c>
      <c r="H93" s="8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8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8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8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8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8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8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8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8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0</v>
      </c>
      <c r="F102" s="67">
        <v>0</v>
      </c>
      <c r="G102" s="71">
        <f t="shared" si="2"/>
        <v>0</v>
      </c>
      <c r="H102" s="8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230</v>
      </c>
      <c r="F103" s="67">
        <v>7.95</v>
      </c>
      <c r="G103" s="71">
        <f t="shared" ref="G103:G134" si="3">F103*E103</f>
        <v>1828.5</v>
      </c>
      <c r="H103" s="8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8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8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8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92</v>
      </c>
      <c r="F107" s="67">
        <v>8.6999999999999993</v>
      </c>
      <c r="G107" s="71">
        <f t="shared" si="3"/>
        <v>800.4</v>
      </c>
      <c r="H107" s="8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0</v>
      </c>
      <c r="F108" s="67">
        <v>0</v>
      </c>
      <c r="G108" s="71">
        <f t="shared" si="3"/>
        <v>0</v>
      </c>
      <c r="H108" s="8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230</v>
      </c>
      <c r="F109" s="67">
        <v>5.5385</v>
      </c>
      <c r="G109" s="71">
        <f t="shared" si="3"/>
        <v>1273.855</v>
      </c>
      <c r="H109" s="8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460</v>
      </c>
      <c r="F110" s="67">
        <v>7.95</v>
      </c>
      <c r="G110" s="71">
        <f t="shared" si="3"/>
        <v>3657</v>
      </c>
      <c r="H110" s="8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0</v>
      </c>
      <c r="F111" s="67">
        <v>0</v>
      </c>
      <c r="G111" s="71">
        <f t="shared" si="3"/>
        <v>0</v>
      </c>
      <c r="H111" s="8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8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230</v>
      </c>
      <c r="F113" s="67">
        <v>6.3509999999999991</v>
      </c>
      <c r="G113" s="71">
        <f t="shared" si="3"/>
        <v>1460.7299999999998</v>
      </c>
      <c r="H113" s="8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460</v>
      </c>
      <c r="F114" s="67">
        <v>7.8199999999999994</v>
      </c>
      <c r="G114" s="71">
        <f t="shared" si="3"/>
        <v>3597.2</v>
      </c>
      <c r="H114" s="8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0</v>
      </c>
      <c r="F115" s="67">
        <v>0</v>
      </c>
      <c r="G115" s="71">
        <f t="shared" si="3"/>
        <v>0</v>
      </c>
      <c r="H115" s="8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8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8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8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1840</v>
      </c>
      <c r="F119" s="67">
        <v>1.5044999999999999</v>
      </c>
      <c r="G119" s="71">
        <f t="shared" si="3"/>
        <v>2768.2799999999997</v>
      </c>
      <c r="H119" s="8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8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8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8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230</v>
      </c>
      <c r="F123" s="67">
        <v>8.6999999999999993</v>
      </c>
      <c r="G123" s="71">
        <f t="shared" si="3"/>
        <v>2000.9999999999998</v>
      </c>
      <c r="H123" s="8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8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8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2300</v>
      </c>
      <c r="F126" s="69">
        <v>5.9295</v>
      </c>
      <c r="G126" s="71">
        <f t="shared" si="3"/>
        <v>13637.85</v>
      </c>
      <c r="H126" s="8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36800</v>
      </c>
      <c r="F127" s="69">
        <v>0.63600000000000001</v>
      </c>
      <c r="G127" s="71">
        <f t="shared" si="3"/>
        <v>23404.799999999999</v>
      </c>
      <c r="H127" s="8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36800</v>
      </c>
      <c r="F128" s="69">
        <v>1.8285</v>
      </c>
      <c r="G128" s="71">
        <f t="shared" si="3"/>
        <v>67288.800000000003</v>
      </c>
      <c r="H128" s="82" t="s">
        <v>253</v>
      </c>
    </row>
    <row r="129" spans="1:15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82" t="s">
        <v>253</v>
      </c>
    </row>
    <row r="130" spans="1:15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82" t="s">
        <v>253</v>
      </c>
    </row>
    <row r="131" spans="1:15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82" t="s">
        <v>255</v>
      </c>
    </row>
    <row r="132" spans="1:15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82" t="s">
        <v>255</v>
      </c>
    </row>
    <row r="133" spans="1:15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82" t="s">
        <v>253</v>
      </c>
    </row>
    <row r="134" spans="1:15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82" t="s">
        <v>253</v>
      </c>
    </row>
    <row r="135" spans="1:15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82" t="s">
        <v>253</v>
      </c>
    </row>
    <row r="136" spans="1:15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0</v>
      </c>
      <c r="F136" s="69">
        <v>0</v>
      </c>
      <c r="G136" s="71">
        <f t="shared" ref="G136:G139" si="5">F136*E136</f>
        <v>0</v>
      </c>
      <c r="H136" s="82" t="s">
        <v>255</v>
      </c>
    </row>
    <row r="137" spans="1:15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82" t="s">
        <v>255</v>
      </c>
    </row>
    <row r="138" spans="1:15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82" t="s">
        <v>253</v>
      </c>
    </row>
    <row r="139" spans="1:15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460</v>
      </c>
      <c r="F139" s="69">
        <v>8.109</v>
      </c>
      <c r="G139" s="71">
        <f t="shared" si="5"/>
        <v>3730.14</v>
      </c>
      <c r="H139" s="82" t="s">
        <v>253</v>
      </c>
    </row>
    <row r="140" spans="1:15" s="3" customFormat="1" ht="17.25" customHeight="1" x14ac:dyDescent="0.25">
      <c r="A140" s="106" t="s">
        <v>232</v>
      </c>
      <c r="B140" s="106"/>
      <c r="C140" s="38"/>
      <c r="D140" s="39"/>
      <c r="E140" s="40"/>
      <c r="F140" s="41"/>
      <c r="G140" s="72">
        <f>SUM(G7:G139)</f>
        <v>569753.93459999992</v>
      </c>
      <c r="H140" s="80"/>
      <c r="I140" s="80"/>
      <c r="J140" s="80"/>
      <c r="K140" s="80"/>
      <c r="L140" s="80"/>
      <c r="M140" s="80"/>
      <c r="N140" s="80"/>
      <c r="O140" s="80"/>
    </row>
    <row r="141" spans="1:15" ht="26.25" customHeight="1" x14ac:dyDescent="0.2">
      <c r="A141" s="75" t="s">
        <v>194</v>
      </c>
      <c r="B141" s="76"/>
      <c r="C141" s="76"/>
      <c r="D141" s="76"/>
      <c r="E141" s="76"/>
      <c r="F141" s="76"/>
      <c r="G141" s="76"/>
      <c r="H141" s="83"/>
      <c r="I141" s="84"/>
    </row>
    <row r="142" spans="1:15" ht="13.5" thickBot="1" x14ac:dyDescent="0.25">
      <c r="A142" s="27"/>
      <c r="B142" s="28"/>
      <c r="C142" s="28"/>
      <c r="D142" s="28"/>
      <c r="E142" s="28"/>
      <c r="F142" s="28"/>
      <c r="G142" s="28"/>
      <c r="H142" s="85"/>
    </row>
    <row r="143" spans="1:15" ht="15.75" customHeight="1" thickTop="1" x14ac:dyDescent="0.2">
      <c r="B143" s="44" t="s">
        <v>2</v>
      </c>
      <c r="C143" s="107"/>
      <c r="D143" s="107"/>
      <c r="E143" s="107"/>
      <c r="F143" s="108"/>
    </row>
    <row r="144" spans="1:15" ht="15.75" customHeight="1" x14ac:dyDescent="0.2">
      <c r="B144" s="45" t="s">
        <v>25</v>
      </c>
      <c r="C144" s="109" t="s">
        <v>233</v>
      </c>
      <c r="D144" s="109"/>
      <c r="E144" s="109"/>
      <c r="F144" s="110"/>
    </row>
    <row r="145" spans="2:6" ht="32.25" customHeight="1" x14ac:dyDescent="0.2">
      <c r="B145" s="112"/>
      <c r="C145" s="111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12"/>
      <c r="C146" s="111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90" t="s">
        <v>264</v>
      </c>
      <c r="C147" s="91"/>
      <c r="D147" s="87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2"/>
      <c r="D149" s="93"/>
      <c r="E149" s="33"/>
      <c r="F149" s="33"/>
    </row>
    <row r="150" spans="2:6" ht="15.75" x14ac:dyDescent="0.25">
      <c r="B150" s="13" t="s">
        <v>3</v>
      </c>
      <c r="C150" s="92"/>
      <c r="D150" s="93"/>
      <c r="E150" s="33"/>
      <c r="F150" s="33"/>
    </row>
    <row r="151" spans="2:6" ht="15.75" customHeight="1" x14ac:dyDescent="0.25">
      <c r="B151" s="32" t="s">
        <v>23</v>
      </c>
      <c r="C151" s="92"/>
      <c r="D151" s="93"/>
      <c r="E151" s="33"/>
      <c r="F151" s="33"/>
    </row>
    <row r="152" spans="2:6" ht="15.75" customHeight="1" x14ac:dyDescent="0.25">
      <c r="B152" s="17" t="s">
        <v>210</v>
      </c>
      <c r="C152" s="92"/>
      <c r="D152" s="93"/>
      <c r="E152" s="33"/>
      <c r="F152" s="33"/>
    </row>
    <row r="153" spans="2:6" ht="15.75" customHeight="1" x14ac:dyDescent="0.25">
      <c r="B153" s="17" t="s">
        <v>211</v>
      </c>
      <c r="C153" s="92"/>
      <c r="D153" s="93"/>
      <c r="E153" s="33"/>
      <c r="F153" s="33"/>
    </row>
    <row r="154" spans="2:6" ht="15.75" customHeight="1" x14ac:dyDescent="0.25">
      <c r="B154" s="17" t="s">
        <v>212</v>
      </c>
      <c r="C154" s="92"/>
      <c r="D154" s="93"/>
      <c r="E154" s="33"/>
      <c r="F154" s="33"/>
    </row>
    <row r="155" spans="2:6" ht="15.75" customHeight="1" x14ac:dyDescent="0.25">
      <c r="B155" s="17" t="s">
        <v>213</v>
      </c>
      <c r="C155" s="92"/>
      <c r="D155" s="93"/>
      <c r="E155" s="33"/>
      <c r="F155" s="33"/>
    </row>
    <row r="156" spans="2:6" ht="15.75" customHeight="1" x14ac:dyDescent="0.25">
      <c r="B156" s="17" t="s">
        <v>208</v>
      </c>
      <c r="C156" s="92"/>
      <c r="D156" s="93"/>
      <c r="E156" s="33"/>
      <c r="F156" s="33"/>
    </row>
    <row r="157" spans="2:6" ht="15.75" customHeight="1" x14ac:dyDescent="0.25">
      <c r="B157" s="17" t="s">
        <v>209</v>
      </c>
      <c r="C157" s="92"/>
      <c r="D157" s="93"/>
      <c r="E157" s="33"/>
      <c r="F157" s="33"/>
    </row>
    <row r="158" spans="2:6" ht="15.75" customHeight="1" x14ac:dyDescent="0.25">
      <c r="B158" s="17" t="s">
        <v>214</v>
      </c>
      <c r="C158" s="92"/>
      <c r="D158" s="93"/>
      <c r="E158" s="33"/>
      <c r="F158" s="33"/>
    </row>
    <row r="159" spans="2:6" ht="15.75" customHeight="1" x14ac:dyDescent="0.25">
      <c r="B159" s="32" t="s">
        <v>22</v>
      </c>
      <c r="C159" s="92"/>
      <c r="D159" s="93"/>
      <c r="E159" s="33"/>
      <c r="F159" s="33"/>
    </row>
    <row r="160" spans="2:6" ht="15.75" x14ac:dyDescent="0.25">
      <c r="B160" s="32" t="s">
        <v>24</v>
      </c>
      <c r="C160" s="92"/>
      <c r="D160" s="93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0" customHeight="1" x14ac:dyDescent="0.25">
      <c r="B165"/>
      <c r="C165" s="96" t="s">
        <v>231</v>
      </c>
      <c r="D165" s="97"/>
      <c r="E165" s="42" t="s">
        <v>234</v>
      </c>
      <c r="F165" s="88" t="s">
        <v>265</v>
      </c>
      <c r="G165" s="42" t="s">
        <v>235</v>
      </c>
    </row>
    <row r="166" spans="2:7" ht="30" customHeight="1" x14ac:dyDescent="0.25">
      <c r="B166"/>
      <c r="C166" s="94" t="s">
        <v>230</v>
      </c>
      <c r="D166" s="95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487333.91759999993</v>
      </c>
      <c r="F166" s="113"/>
      <c r="G166" s="65">
        <f>ROUND(F166/E166,3)</f>
        <v>0</v>
      </c>
    </row>
    <row r="167" spans="2:7" ht="30" customHeight="1" x14ac:dyDescent="0.25">
      <c r="B167"/>
      <c r="C167" s="104" t="s">
        <v>236</v>
      </c>
      <c r="D167" s="105"/>
      <c r="E167" s="73">
        <f>SUBTOTAL(9,G40,G53,G54,G57,G59,G61,G64,G66,G68,G69,G70,G71,G72,G73,G74,G76,G79,G84,G85,G90,G93,G96,G98,G100,G103,G109,G112,G113,G114,G124,G125,G126,G131,G132,G136,G137)</f>
        <v>82420.017000000007</v>
      </c>
      <c r="F167" s="113"/>
      <c r="G167" s="65">
        <f t="shared" ref="G167:G169" si="6">ROUND(F167/E167,3)</f>
        <v>0</v>
      </c>
    </row>
    <row r="168" spans="2:7" ht="30" customHeight="1" x14ac:dyDescent="0.25">
      <c r="B168"/>
      <c r="C168" s="102" t="s">
        <v>237</v>
      </c>
      <c r="D168" s="103"/>
      <c r="E168" s="73">
        <f>SUBTOTAL(9,G15,G16,G24,G26,G27,G33,G34,G77,G80,G87,G94,G101)</f>
        <v>0</v>
      </c>
      <c r="F168" s="113"/>
      <c r="G168" s="65" t="e">
        <f t="shared" si="6"/>
        <v>#DIV/0!</v>
      </c>
    </row>
    <row r="169" spans="2:7" ht="30" customHeight="1" x14ac:dyDescent="0.25">
      <c r="B169"/>
      <c r="C169" s="100" t="s">
        <v>238</v>
      </c>
      <c r="D169" s="101"/>
      <c r="E169" s="73">
        <f>SUBTOTAL(9,G118)</f>
        <v>0</v>
      </c>
      <c r="F169" s="113"/>
      <c r="G169" s="65" t="e">
        <f t="shared" si="6"/>
        <v>#DIV/0!</v>
      </c>
    </row>
    <row r="170" spans="2:7" ht="30" customHeight="1" x14ac:dyDescent="0.25">
      <c r="B170"/>
      <c r="C170" s="98" t="s">
        <v>232</v>
      </c>
      <c r="D170" s="99"/>
      <c r="E170" s="74">
        <f>SUM(E166:E169)</f>
        <v>569753.93459999992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vBTbWid9XUYmZISMRdwpGE1EtOfA6yAKX9fxT/WkeK2tiEK8qYG6b/2NTcIKnxd9CCqlZ6ICXiw1QnDKBkBJZw==" saltValue="pRcPKDrQOIuzfehFNdEdnQ==" spinCount="100000" sheet="1" objects="1" scenarios="1"/>
  <autoFilter ref="A6:J141"/>
  <mergeCells count="25">
    <mergeCell ref="C154:D154"/>
    <mergeCell ref="C155:D155"/>
    <mergeCell ref="C170:D170"/>
    <mergeCell ref="C169:D169"/>
    <mergeCell ref="C168:D168"/>
    <mergeCell ref="C167:D167"/>
    <mergeCell ref="C158:D158"/>
    <mergeCell ref="C159:D159"/>
    <mergeCell ref="C160:D160"/>
    <mergeCell ref="A3:G3"/>
    <mergeCell ref="B147:C147"/>
    <mergeCell ref="C156:D156"/>
    <mergeCell ref="C157:D157"/>
    <mergeCell ref="C166:D166"/>
    <mergeCell ref="C165:D165"/>
    <mergeCell ref="A140:B14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2022-10-24T13:17:08Z</cp:lastPrinted>
  <dcterms:created xsi:type="dcterms:W3CDTF">2012-03-14T10:26:47Z</dcterms:created>
  <dcterms:modified xsi:type="dcterms:W3CDTF">2022-12-22T08:48:53Z</dcterms:modified>
</cp:coreProperties>
</file>