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\OZ Vihorlat\Súťažné podklady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<sst xmlns="http://schemas.openxmlformats.org/spreadsheetml/2006/main" count="610" uniqueCount="265">
  <si>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</si>
  <si>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</si>
  <si>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</si>
  <si>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</si>
  <si>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</si>
  <si>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</si>
  <si>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</si>
  <si>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</si>
  <si>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</si>
  <si>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</si>
  <si>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</si>
  <si>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</si>
  <si>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</si>
  <si>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</si>
  <si>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</si>
  <si>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</si>
  <si>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</si>
  <si>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</si>
  <si>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</si>
  <si>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</si>
  <si>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</si>
  <si>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</si>
  <si>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</si>
  <si>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</si>
  <si>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</si>
  <si>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</si>
  <si>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</si>
  <si>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</si>
  <si>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</si>
  <si>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</si>
  <si>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</si>
  <si>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</si>
  <si>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</si>
  <si>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</si>
  <si>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</si>
  <si>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</si>
  <si>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</si>
  <si>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</si>
  <si>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</si>
  <si>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</si>
  <si>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</si>
  <si>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</si>
  <si>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</si>
  <si>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</si>
  <si>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</si>
  <si>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</si>
  <si>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</si>
  <si>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</si>
  <si>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</si>
  <si>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</si>
  <si>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</si>
  <si>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</si>
  <si>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</si>
  <si>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</si>
  <si>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</si>
  <si>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</si>
  <si>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</si>
  <si>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</si>
  <si>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</si>
  <si>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</si>
  <si>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</si>
  <si>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</si>
  <si>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</si>
  <si>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</si>
  <si>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</si>
  <si>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</si>
  <si>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</si>
  <si>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</si>
  <si>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</si>
  <si>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</si>
  <si>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</si>
  <si>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</si>
  <si>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</si>
  <si>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</si>
  <si>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</si>
  <si>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</si>
  <si>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</si>
  <si>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</si>
  <si>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</si>
  <si>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</si>
  <si>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</si>
  <si>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</si>
  <si>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</si>
  <si>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</si>
  <si>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</si>
  <si>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</si>
  <si>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</si>
  <si>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</si>
  <si>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</si>
  <si>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</si>
  <si>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</si>
  <si>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</si>
  <si>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</si>
  <si>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</si>
  <si>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</si>
  <si>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</si>
  <si>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</si>
  <si>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</si>
  <si>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</si>
  <si>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</si>
  <si>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</si>
  <si>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</si>
  <si>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</si>
  <si>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</si>
  <si>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</si>
  <si>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</si>
  <si>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</si>
  <si>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</si>
  <si>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</si>
  <si>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</si>
  <si>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</si>
  <si>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</si>
  <si>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</si>
  <si>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</si>
  <si>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</si>
  <si>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</si>
  <si>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</si>
  <si>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</si>
  <si>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</si>
  <si>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</si>
  <si>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</si>
  <si>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</si>
  <si>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</si>
  <si>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</si>
  <si>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</si>
  <si>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</si>
  <si>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</si>
  <si>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</si>
  <si>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</si>
  <si>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</si>
  <si>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</si>
  <si>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</si>
  <si>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</si>
  <si>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</si>
  <si>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</si>
  <si>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</si>
  <si>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</si>
  <si>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</si>
  <si>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</si>
  <si>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</si>
  <si>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</si>
  <si>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</si>
  <si>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</si>
  <si>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</si>
  <si>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</si>
  <si>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</si>
  <si>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</si>
  <si>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</si>
  <si>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</si>
  <si>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</si>
  <si>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</si>
  <si>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</si>
  <si>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</si>
  <si>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</si>
  <si>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</si>
  <si>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</si>
  <si>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</si>
  <si>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</si>
  <si>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</si>
  <si>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</si>
  <si>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</si>
  <si>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</si>
  <si>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</si>
  <si>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</si>
  <si>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</si>
  <si>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</si>
  <si>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</si>
  <si>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</si>
  <si>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</si>
  <si>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</si>
  <si>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</si>
  <si>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</si>
  <si>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</si>
  <si>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</si>
  <si>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</si>
  <si>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</si>
  <si>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</si>
  <si>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</si>
  <si>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</si>
  <si>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</si>
  <si>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</si>
  <si>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</si>
  <si>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</si>
  <si>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</si>
  <si>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</si>
  <si>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</si>
  <si>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</si>
  <si>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</si>
  <si>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</si>
  <si>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</si>
  <si>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</si>
  <si>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</si>
  <si>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</si>
  <si>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</si>
  <si>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</si>
  <si>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</si>
  <si>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</si>
  <si>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</si>
  <si>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</si>
  <si>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</si>
  <si>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</si>
  <si>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</si>
  <si>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</si>
  <si>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</si>
  <si>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</si>
  <si>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</si>
  <si>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</si>
  <si>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</si>
  <si>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</si>
  <si>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</si>
  <si>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</si>
  <si>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</si>
  <si>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</si>
  <si>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</si>
  <si>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</si>
  <si>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</si>
  <si>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</si>
  <si>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</si>
  <si>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</si>
  <si>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</si>
  <si>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</si>
  <si>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</si>
  <si>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</si>
  <si>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</si>
  <si>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</si>
  <si>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</si>
  <si>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</si>
  <si>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</si>
  <si>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</si>
  <si>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</si>
  <si>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</si>
  <si>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</si>
  <si>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</si>
  <si>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</si>
  <si>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</si>
  <si>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</si>
  <si>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</si>
  <si>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</si>
  <si>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</si>
  <si>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</si>
  <si>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</si>
  <si>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</si>
  <si>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</si>
  <si>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</si>
  <si>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</si>
  <si>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</si>
  <si>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</si>
  <si>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</si>
  <si>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</si>
  <si>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</si>
  <si>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</si>
  <si>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</si>
  <si>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</si>
  <si>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</si>
  <si>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</si>
  <si>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</si>
  <si>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</si>
  <si>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</si>
  <si>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</si>
  <si>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</si>
  <si>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</si>
  <si>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</si>
  <si>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</si>
  <si>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 31 osôb</t>
  </si>
  <si>
    <t>Názov predmetu zákazky: časť ,,4" VC 4 na LS 05 Medzilaborce pozostavajúci z LO: Lupkov, Magura, Danová , Kamjana, Ňagov, Čabiny, Radvaň, Rokytov, Svetlice, Výrava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</si>
</sst>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2" fontId="17" fillId="0" borderId="5" xfId="1" applyNumberFormat="1" applyFont="1" applyBorder="1"/>
    <xf numFmtId="3" fontId="17" fillId="6" borderId="5" xfId="1" applyNumberFormat="1" applyFont="1" applyFill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0" borderId="5" xfId="1" applyNumberFormat="1" applyFont="1" applyBorder="1"/>
    <xf numFmtId="4" fontId="18" fillId="0" borderId="5" xfId="1" applyNumberFormat="1" applyFont="1" applyBorder="1"/>
    <xf numFmtId="4" fontId="17" fillId="0" borderId="5" xfId="1" applyNumberFormat="1" applyFont="1" applyBorder="1" applyAlignment="1"/>
    <xf numFmtId="3" fontId="17" fillId="0" borderId="5" xfId="1" applyNumberFormat="1" applyFont="1" applyBorder="1" applyAlignment="1">
      <alignment horizontal="right" inden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="81" zoomScaleNormal="80" zoomScaleSheetLayoutView="81" workbookViewId="0">
      <selection activeCell="E166" sqref="E166:F170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8.66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264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/>
      <c r="D4" s="82"/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5">
        <v>1380</v>
      </c>
      <c r="F7" s="85">
        <v>59.16</v>
      </c>
      <c r="G7" s="80">
        <f t="shared" ref="G7:G38" si="0">F7*E7</f>
        <v>81640.799999999988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3">
        <v>1380</v>
      </c>
      <c r="F8" s="79">
        <v>54.809999999999995</v>
      </c>
      <c r="G8" s="80">
        <f t="shared" si="0"/>
        <v>75637.799999999988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3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3">
        <v>8500</v>
      </c>
      <c r="F10" s="79">
        <v>39.497999999999998</v>
      </c>
      <c r="G10" s="80">
        <f t="shared" si="0"/>
        <v>335733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3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3">
        <v>0</v>
      </c>
      <c r="F12" s="79">
        <v>0</v>
      </c>
      <c r="G12" s="80">
        <f t="shared" si="0"/>
        <v>0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3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3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3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3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3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3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3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3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3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3">
        <v>1380</v>
      </c>
      <c r="F22" s="79">
        <v>8.6999999999999993</v>
      </c>
      <c r="G22" s="80">
        <f t="shared" si="0"/>
        <v>12005.999999999998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3">
        <v>184</v>
      </c>
      <c r="F23" s="79">
        <v>8.6999999999999993</v>
      </c>
      <c r="G23" s="80">
        <f t="shared" si="0"/>
        <v>1600.8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3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3">
        <v>0</v>
      </c>
      <c r="F25" s="79">
        <v>0</v>
      </c>
      <c r="G25" s="80">
        <f t="shared" si="0"/>
        <v>0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3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3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3">
        <v>78200</v>
      </c>
      <c r="F28" s="79">
        <v>4.508</v>
      </c>
      <c r="G28" s="80">
        <f t="shared" si="0"/>
        <v>352525.6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3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3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3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3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3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3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3">
        <v>31694</v>
      </c>
      <c r="F35" s="79">
        <v>7.9182000000000006</v>
      </c>
      <c r="G35" s="80">
        <f t="shared" si="0"/>
        <v>250959.43080000003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3">
        <v>0</v>
      </c>
      <c r="F36" s="79">
        <v>0</v>
      </c>
      <c r="G36" s="80">
        <f t="shared" si="0"/>
        <v>0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3">
        <v>0</v>
      </c>
      <c r="F37" s="79">
        <v>0</v>
      </c>
      <c r="G37" s="80">
        <f t="shared" si="0"/>
        <v>0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3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3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3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3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3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3">
        <v>230</v>
      </c>
      <c r="F43" s="79">
        <v>218.02199999999996</v>
      </c>
      <c r="G43" s="80">
        <f t="shared" si="1"/>
        <v>50145.05999999999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3">
        <v>5000</v>
      </c>
      <c r="F44" s="79">
        <v>3.98</v>
      </c>
      <c r="G44" s="80">
        <f t="shared" si="1"/>
        <v>19900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3">
        <v>230</v>
      </c>
      <c r="F45" s="79">
        <v>218.02199999999996</v>
      </c>
      <c r="G45" s="80">
        <f t="shared" si="1"/>
        <v>50145.05999999999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3">
        <v>0</v>
      </c>
      <c r="F46" s="79">
        <v>0</v>
      </c>
      <c r="G46" s="80">
        <f t="shared" si="1"/>
        <v>0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3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3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3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3">
        <v>0</v>
      </c>
      <c r="F50" s="79">
        <v>0</v>
      </c>
      <c r="G50" s="80">
        <f t="shared" si="1"/>
        <v>0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3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3">
        <v>0</v>
      </c>
      <c r="F52" s="79">
        <v>0</v>
      </c>
      <c r="G52" s="80">
        <f t="shared" si="1"/>
        <v>0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3">
        <v>483</v>
      </c>
      <c r="F53" s="79">
        <v>18.096</v>
      </c>
      <c r="G53" s="80">
        <f t="shared" si="1"/>
        <v>8740.3680000000004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3">
        <v>0</v>
      </c>
      <c r="F54" s="79">
        <v>0</v>
      </c>
      <c r="G54" s="80">
        <f t="shared" si="1"/>
        <v>0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3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3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3">
        <v>0</v>
      </c>
      <c r="F57" s="79">
        <v>0</v>
      </c>
      <c r="G57" s="80">
        <f t="shared" si="1"/>
        <v>0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3">
        <v>483</v>
      </c>
      <c r="F58" s="79">
        <v>8.9174999999999986</v>
      </c>
      <c r="G58" s="80">
        <f t="shared" si="1"/>
        <v>4307.1524999999992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3">
        <v>0</v>
      </c>
      <c r="F59" s="79">
        <v>0</v>
      </c>
      <c r="G59" s="80">
        <f t="shared" si="1"/>
        <v>0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3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3">
        <v>0</v>
      </c>
      <c r="F61" s="79">
        <v>0</v>
      </c>
      <c r="G61" s="80">
        <f t="shared" si="1"/>
        <v>0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3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3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3">
        <v>0</v>
      </c>
      <c r="F64" s="79">
        <v>0</v>
      </c>
      <c r="G64" s="80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3">
        <v>32733.599999999999</v>
      </c>
      <c r="F65" s="79">
        <v>9.4481999999999999</v>
      </c>
      <c r="G65" s="80">
        <f t="shared" si="1"/>
        <v>309273.59951999999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3">
        <v>0</v>
      </c>
      <c r="F66" s="79">
        <v>0</v>
      </c>
      <c r="G66" s="80">
        <f t="shared" si="1"/>
        <v>0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3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3">
        <v>0</v>
      </c>
      <c r="F68" s="79">
        <v>0</v>
      </c>
      <c r="G68" s="80">
        <f t="shared" si="1"/>
        <v>0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3">
        <v>12580</v>
      </c>
      <c r="F69" s="79">
        <v>8.1589999999999989</v>
      </c>
      <c r="G69" s="80">
        <f t="shared" si="1"/>
        <v>102640.21999999999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3">
        <v>12660</v>
      </c>
      <c r="F70" s="79">
        <v>11.641499999999999</v>
      </c>
      <c r="G70" s="80">
        <f t="shared" si="1"/>
        <v>147381.38999999998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3">
        <v>9440</v>
      </c>
      <c r="F71" s="79">
        <v>18.6065</v>
      </c>
      <c r="G71" s="80">
        <f t="shared" ref="G71:G102" si="2">F71*E71</f>
        <v>175645.36000000002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3">
        <v>1840</v>
      </c>
      <c r="F72" s="79">
        <v>6.7162499999999996</v>
      </c>
      <c r="G72" s="80">
        <f t="shared" si="2"/>
        <v>12357.9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3">
        <v>1472</v>
      </c>
      <c r="F73" s="79">
        <v>7.4624999999999995</v>
      </c>
      <c r="G73" s="80">
        <f t="shared" si="2"/>
        <v>10984.8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3">
        <v>1104</v>
      </c>
      <c r="F74" s="79">
        <v>9.7509999999999994</v>
      </c>
      <c r="G74" s="80">
        <f t="shared" si="2"/>
        <v>10765.103999999999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3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3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3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3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3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3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3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3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3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3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3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3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3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3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3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3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3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3">
        <v>5520</v>
      </c>
      <c r="F92" s="79">
        <v>7.95</v>
      </c>
      <c r="G92" s="80">
        <f t="shared" si="2"/>
        <v>43884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3">
        <v>2300</v>
      </c>
      <c r="F93" s="79">
        <v>8.6999999999999993</v>
      </c>
      <c r="G93" s="80">
        <f t="shared" si="2"/>
        <v>20010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3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3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3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3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3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3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3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3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3">
        <v>2300</v>
      </c>
      <c r="F102" s="79">
        <v>8.745000000000001</v>
      </c>
      <c r="G102" s="80">
        <f t="shared" si="2"/>
        <v>20113.500000000004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3">
        <v>4600</v>
      </c>
      <c r="F103" s="79">
        <v>9.8000000000000007</v>
      </c>
      <c r="G103" s="80">
        <f t="shared" ref="G103:G134" si="3">F103*E103</f>
        <v>45080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3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3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3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3">
        <v>276</v>
      </c>
      <c r="F107" s="79">
        <v>8.6999999999999993</v>
      </c>
      <c r="G107" s="80">
        <f t="shared" si="3"/>
        <v>2401.1999999999998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3">
        <v>1656</v>
      </c>
      <c r="F108" s="79">
        <v>8.6999999999999993</v>
      </c>
      <c r="G108" s="80">
        <f t="shared" si="3"/>
        <v>14407.199999999999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3">
        <v>0</v>
      </c>
      <c r="F109" s="79">
        <v>0</v>
      </c>
      <c r="G109" s="80">
        <f t="shared" si="3"/>
        <v>0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3">
        <v>0</v>
      </c>
      <c r="F110" s="79">
        <v>0</v>
      </c>
      <c r="G110" s="80">
        <f t="shared" si="3"/>
        <v>0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3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3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3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3">
        <v>16100</v>
      </c>
      <c r="F114" s="79">
        <v>6.0720000000000001</v>
      </c>
      <c r="G114" s="80">
        <f t="shared" si="3"/>
        <v>97759.2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3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3">
        <v>16100</v>
      </c>
      <c r="F116" s="79">
        <v>2.5664999999999996</v>
      </c>
      <c r="G116" s="80">
        <f t="shared" si="3"/>
        <v>41320.649999999994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3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3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3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3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3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3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3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3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4">
        <v>0</v>
      </c>
      <c r="F125" s="81">
        <v>0</v>
      </c>
      <c r="G125" s="80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4">
        <v>0</v>
      </c>
      <c r="F126" s="81">
        <v>0</v>
      </c>
      <c r="G126" s="80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4">
        <v>0</v>
      </c>
      <c r="F127" s="81">
        <v>0</v>
      </c>
      <c r="G127" s="80">
        <f t="shared" si="3"/>
        <v>0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4">
        <v>0</v>
      </c>
      <c r="F128" s="81">
        <v>0</v>
      </c>
      <c r="G128" s="80">
        <f t="shared" si="3"/>
        <v>0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4">
        <v>0</v>
      </c>
      <c r="F129" s="81">
        <v>0</v>
      </c>
      <c r="G129" s="80">
        <f t="shared" si="3"/>
        <v>0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4">
        <v>0</v>
      </c>
      <c r="F130" s="81">
        <v>0</v>
      </c>
      <c r="G130" s="80">
        <f t="shared" si="3"/>
        <v>0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4">
        <v>0</v>
      </c>
      <c r="F131" s="81">
        <v>0</v>
      </c>
      <c r="G131" s="80">
        <f t="shared" si="3"/>
        <v>0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4">
        <v>0</v>
      </c>
      <c r="F132" s="81">
        <v>0</v>
      </c>
      <c r="G132" s="80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4">
        <v>0</v>
      </c>
      <c r="F133" s="81">
        <v>0</v>
      </c>
      <c r="G133" s="80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4">
        <v>0</v>
      </c>
      <c r="F134" s="81">
        <v>0</v>
      </c>
      <c r="G134" s="80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4">
        <v>80</v>
      </c>
      <c r="F135" s="81">
        <v>492.9</v>
      </c>
      <c r="G135" s="80">
        <f t="shared" ref="G135" si="4">F135*E135</f>
        <v>39432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4">
        <v>64</v>
      </c>
      <c r="F136" s="81">
        <v>95.4</v>
      </c>
      <c r="G136" s="80">
        <f t="shared" ref="G136:G139" si="5">F136*E136</f>
        <v>6105.6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6">
        <v>64.400000000000006</v>
      </c>
      <c r="F137" s="81">
        <v>96</v>
      </c>
      <c r="G137" s="80">
        <f t="shared" si="5"/>
        <v>6182.4000000000005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6">
        <v>0</v>
      </c>
      <c r="F138" s="81">
        <v>0</v>
      </c>
      <c r="G138" s="80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6">
        <v>4600</v>
      </c>
      <c r="F139" s="81">
        <v>7.95</v>
      </c>
      <c r="G139" s="80">
        <f t="shared" si="5"/>
        <v>36570</v>
      </c>
      <c r="H139" s="4" t="s">
        <v>255</v>
      </c>
    </row>
    <row r="140" spans="1:10" s="42" customFormat="1" ht="17.25" customHeight="1" x14ac:dyDescent="0.3">
      <c r="A140" s="102" t="s">
        <v>233</v>
      </c>
      <c r="B140" s="102"/>
      <c r="C140" s="43"/>
      <c r="D140" s="44"/>
      <c r="E140" s="45"/>
      <c r="F140" s="46"/>
      <c r="G140" s="74">
        <f>SUM(G7:G139)</f>
        <v>2385655.1948200003</v>
      </c>
    </row>
    <row r="141" spans="1:10" ht="26.25" customHeight="1" x14ac:dyDescent="0.25">
      <c r="A141" s="105" t="s">
        <v>195</v>
      </c>
      <c r="B141" s="106"/>
      <c r="C141" s="106"/>
      <c r="D141" s="106"/>
      <c r="E141" s="106"/>
      <c r="F141" s="106"/>
      <c r="G141" s="106"/>
      <c r="H141" s="106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107"/>
      <c r="D143" s="107"/>
      <c r="E143" s="107"/>
      <c r="F143" s="108"/>
      <c r="H143" s="76"/>
      <c r="J143" s="22"/>
    </row>
    <row r="144" spans="1:10" ht="15.75" customHeight="1" x14ac:dyDescent="0.25">
      <c r="B144" s="50" t="s">
        <v>26</v>
      </c>
      <c r="C144" s="109" t="s">
        <v>234</v>
      </c>
      <c r="D144" s="109"/>
      <c r="E144" s="109"/>
      <c r="F144" s="110"/>
      <c r="H144" s="76"/>
      <c r="J144" s="22"/>
    </row>
    <row r="145" spans="2:6" ht="32.25" customHeight="1" x14ac:dyDescent="0.25">
      <c r="B145" s="112"/>
      <c r="C145" s="111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112"/>
      <c r="C146" s="111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103"/>
      <c r="D149" s="104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103"/>
      <c r="D151" s="104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103"/>
      <c r="D160" s="104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2" t="s">
        <v>232</v>
      </c>
      <c r="D165" s="93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0" t="s">
        <v>231</v>
      </c>
      <c r="D166" s="91"/>
      <c r="E166" s="8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1742002.8528199999</v>
      </c>
      <c r="F166" s="88"/>
      <c r="G166" s="78">
        <f>ROUND(F166/E166,3)</f>
        <v>0</v>
      </c>
    </row>
    <row r="167" spans="2:7" ht="26.25" customHeight="1" x14ac:dyDescent="0.25">
      <c r="B167"/>
      <c r="C167" s="100" t="s">
        <v>238</v>
      </c>
      <c r="D167" s="101"/>
      <c r="E167" s="87">
        <f>SUBTOTAL(9,G40,G53,G54,G57,G59,G61,G64,G66,G68,G69,G70,G71,G72,G73,G74,G76,G79,G84,G85,G90,G93,G96,G98,G100,G103,G109,G112,G113,G114,G124,G125,G126,G131,G132,G136,G137)</f>
        <v>643652.34199999995</v>
      </c>
      <c r="F167" s="88"/>
      <c r="G167" s="78">
        <f t="shared" ref="G167:G169" si="6">ROUND(F167/E167,3)</f>
        <v>0</v>
      </c>
    </row>
    <row r="168" spans="2:7" ht="15" customHeight="1" x14ac:dyDescent="0.25">
      <c r="B168"/>
      <c r="C168" s="98" t="s">
        <v>239</v>
      </c>
      <c r="D168" s="99"/>
      <c r="E168" s="87">
        <f>SUBTOTAL(9,G15,G16,G24,G26,G27,G33,G34,G77,G80,G87,G94,G101)</f>
        <v>0</v>
      </c>
      <c r="F168" s="88"/>
      <c r="G168" s="78" t="e">
        <f t="shared" si="6"/>
        <v>#DIV/0!</v>
      </c>
    </row>
    <row r="169" spans="2:7" ht="15" customHeight="1" x14ac:dyDescent="0.25">
      <c r="B169"/>
      <c r="C169" s="96" t="s">
        <v>240</v>
      </c>
      <c r="D169" s="97"/>
      <c r="E169" s="87">
        <f>SUBTOTAL(9,G118)</f>
        <v>0</v>
      </c>
      <c r="F169" s="88"/>
      <c r="G169" s="78" t="e">
        <f t="shared" si="6"/>
        <v>#DIV/0!</v>
      </c>
    </row>
    <row r="170" spans="2:7" ht="13.8" x14ac:dyDescent="0.25">
      <c r="B170"/>
      <c r="C170" s="94" t="s">
        <v>233</v>
      </c>
      <c r="D170" s="95"/>
      <c r="E170" s="89">
        <f>SUM(E166:E169)</f>
        <v>2385655.1948199999</v>
      </c>
      <c r="F170" s="8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2022-11-21T19:14:22Z</dcterms:modified>
</cp:coreProperties>
</file>