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9405"/>
  </bookViews>
  <sheets>
    <sheet name="Hárok1" sheetId="1" r:id="rId1"/>
  </sheets>
  <externalReferences>
    <externalReference r:id="rId2"/>
  </externalReferences>
  <calcPr calcId="152511"/>
</workbook>
</file>

<file path=xl/calcChain.xml><?xml version="1.0" encoding="utf-8"?>
<calcChain xmlns="http://schemas.openxmlformats.org/spreadsheetml/2006/main">
  <c r="E95" i="1" l="1"/>
  <c r="E96" i="1"/>
  <c r="F96" i="1" s="1"/>
  <c r="E97" i="1"/>
  <c r="E98" i="1"/>
  <c r="F98" i="1" s="1"/>
  <c r="E99" i="1"/>
  <c r="E100" i="1"/>
  <c r="F100" i="1" s="1"/>
  <c r="E101" i="1"/>
  <c r="E102" i="1"/>
  <c r="F102" i="1" s="1"/>
  <c r="E103" i="1"/>
  <c r="E104" i="1"/>
  <c r="E105" i="1"/>
  <c r="F105" i="1" s="1"/>
  <c r="E106" i="1"/>
  <c r="E107" i="1"/>
  <c r="F107" i="1" s="1"/>
  <c r="E108" i="1"/>
  <c r="F108" i="1" s="1"/>
  <c r="E109" i="1"/>
  <c r="F109" i="1" s="1"/>
  <c r="E110" i="1"/>
  <c r="E111" i="1"/>
  <c r="F111" i="1" s="1"/>
  <c r="F110" i="1"/>
  <c r="F106" i="1"/>
  <c r="F103" i="1"/>
  <c r="F101" i="1"/>
  <c r="F99" i="1"/>
  <c r="F97" i="1"/>
  <c r="F95" i="1"/>
  <c r="E83" i="1"/>
  <c r="F83" i="1" s="1"/>
  <c r="E84" i="1"/>
  <c r="F84" i="1" s="1"/>
  <c r="E85" i="1"/>
  <c r="E86" i="1"/>
  <c r="F86" i="1" s="1"/>
  <c r="E87" i="1"/>
  <c r="F87" i="1" s="1"/>
  <c r="E88" i="1"/>
  <c r="F88" i="1" s="1"/>
  <c r="E89" i="1"/>
  <c r="F89" i="1" s="1"/>
  <c r="E90" i="1"/>
  <c r="F90" i="1" s="1"/>
  <c r="E91" i="1"/>
  <c r="F91" i="1" s="1"/>
  <c r="E92" i="1"/>
  <c r="F92" i="1" s="1"/>
  <c r="E93" i="1"/>
  <c r="E94" i="1"/>
  <c r="F94" i="1" s="1"/>
  <c r="E78" i="1"/>
  <c r="F78" i="1" s="1"/>
  <c r="E79" i="1"/>
  <c r="F79" i="1" s="1"/>
  <c r="E80" i="1"/>
  <c r="E81" i="1"/>
  <c r="F81" i="1" s="1"/>
  <c r="E82" i="1"/>
  <c r="E77" i="1"/>
  <c r="F77" i="1" s="1"/>
  <c r="F93" i="1"/>
  <c r="F85" i="1"/>
  <c r="F80" i="1"/>
  <c r="E47" i="1"/>
  <c r="F47" i="1" s="1"/>
  <c r="E48" i="1"/>
  <c r="F48" i="1" s="1"/>
  <c r="E49" i="1"/>
  <c r="F49" i="1" s="1"/>
  <c r="E50" i="1"/>
  <c r="F50" i="1" s="1"/>
  <c r="E51" i="1"/>
  <c r="F51" i="1" s="1"/>
  <c r="E52" i="1"/>
  <c r="F52" i="1" s="1"/>
  <c r="E53" i="1"/>
  <c r="F53" i="1" s="1"/>
  <c r="E54" i="1"/>
  <c r="F54" i="1" s="1"/>
  <c r="E55" i="1"/>
  <c r="F55" i="1" s="1"/>
  <c r="E56" i="1"/>
  <c r="F56" i="1" s="1"/>
  <c r="E57" i="1"/>
  <c r="F57" i="1" s="1"/>
  <c r="E58" i="1"/>
  <c r="F58" i="1" s="1"/>
  <c r="E59" i="1"/>
  <c r="F59" i="1" s="1"/>
  <c r="E60" i="1"/>
  <c r="F60" i="1" s="1"/>
  <c r="E61" i="1"/>
  <c r="F61" i="1" s="1"/>
  <c r="E62" i="1"/>
  <c r="F62" i="1" s="1"/>
  <c r="E63" i="1"/>
  <c r="F63" i="1" s="1"/>
  <c r="E64" i="1"/>
  <c r="F64" i="1" s="1"/>
  <c r="E65" i="1"/>
  <c r="F65" i="1" s="1"/>
  <c r="E66" i="1"/>
  <c r="F66" i="1" s="1"/>
  <c r="E67" i="1"/>
  <c r="F67" i="1" s="1"/>
  <c r="E68" i="1"/>
  <c r="F68" i="1" s="1"/>
  <c r="E69" i="1"/>
  <c r="F69" i="1" s="1"/>
  <c r="E70" i="1"/>
  <c r="F70" i="1" s="1"/>
  <c r="E71" i="1"/>
  <c r="F71" i="1" s="1"/>
  <c r="E72" i="1"/>
  <c r="F72" i="1" s="1"/>
  <c r="E73" i="1"/>
  <c r="F73" i="1" s="1"/>
  <c r="E74" i="1"/>
  <c r="F74" i="1" s="1"/>
  <c r="E46" i="1"/>
  <c r="F46" i="1" s="1"/>
  <c r="F112" i="1" l="1"/>
  <c r="D112" i="1"/>
  <c r="D75" i="1" l="1"/>
  <c r="F75" i="1"/>
  <c r="C76" i="1"/>
  <c r="D76" i="1"/>
  <c r="F76" i="1"/>
  <c r="E41" i="1"/>
  <c r="F41" i="1" s="1"/>
  <c r="E42" i="1"/>
  <c r="F42" i="1" s="1"/>
  <c r="E43" i="1"/>
  <c r="F43" i="1" s="1"/>
  <c r="E38" i="1"/>
  <c r="F38" i="1" s="1"/>
  <c r="E39" i="1"/>
  <c r="F39" i="1" s="1"/>
  <c r="E40" i="1"/>
  <c r="F40" i="1" s="1"/>
  <c r="E31" i="1"/>
  <c r="F31" i="1" s="1"/>
  <c r="E32" i="1"/>
  <c r="F32" i="1" s="1"/>
  <c r="E33" i="1"/>
  <c r="F33" i="1" s="1"/>
  <c r="E34" i="1"/>
  <c r="F34" i="1" s="1"/>
  <c r="E35" i="1"/>
  <c r="F35" i="1" s="1"/>
  <c r="E36" i="1"/>
  <c r="F36" i="1" s="1"/>
  <c r="E37" i="1"/>
  <c r="F37" i="1" s="1"/>
  <c r="E27" i="1"/>
  <c r="F27" i="1" s="1"/>
  <c r="E28" i="1"/>
  <c r="F28" i="1" s="1"/>
  <c r="E29" i="1"/>
  <c r="F29" i="1" s="1"/>
  <c r="E30" i="1"/>
  <c r="F30" i="1" s="1"/>
  <c r="E20" i="1"/>
  <c r="F20" i="1" s="1"/>
  <c r="E21" i="1"/>
  <c r="F21" i="1" s="1"/>
  <c r="E22" i="1"/>
  <c r="F22" i="1" s="1"/>
  <c r="E23" i="1"/>
  <c r="F23" i="1" s="1"/>
  <c r="E24" i="1"/>
  <c r="F24" i="1" s="1"/>
  <c r="E25" i="1"/>
  <c r="F25" i="1" s="1"/>
  <c r="E26" i="1"/>
  <c r="F26" i="1" s="1"/>
  <c r="E13" i="1"/>
  <c r="F13" i="1" s="1"/>
  <c r="E14" i="1"/>
  <c r="F14" i="1" s="1"/>
  <c r="E15" i="1"/>
  <c r="F15" i="1" s="1"/>
  <c r="E16" i="1"/>
  <c r="F16" i="1" s="1"/>
  <c r="E17" i="1"/>
  <c r="F17" i="1" s="1"/>
  <c r="E18" i="1"/>
  <c r="F18" i="1" s="1"/>
  <c r="E19" i="1"/>
  <c r="F19" i="1" s="1"/>
  <c r="E4" i="1"/>
  <c r="F4" i="1" s="1"/>
  <c r="E5" i="1"/>
  <c r="F5" i="1" s="1"/>
  <c r="E6" i="1"/>
  <c r="F6" i="1" s="1"/>
  <c r="E7" i="1"/>
  <c r="F7" i="1" s="1"/>
  <c r="E8" i="1"/>
  <c r="F8" i="1" s="1"/>
  <c r="E9" i="1"/>
  <c r="F9" i="1" s="1"/>
  <c r="E10" i="1"/>
  <c r="F10" i="1" s="1"/>
  <c r="E11" i="1"/>
  <c r="F11" i="1" s="1"/>
  <c r="E12" i="1"/>
  <c r="F12" i="1" s="1"/>
  <c r="E3" i="1"/>
  <c r="F3" i="1" s="1"/>
  <c r="D44" i="1"/>
  <c r="D113" i="1" l="1"/>
  <c r="F44" i="1"/>
  <c r="F113" i="1" s="1"/>
</calcChain>
</file>

<file path=xl/sharedStrings.xml><?xml version="1.0" encoding="utf-8"?>
<sst xmlns="http://schemas.openxmlformats.org/spreadsheetml/2006/main" count="338" uniqueCount="195">
  <si>
    <t>Počet na 1 učebňu</t>
  </si>
  <si>
    <t>Jedn. cena bez DPH/ks</t>
  </si>
  <si>
    <t>Cena celkom s DPH za učebňu</t>
  </si>
  <si>
    <t>Odborná učebňa BIOLÓGIA</t>
  </si>
  <si>
    <t xml:space="preserve">Odborná učebňa CHÉMIA </t>
  </si>
  <si>
    <t>Odborná učebňa FYZIKA</t>
  </si>
  <si>
    <t>Špecifikácia</t>
  </si>
  <si>
    <t>Jednotka</t>
  </si>
  <si>
    <t>Jedn. cena s DPH/ ks</t>
  </si>
  <si>
    <t>Jedn. cena s DPH/ks</t>
  </si>
  <si>
    <t>Rozpočet pre prieskum DID.POMOCOK k žiadosti o NFP s názvom "Modernizácia učební s cieľom skvalitnenia vzdelávacieho procesu na ZŠ Jilemnického 2 v Žiari nad Hronom"</t>
  </si>
  <si>
    <t>Učiteľský biologický mikroskop</t>
  </si>
  <si>
    <t>ks</t>
  </si>
  <si>
    <t xml:space="preserve">Minimálna špecifikácia - digitálny kombinovaný mikroskop so zabudovaným CMOS senzorom s rozlíšením 1280x1024 pixelov, Binokulárna hlavica v 35° uhle s 360° rotáciou, Širokouhlový okulár WF10X/18mm, Achromatický objektív DIN 4X, 10X, 40X, 100x(olej), Hrubé a jemné zaostrovanie, Abbeho kondenzor 1,25 N.A kondenzor, Irisová clona s držiakom filtrov, Osvetlenie LED s kontrolou intenzity, Napájanie 220V-240V, USB 2.0 PC pripojenie, Operačný softvér na spracovanie obrazu s pluginovou architektúrou v slovenskom jazyku, Min. funkcie: forierová analýza, meranie, automatické vyplňovanie formulárov z databázy, importovanie mierok v reálnom rozmere, binárne funkcie v živom móde/odčítavanie dvoch obrazov/, komparácie.  Súčasťou dodávky mikroskopu má byť aj ručný microtom s minimálne sklenenou plošinou, vnútorným klipom pre upevnenie zariadenia a nožom, jednotka pre spracovanie obrazu s min. 11.6" obrazovkou, HDMI výstupom a klávesnicou pripojiteľná k mikroskopu.
</t>
  </si>
  <si>
    <t>Triedna sada nástenných biologických tabúľ</t>
  </si>
  <si>
    <t>sada</t>
  </si>
  <si>
    <t xml:space="preserve">Súbor minimálne 4 ks obrazov na biológiu v slovenskom jazyku, s rozmerom min. 110 x 140 cm, laminované so závesnými lištami a s háčikmi na zavesenie (S obsiahnutými témami Biosignály a ľudské telo, Rastlín, Živočíchov a Neživej prírody) 
</t>
  </si>
  <si>
    <t>Triedna sada anatomických modelov</t>
  </si>
  <si>
    <t>Triedna sada 9 ks demonštračných 3D modelov na biológiu - časť anatómia, minimálne v zložení: rozoberateľné ľudské torzo (min. 10 častí, výška min. 85cm), model srdca, model kože, model oka, model mozgu, model lebky, model ucha, model panvy muža, model panvy ženy. Každý z modelov má byť z odolného plastu, vhodnom pre školské prostredie, minimálne v rozmedzí 20 cm -80 cm, na podstavci, s popisom častí v slovenskom jazyku.</t>
  </si>
  <si>
    <t>Triedna sada botanických modelov</t>
  </si>
  <si>
    <t xml:space="preserve">Triedna sada 6 ks demonštračných 3D modelov na biológiu - časť botanika, minimálne v zložení: kvet zemiaka, kvet jablone, kvet čerešne, kvet hrachu, kvet repky olejnej, model rastlinnej bunky. Každý z modelov má byť z odolného plastu, vhodnom pre školské prostredie, minimálne v trojnásobnom a väčšom prevedení, na podstavci, s popisom častí v slovenskom jazyku. </t>
  </si>
  <si>
    <t>Triedna sada zoologických modelov</t>
  </si>
  <si>
    <t xml:space="preserve">Triedna sada 10 ks demonštračných 3D modelov na biológiu - časť zoológia, minimálne v zložení: had, ryba, zajac, holub, žaba, netopier, včela, motýľ, jašterica, model živočíšnej bunky. Každý z modelov má byť z odolného plastu, vhodnom pre školské prostredie, minimálne v životnej veľkosti alebo väčšie a s popisom jednotlivých častí v slovenskom jazyku. </t>
  </si>
  <si>
    <t>Triedna sada biologických modelov</t>
  </si>
  <si>
    <t xml:space="preserve">Triedna sada 5 ks demonštračných 3D modelov na biológiu - časť neživá príroda, minimálne s témami: Kolobeh vody v prírode, Slnečná sústava, Model pangea, Sada min. 12 ks rôznych skamenelín rastlín a živočíchov v samostatnom obale,  Sada min. 20 ks rôznych minerálov a hornín. Každý z modelov má byť z odolného plastu vhodnom pre školské prostredie, s popisom jednotlivých častí v slovenskom jazyku. </t>
  </si>
  <si>
    <t>Resuscitačná figurína na CPR</t>
  </si>
  <si>
    <t>Model na nácvik Heimlichovho manévra</t>
  </si>
  <si>
    <t xml:space="preserve">Model torza min. v životnej veľkosti umožňujúci precvičovať brušný/hrudný tlak procesov spätného vyfukovania (Heimlichov manéver)  a uvoľnenie úst na vyčistenie blokovaných dýchacích ciest. Materiál torza má navodzovať hmatateľnú realitu s anatomickým rozhraním rebier, mečovitého výbežku a krčnej ryhy.  Model má obsahovať aj zapchávajúce objekty a má byť dodaný vrátane trička a ľahkej prenosnej tašky. </t>
  </si>
  <si>
    <t>Model na nácvik  CPR - novorodenec</t>
  </si>
  <si>
    <t>Minimálna špecifikácia: Figurína dieťaťa na nácvik KPR, umožňuje nácvik Heimlichovho manévra, KPR a dýchanie z úst do úst, realistické anatomické znaky ako ohryzok, krčná tepna, pupok, hrudný kôš.</t>
  </si>
  <si>
    <t>Kostra človeka - model</t>
  </si>
  <si>
    <t>Triedna sada pre simuláciu úrazov</t>
  </si>
  <si>
    <t xml:space="preserve">Základná sada pre simuláciu úrazov - demonštračná - obsahujúca dostatok materiálu na vytvorenie rôznych rán. Sada by mala slúžiť aj na demonštráciu triedenia ranených, rýchlu identifikáciu zranenia alebo úrazu. Sada by mala minimálne obsahovať: jednu komplikovanú otvorenú zlomeninu holennej kosti, jednu krvácajúcu ranu zo zásobníkom a pumpičkou, jednu nekrvácajúcu ranu, jednu fľašu koagulantu na vytvorenie umelej krvi, jedno balenie krvného prášku na prípravu 4,5 l umelej krvi, 12 samolepiacich rôznych tržných rán a otvorených zlomenín, jeden vosk simulujúci zranenie, jedno balenie rozbitého plexiskla, ktoré po vložení do vosku simuluje sklo v rane, 4 krémové farby - bielu, modrú, hnedú a červenú, lepiacu tyčinku, jeden rozprašovač, tri špachtle a tri stláčače jazyka. Celá sada by mala byť uložená v kufríku s max. váhou 2,5 kg.   </t>
  </si>
  <si>
    <t>Sada mikropreparátov - učiteľská</t>
  </si>
  <si>
    <t xml:space="preserve">Sada preparátov pre učiteľa má obsahovať minimálne 1 sadu preparátov s témou Ľudské telo, 1 sadu preparátov s témou Rozmnožovanie rastlín, 1 sadu preparátov s témou Rozmnožovanie živočíchov, 1 sadu preparátov s témou Parazity a 1 sadu preparátov s témou Život vo vode. Každá sada má obsahovať minimálne 10 ks rôznych jednotlivých preparátov z požadovaných tém. </t>
  </si>
  <si>
    <t xml:space="preserve">Sada preparačných nástrojov s príslušenstvom </t>
  </si>
  <si>
    <t xml:space="preserve">Sada na zhotovenie preparátov pre učiteľa má obsahovať minimálne 7 ks rôznych preparačných nástrojov ( t.j. pinzetu, nožnice, skalpel, stierku, preparačnú ihlu, pipetu, paličku). Náhradné komponenty by mali obsahovať minimálne: podložné sklíčka 1bal (50ks), krycie sklíčka 1bal (100ks)  a farbiacu tekutinu (100ml)
</t>
  </si>
  <si>
    <t>Lupa na pozorovanie prírody</t>
  </si>
  <si>
    <t xml:space="preserve">Lupa na pozorovanie prírody pre učiteľa s minimálne dvojnásobným zväčšením, možnosťou pripojenia nádobky s otvormi na vetranie, s priemerom min. 50 mm. na pozorovanie drobného hmyzu, rastlín a hornín. 
</t>
  </si>
  <si>
    <t>Ochranné prostriedky pre učiteľa</t>
  </si>
  <si>
    <t xml:space="preserve">Sada ochranných prostriedkov pre prácu v biochemickej učebni. Sada má obsahovať minimálne tieto ochranné prostriedky spĺňajúce minimálne tieto požiadavky: 1 ks ochranných okuliarov - polykarbonátové, s nastaviteľnými bočnicami a spĺňajúce požiadavky EN 166 a EN 170, 1ks pracovný plášť biely s dlhým rukávom, tromi vreckami a vzadu s nastaviteľným opaskom, veľkosť min. XL,  1 balenie (min. 100ks) ochranných rukavíc vinylových, spĺňajúcich požiadavky normy EN 420. </t>
  </si>
  <si>
    <t>Kľúče na určovanie - učiteľ</t>
  </si>
  <si>
    <t xml:space="preserve">Základná sada kľúčov na určovanie biologických druhov - rastlín, zvierat, nerastov a pod. </t>
  </si>
  <si>
    <t>Spotrebný materiál a vybavenie - učiteľ</t>
  </si>
  <si>
    <t>Spotrebný materiál pre učiteľa - učebňa biochémie. Sada má obsahovať minimálne: náhradný  materiál  k príprave preparátov,  náhradný materiál k sade na prvú pomoc, náhradné rúška a dýchacie vaky k CPR figuríne a spotrebný materiál ostatným dodaným pomôckam pre učebňu biochémie (minimálne tácky, lekárnička, filtračný papier, obväzy, náplasti, základný materiál prvej pomoci )</t>
  </si>
  <si>
    <t>Interfejs na zber dát - biochémia</t>
  </si>
  <si>
    <t xml:space="preserve">Minimálne požiadavky - merací panel komaptibilný so sadou senzorov na biochémiu a školským softvérom k interfejsu. Merací panel má obsahovať min. 3 ks základných senzorov ( min. senzor teploty, senzor osvetlenia, senzor napätia), min. 4ks spojovacích káblov pre senzory a má mať min. zabudovaný mikrofón. Súčasťou meracieho panelu pre učiteľa má byť spektrálna sonda-optické vlákno a vybavenie na online skúmanie a zaznamenávanie spektrálnych charakteristík viditeľnej časti spektra zdrojov svetla. Merané veličiny má byť možné zobrazovať a spracovávať priamo v meracom paneli, na monitore počítača alebo na interaktívnej tabuli. </t>
  </si>
  <si>
    <t>SW k iterfejsu - multilicencia</t>
  </si>
  <si>
    <t>Sada senzorov pre biochémiu - učiteľ</t>
  </si>
  <si>
    <t>Minimálne požiadavky - sada senzorov má byť kompatibilná s interfejsom a softvérom k interfejsu a má obsahovať min. senzory: 1 ks Senzor CO2 (0..5000ppm), 1 ks Senzor O2 vo vzduchu (0..100%), 1 ks Senzor rádioaktívneho žiarenia, 2 x Sada prepojovacích káblikov (4ks), 1x Senzor zvuku, 1 x Senzor EKG, 1 x Senzor srdcového tepu-pás.</t>
  </si>
  <si>
    <t>Digitálna učiteľská váha</t>
  </si>
  <si>
    <t>Presné digitálne váhy s kapacitou váženia max. 2000g, stupnica min. 0,01g, rozmer váž. plochy min. 130x180 mm, hmotnosť má byť možné merať v gramoch, unciach, karátoch, librách, funkcia počítania kusov, kalibračné funkcie 1kg závažím (súčasťou bal.), napájanie pomocou adaptéra AC 110-220V, alebo na batérie, ktoré majú byť súčasťou. Váhy majú byť dodané spolu so sadou závaží 500mg v zložení min. (1x závažie 200g, 2x závažie 100g, 1x závažie 50g, 2x závažie 20g, 1x závažie 10g, 1x kliešte)</t>
  </si>
  <si>
    <t>Laboratórny stojan s príslušenstvom</t>
  </si>
  <si>
    <t xml:space="preserve">Laboratórny stojan s príslušenstvom má obsahovať minimálne 3 rôzne kruhy na varenie s priemermi 70, 100 a 130mm, 1 držiak na chladič, 2 držiaky bez svorky a 6 dvojitých svoriek, kovovú základňu, základovú tyč s výškou min. 750 mm, 1 ks sieťku nad kahan min. 120x120 mm s keramickou vrstvou. </t>
  </si>
  <si>
    <t>Chemický kahan s príslušenstvom</t>
  </si>
  <si>
    <t xml:space="preserve">Chemický, sklenený liehový kahan s príslušenstvom. Sada má obsahovať min.: 1 ks liehový kahan s objemom 250ml, hrúbka skla 1,8 mm, 1ks laboratórna trojnožka so sieťkou nad kahan, 250 ml lieh na horenie. </t>
  </si>
  <si>
    <t>Laboratórne podnosy</t>
  </si>
  <si>
    <t xml:space="preserve">Sada laboratórnych podnosov pre učiteľa má obsahovať min. 2 ks tácok, min. rozmery tácok: 300x400x40 mm a 250x250x40mm, s teplotnou odolnosťou min. do 50°C  a chemickou odolnosťou pre materiály PS. </t>
  </si>
  <si>
    <t>Prístroj na určenie pH s príslušenstvom</t>
  </si>
  <si>
    <t>Minimálne požadovaná špecifikácia: pH tester s veľkým digitálnym displejom a so zabudovanou elektródou, rozsah merania: 0 až 14 pH, rozlíšenie: 0,01 pH, presnosť: ±0,2 pH, kalibrácia: 2-bodová, automatické rozpoznanie pufrov (4 a 7 / 7 a 10), náhradná elektróda, cca. 1000 hod. kontinuálneho merania. Súčasťou balenia majú byť: 2 sáčky po 20 mL pufru pH 4, 2 sáčky po 20 mL pufru pH 7, 2 sáčky po 20 mL čistiaceho roztoku.</t>
  </si>
  <si>
    <t xml:space="preserve">Sada 3D modelov pre učiteľa zložená mininimálne z 8 ks demonštračných 3D modelov na chémiu minimálne v zložení:  1x interaktívny model atómu,1x žiacky model atómu, 1x anorganická chémia, 1x organická chémia, model Chloridu sodného, model Grafitu, model Diamantu, model síranu vápenatého. Každý z modelov má byť z odolného plastu vhodnom pre školské prostredie, s popisom jednotlivých častí v slovenskom jazyku. </t>
  </si>
  <si>
    <t xml:space="preserve">Ekologická sada s príslušenstvom </t>
  </si>
  <si>
    <t>Sada laboratórneho skla a laboratórnych pomôcok pre učebňu biochémie</t>
  </si>
  <si>
    <t xml:space="preserve">Triedna sada lab. skla a pomôcok má obsahovať minimálne: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valec odmerný nízky plastový 250ml, 1x valec odmerný vysoký plastový 500ml, 1x lievik, 1 ks byreta objem 25 ml, sklená tyčinka, stojan na 10 skúmaviek, 4 rôzne držiaky, 4x kadička vysoká s výlevkou  400ml, 4x kadička nízka s výlevkou  150ml, 4x kadička vysoká s výlevkou  250ml, 4x banka kúžeľová úzkohrdlá 250 ml, 4x skúmavka s guľatým dnom priem. 12 mm s vyhrnutým okrajom, 4x skúmavka s guľatým dnom priem. 14 mm s vyhrnutým okrajom, 4x pipeta delená 10 ml, 4x miska Petriho sklenená 90 mm, 4x valec odmerný vysoký 250 ml, 4x valec odmerný nízky plastový 250ml, 4x valec odmerný vysoký plastový 500ml, 4x lievik, 4x sklená tyčinka, 4x stojan na 10 skúmaviek, 4x štyri rôzne držiaky. </t>
  </si>
  <si>
    <t xml:space="preserve">Súbor chemikálií pre učebňu biochémie </t>
  </si>
  <si>
    <t>Laboratórna skriňa na učebné pomôcky - biochémia</t>
  </si>
  <si>
    <t>Laboratórna skriňa na učebné pomôcky, materiál min. LDT hrúbky min. 18 mm, 2mm hrany ABS, min. 4 ukladacie úrovne, uzamykateľná, 2/3 sklenené dvierka, 1/3 plné dvierka. Rozemr min.: 1950x800x400 mm. Farebné preverdenie podľa vzorkovníka.</t>
  </si>
  <si>
    <t>Vizualizér</t>
  </si>
  <si>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auto/manual,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</si>
  <si>
    <t>Školská demonštračná CPR figurína na nácvik resuscitácie s možnosťou vyhodnocovania procesu resuscitácie na prenosnom zariadení s uhlopriečkou minimálne 11". Softvér na ovládanie ovládanie figuríny má byť v slovenskom jazyku. Výstup z procesu resuscitácie má byť možné archivovať, vyhodnocovať a ďalej spracovávať aj na pc. Figurína musí umožňovať testovanie správnosti resuscitačných aktivít. Minimálne požiadavky na funkčnosť figuríny: nastaviteľný úklon hlavy, ventil proti spätnému nadýchnutiu, pulz na krčnej tepne, zmena zreníc po úspešnej resuscitácii, dvíhanie a klesanie hrudníka pri nádychu a výdychu. Kontrola hĺbky vdychu, správneho umiestnenia rúk a správne vyvinutého tlaku v procese resuscitácie. Súčasťou dodávky má byť aj videomanuál v slovenčine.</t>
  </si>
  <si>
    <t xml:space="preserve">Demonštračný model ľudskej kostry v životnej veľkosti na biológiu - časť anatómia. Model má byť z odolného hygienicky nezávadného plastu, vhodného pre školské prostredie. Kostra má byť pohyblivá v kĺboch, paže a nohy majú byť odnímateľné. Model má obsahovať nervové vetvy, vertebrálne tepny, herniáciu lumbárnych invertebrálnych diskov. Lebka má mať pohyblivú sánku, prierez vo vrchnej časti a 3 odnímateľné spodné zuby. Výška modelu min. 180 cm, dodávaná so stojanom na kolieskach. Súčasťou má byť SW na určovanie častí ľudského tela.
</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</si>
  <si>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sú min. inštruktážne aktivity pre učiteľov a žiakov v zmysle ŠVP pre ročníky 5. až 9. ročník ZŠ s inovovanou metodikou v digitálnej forme. Multilicencia softvéru v slovenskom a anglickom jazyku, platnosť multilicencie má byť nie na menej ako 5 rokov.</t>
  </si>
  <si>
    <t xml:space="preserve">Ekologická sada má minimálne obsahovať materiál na rozbor vody a pôdy a na meranie najdôležitejších látok, ktoré ovplyvňujú naše životné prostredie. Obal kufríka má byť pevný a vodotesný. Kufrík má obsahovať minimálne: 80 stranový návod na použitie s farebnými ilustráciami, tabuľkami a podrobnými vysvetleniami v slovenskom jazyku, sadu s roztokmi na 59 experimentov od pH 3 do pH 9; amónium 0,05 – 10 mg/l; dusitan 0,02 – 1,0 mg/l; dusičnan 10 – 80 mg/l; fosfát 0,5 – 6 mg/l, extrakčné tekutiny na analýzu pôdy, experimenty s dusičnanom, fosfátom a amóniom, kartu s farbami na porovnanie nameraných hodnôt, filtračnú trojnožku, vreckové zväčšovacie sklíčko s 2- a 4-násobným zväčšením, špeciálny štetec na mikroorganizmy, vodeodolnú podložku na biologické experimenty, pomôcky ako sklíčka na vzorky, filtračný papier, laboratórne fľaše so širokým otvorom a kadičky, hárok veľkosti A2 na zapisovanie výsledkov meraní. Súčasťou dodávky má byť aj videomanuál pre prácu s ekologickým kufríkom.  </t>
  </si>
  <si>
    <t>Sada žiackych mikroskopov</t>
  </si>
  <si>
    <t xml:space="preserve">Sada min. 4 ks žiackych mikroskopov pre skupinu max. 4 žiakov. Minimálne požiadavky na mikroskop -  monokulárny mikroskop  s maximálnym zväčšením 400x a minimálne s  revolverovou hlavicou s tromi achromatickými objektívmi so zväčšením 4x, 10x, 40x, širokouhlým okulárom WF 10x, s hrubým doostrovaním, spodným osvetlením, napájaním 230V (AC ) s výstupom 5V(DC)/800 mA, s možnosťou napájania aj cez solárny článok, ktorý má byť súčasťou dodávky. Minimálne požadované príslušenstvo k mikroskopu: 5 ks biologických stabilných preparátov, 1 ks farbiaca tekutina min. 0,02 ml, 1 hárok čistiacich obrúskov, sada podložných a krycích sklíčok, pipeta, pinzeta, skúmavka.  </t>
  </si>
  <si>
    <t>Sada mikropreparátov - žiaci</t>
  </si>
  <si>
    <t xml:space="preserve">Sada preparátov pre skupnu max. 4 žiakov  má obsahovať minimálne 2 sady preparátov s témou Ľudské telo, 2 sady preparátov s témou Rozmnožovanie rastlín, 2 sady preparátov s témou Rozmnožovanie živočíchov, 2 sady preparátov s témou Parazity, 2 sady preparátov s témou Život vo vode. Každá sada má obsahovať minimálne 10 ks rôznych jednotlivých preparátov z požadovaných tém. </t>
  </si>
  <si>
    <t>Sada min. 2 ks súpravy preparačných nástrojov pre skupinu max. 4 žiakov. Každá sada má min. obsahovať: 7 ks rôznych preparačných nástrojov ( t.j. pinzetu, nožnice, skalpel, stierku, preparačnú ihlu, pipetu, paličku). Náhradné komponenty obsahujú: podložné sklíčka 1bal (50ks), krycie sklíčka 1bal (100ks)  a farbiacu tekutinu (100ml).</t>
  </si>
  <si>
    <t>Sada lúp na pozorovanie prírody</t>
  </si>
  <si>
    <t xml:space="preserve">Sada lúp na pozorovanie prírody pre skupinu max. 4 žiakov. Jedna sada má obsahovať minimálne 4 ks lúp, s minimálne dvojnásobným zväčšením, možnosťou pripojenia nádobky s otvormi na vetranie, s priemerom min. 50 mm. na pozorovanie drobného hmyzu, rastlín a hornín. </t>
  </si>
  <si>
    <t>Ochranné prostriedky - žiaci</t>
  </si>
  <si>
    <t xml:space="preserve">Sada ochranných prostriedkov pre skupinu max. 4 žiakov pre prácu v biochemickej učebni. Sada má obsahovať minimálne: 4 ks ochranných okuliarov - polykarbonátové, číre, nepriamo vetrané, spĺňajúce požiadavku EN 166 a EN 170, 4ks pracovný plášť biely s dlhým rukávom, tromi vreckami a vzadu s nastaviteľným opaskom, veľkosť max. M, 4 balenia (100ks) ochranných rukavíc vinylových s púdrom, spĺňajúcich požiadavky normy EN 420.  </t>
  </si>
  <si>
    <t>Kľúče na určovanie</t>
  </si>
  <si>
    <t>Sada kľúčov na určovanie biologických druhov - rastlín, zvierat, nerastov a pod. Sada pre skupinu max. 4 žiakov.</t>
  </si>
  <si>
    <t>Spotrebný materiál a vybavenia pre učebňu biochémie - žiaci</t>
  </si>
  <si>
    <t>Sada spotrebného materiálu pre skupin max. 4 žiakov. Sada má obsahovať minimálne: náhradný  materiál  k príprave preparátov,  náhradný materiál k sade na prvú pomoc, náhradné rúška a dýchacie vaky k CPR figuríne a spotrebný materiál ostatným dodaným pomôckam pre učebňu biochémie (minimálne tácky, lekárnička, filtračný papier, obväzy, náplasti, základný materiál prvej pomoci )</t>
  </si>
  <si>
    <t>Minimálne požiadavky - merací panel komaptibilný so sadou senzorov na biochémiu a školským softvérom k interfejsu. Merací panel má obsahovať min. 3 ks základných senzorov ( min. senzor teploty, senzor osvetlenia, senzor napätia), min. 4ks spojovacích káblov pre senzory a má mať min. zabudovaný mikrofón. Súčasťou meracieho panelu pre učiteľa má byť spektrálna sonda-optické vlákno a vybavenie na online skúmanie a zaznamenávanie spektrálnych charakteristík viditeľnej časti spektra zdrojov svetla. Merané veličiny má byť možné zobrazovať a spracovávať priamo v meracom paneli, na monitore počítača alebo na interaktívnej tabuli. Pre max. 4 žiakov.</t>
  </si>
  <si>
    <t>Sada senzorov pre biochémiu/biológiu - žiak</t>
  </si>
  <si>
    <t>Minimálne požiadavky - sada senzorov má byť kompatibilná s interfejsom a softvérom k interfejsu a má obsahovať min. senzory: 1 ks Senzor CO2 (0..5000ppm), 1 x Senzor rádioaktivného žiarenia, 1 x Senzor EKG, 1 x Senzor srdcového tepu-pásu, 1 x Sada káblikov (4ks). Pre skupinu max. 4 žiakov.</t>
  </si>
  <si>
    <t>Sada digitálnych váh - žiaci</t>
  </si>
  <si>
    <t>Sada min. 2ks digitálnych váh pre skupinu max. 4 žiakov. Minimálna špecifikácia - váha s váživosťou 2000g a presnosťou 0,1g. Jednoduchá obsluha štyrmi tlačidlami, rýchla samokalibrácia po zapnutí, funkcia Tara, a tiež funkcia privažovania, funkcia počítania kusov, prepínanie medzi jednotkami gram, unca, grain, karát, dobre čitateľný display s modrým podsvietením, napájanie batériami (2x AAA batérie v balení) resp. pomocou dutej zdierky sieťový adaptérom (je v dodávke); automatické vypnutie pre predĺženie životnosti batérií. Obsahom sú dva ochranné kryty, súčasne použiteľné ako misky na váženie. Rozmery: pracovná doska váhy: 100 x 94 mm. Miska váhy, malá: 100 x 105 x 8 mm; Miska váhy, veľká: 130 x 110 x 21 mm. Obrysové rozmery: 125 x 105 x 17 mm.</t>
  </si>
  <si>
    <t>Sada laboratórnych stojanov s príslušenstvom</t>
  </si>
  <si>
    <t>Sada chemických kahanov s príslušenstvom</t>
  </si>
  <si>
    <t xml:space="preserve">Sada min. 2 ks sklenených liehových kahanov s príslušenstvom pre skupinu max. 4 žiakov. Minimálna požiadavka na jeden kahan s príslušenstvom je: 2 ks liehový kahan s kapacitou minimálne 250ml, hrúbku skla minimálne 1,8 mm,2 ks laboratórna trojnožka so sieťkou nad kahan, 2ks balenie 250 ml liehu na horenie. </t>
  </si>
  <si>
    <t xml:space="preserve">Sada tácok </t>
  </si>
  <si>
    <t xml:space="preserve">Sada tácok k laboratórnemu pracovisku má obsahovať minimálne 4 ks tácok pre skupinu max. 4 žiakov v zložení min. 2 ks s min. rozmerom  300x400x40 mm a 2 ks  smin. rozmerom 250x250x40mm, s teplotnou odolnosťou min. do 50°C  a chemickou odolnosťou pre materiály PS. </t>
  </si>
  <si>
    <t>Sada prístrojov na určenie pH s príslušenstvom</t>
  </si>
  <si>
    <t>Sada min. 2ks prístrojov na určenie pH s príslušenstvom pre skupinu max. 4 žiakov. Minimálne požadovaná špecifikácia prístroja: pH tester s veľkým digitálny displejom a so zabudovanou elektródou, rozsah merania: 0 až 14 pH, rozlíšenie: 0,01 pH, presnosť: ±0,2 pH, kalibrácia: 2-bodová, automatické rozpoznanie pufrov (4 a 7 / 7 a 10), náhradná elektróda, cca. 1000 hod. kontinuálneho merania. Súčasťou každého balenia prístroja sú: 2 sáčky po 20 mL pufru pH 4, 2 sáčky po 20 mL pufru pH 7, 2 sáčky po 20 mL čistiaceho roztoku.</t>
  </si>
  <si>
    <t>Sada 3D modelov na chémiu - žiak</t>
  </si>
  <si>
    <t xml:space="preserve">Ekologická sada min. 2 ks súprav pre skupinu max. 4 žiakov. Každá súprava má  minimálne obsahovať materiál na rozbor vody a pôdy a na meranie najdôležitejších látok, ktoré ovplyvňujú naše životné prostredie. Súprava má byť  v kufríku z pevného a vodotesného materiálu. Súprava má obsahovať minimálne: 80 stranový návod na použitie s farebnými ilustráciami, tabuľkami a podrobnými vysvetleniami v slovenskom jazyku, sadu s roztokmi na 59 experimentov od pH 3 do pH 9; amónium 0,05 – 10 mg/l; dusitan 0,02 – 1,0 mg/l; dusičnan 10 – 80 mg/l; fosfát 0,5 – 6 mg/l, extrakčné tekutiny na analýzu pôdy, experimenty s dusičnanom, fosfátom a amóniom, kartu s farbami na porovnanie nameraných hodnôt, filtračnú trojnožku, vreckové zväčšovacie sklíčko s 2- a 4-násobným zväčšením, špeciálny štetec na mikroorganizmy, vodeodolnú podložku na biologické experimenty, pomôcky ako sklíčka na vzorky, filtračný papier, laboratórne fľaše so širokým otvorom a kadičky, hárok veľkosti A2 na zapisovanie výsledkov meraní. Súčasťou sady má byť aj videomanuál pre prácu so súpravou.  </t>
  </si>
  <si>
    <t>Laboratórna skriňa na učebné pomôcky, materiál min. LDT hrúbky min. 18 mm, 2mm hrany ABS, min. 4 ukladacie úrovne, uzamykateľná, 2/3 sklenené dvierka, 1/3 plné dvierka. Rozemr min.: 1950x800x400 mm. Farebné prevedenie podľa vzorkovníka.</t>
  </si>
  <si>
    <t xml:space="preserve">Spolu DID:POMOCKY Biológia: </t>
  </si>
  <si>
    <t xml:space="preserve">Spolu DID:POMOCKY Chémia: </t>
  </si>
  <si>
    <t>Spolu DID.POMOCKY Fyzika:</t>
  </si>
  <si>
    <t>SPOLU DID.POMOCKY VŠETKY TRI UČEBNE</t>
  </si>
  <si>
    <t>Odsávacie zariadenie</t>
  </si>
  <si>
    <t>Stojan na sušenie chemického skla a pomôcok</t>
  </si>
  <si>
    <t>Stojan na sušenie laboratórneho skla  a pomôcok má mať kapacitu min. 55 miest a má pozostávať z 2 častí - stojan a miska na zachytávanie vody, rozmery stojana min. (VxDxŠ) 64x36x14 cm.</t>
  </si>
  <si>
    <t xml:space="preserve">Laboratórne podnosy </t>
  </si>
  <si>
    <t>Triedna sada nástenných chemických tabúľ</t>
  </si>
  <si>
    <t xml:space="preserve">Súbor minimálne 3 ks obrazov na chémiu v slovenskom jazyku, s rozmerom min. 110 x 140 cm, laminované so závesnými lištami a s háčikmi na zavesenie vrátane 16 ks tabuliek A4 pre žiakov z každej témy (obsiahnuté témy minimálne: Periodická sústava prvkov, Pokyny na prácu v laboratóriu, Chemické látky) 
</t>
  </si>
  <si>
    <t>Sada 3D modelov na chémiu - učiteľ</t>
  </si>
  <si>
    <t>Ochranné prostriedky - učiteľ</t>
  </si>
  <si>
    <t>súbor</t>
  </si>
  <si>
    <t xml:space="preserve">Sada ochranných prostriedkov pre prácu v chemickej učebni. Sada má obsahovať minimálne tieto ochranné prostriedky a tie majú spĺňať minimálne tieto požiadavky: 1 ks ochranných okuliarov - polykarbonátové, číre, nepriamo vetrané, spĺňajúce požiadavku EN 166 a EN 170, 1ks ochranný štít - polykarbonátový, spĺňajúci požiadavky EN 166 , 1ks pracovný plášť biely s dlhým rukávom, tromi vreckami a vzadu s nastaviteľným opaskom, veľkosť min. XL, 1 ks ochranných rukavíc vhodných do chemického prostredia a spĺňajúce požiadavky EN 374, 1ks chňapka silikónová, vhodná do chemického prostredia. </t>
  </si>
  <si>
    <t>Sada laboratórneho skla a laboratórnych pomôcok - učiteľ</t>
  </si>
  <si>
    <t xml:space="preserve">Sada laboratórneho skla a pomôcok má minimálne obsahovať: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lievik, 1 ks byreta objem 25 ml, sklená tyčinka, stojan na 10 skúmaviek, 3 rôzne držiaky, 8x kadička vysoká s výlevkou  400ml, 8x kadička nízka s výlevkou  150ml, 8x kadička vysoká s výlevkou  250ml, 8x banka kúžeľová úzkohrdlá 250 ml, 8x skúmavka s guľatým dnom priem. 12 mm s vyhrnutým okrajom, 8x skúmavka s guľatým dnom priem. 14 mm s vyhrnutým okrajom, 8x pipeta delená 10 ml, 8x miska Petriho sklenená 9 0 mm, 8x valec odmerný vysoký 250 ml, 8x lievik,  8x sklená tyčinka, 8x stojan na 10 skúmaviek, 8x tri rôzne držiaky. </t>
  </si>
  <si>
    <t xml:space="preserve">Minimálna špecifikácia: 1l kyseliny chlorovodíkovej, 1l kyseliny ducičnej, 1l kyseliny sírovej, 500g hydroxidu sodného, 500g síranu meďnatého, 500g chloridu vápenatého, 500g uhličitanu vápenatého,200 g železo práškové, 200g hliník práškový, 200g zinok granulovaný,  200g zinku práškového, 1l peroxidu vodíka, 50g sodík, 200g horčík práškový, 200g síra, 200g oxid manganičitý, 500g hydroxid draselný, 500g jodid draselný, 500g uhličitan sodný, 500g manganistan draselný, 1kg hydrogénuhličitansodný, 1l etanol, 500g glukóza, 500g fruktóza, 500g škrob, 500g kyselina citrónová. Súčasťou sady majú byť karty bezpečnostných údajov v tlačenej forme.
</t>
  </si>
  <si>
    <t>Spotrebný materiál a vybavenia pre učebňu biochémie - učiteľ</t>
  </si>
  <si>
    <t>Spotrebný materiál k dodaným pomôckam pre učebňu biochémie (filtračný papier, materiál na pokusy, náhradné činidlá, hygienické jednorázové pomôcky atď).</t>
  </si>
  <si>
    <t>Minimálne požiadavky - sada senzorov má byť kompatibilná s interfejsom a softvérom k interfejsu a má obsahovať min. senzory: 1 ks pH senzor, 1 ks Senzor vodivosti kvapaliny, 1 ks Senzor CO2 (0..5000ppm), 1 ks Senzor O2 vo vzduchu (0..100%), 2 x Sada prepojovacích káblikov (4ks), 1x Senzor slanosti kvapaliny (0..35), 1x ORP senzor, 1 ks Senzor O2 vo vode (0..15mg/l).</t>
  </si>
  <si>
    <t xml:space="preserve">Odsávacie zariadenie pre pokusy  s min. rozmerom 1000x700x1400mm, s priehľadnou prednou a zadnou stenou z bezpečnostného skla hrúbky min. 4 mm na pevnej oceľovej konštrukcii. Plášť digestora má byť z oceľových plechov hrúbky min. 1,5mm s povrchovou úpravou elektrostaticky naneseným epoxidovým vypaľovacím lakom. Minimálna vnútorná výbava digestora: 2x elektrozásuvka 230V, 1 x ventil pre vodu, 1 x vypínač, 1 x ventilátor, osvetlenie 18W, spúšťané súbežne s rozbehom ventilátora. Ventil pre vodu má byť  v prevedení pre laboratórne prostredie, povrchovo chránený  ochrannou vrstvou, vyrobený v súlade s normou DIN 12918, s plastovými protišmykovými hmatníkmi podľa DIN 12920 a so závitmi podľa ISO 228/1-triedy B, farebne označenými podľa EN 13792:2000. Vývod batérie má byť zakončený olivkou podľa normy DIN 12898. Prívod vody má byť zabezpečený z prívodu v učebni. Maximálny zdvih pracovného okna má byť 500mm nad pracovnou doskou digestora, aby bol chránený zrak obsluhy (požiadavka normy EN 14 175). Súčasťou digestora má byť  výkonný ventilátor, ktorý má zabezpečiť dokonalý a účinný odťah výparov. Vývod z digestora má byť zabezpečený na pripojenie na vzduchotehcniku v učebni. Pre zabránenie stekaniu kondenzátu po zadnej stene digestora má slúžiť odvodňovacia lišta v jeho hornej časti. Digestor má mať certifikát o zhode s požiadavkou normy EN 14175, certifikát CE podľa smernice 73/23/EHS a 89/336/EHS. Pracovná doska digestora má byť z keramickej dlažby, odolnej voči pôsobeniu kyselín (certifikát chemickej odolnosti podľa EN 14411), na prednej časti pracovnej dosky má byť narážacia hrana so zvýšeným okrajom chrániacim obsluhu pred postriekaním v prípade rozliatia chemikálie. Keramická dlažba má byť na konštrukčnej doske nalepená trvale plastickým lepidlom a vyšpárovaná kyselineodolnou špárovacou hmotou s vysokou chemickou odolnosťou (spĺňajúcou atest chemickej odolnosti). V ľavom prednom rohu má byť  do pracovnej dosky osadená polypropylénová odpadová vanička s rozmerom min. 120x120/120mm s odnímateľným sitkom, napojená na odpad v učebni. Pracovná doska má byť neoddeliteľnou súčasťou digestora. Pracovná doska má spĺňať požiadavky zvýšenej chemickej odolnosti EN14411 a má mať platný certifikát hygienickej nezávadnosti a certifikát o mechanicko-fyzikálnych skúškach. Oceľová konštrukcia pod digestorom má byť  vyrobená min. z profilu 30x30xmm, spodná odkladacia polica má byť z laminovanej drevotriesky hrúbky min. 18mm s hranou ABS min. 0,5mm. Povrchová úprava oceľovej konštrukcie má byť vytvorená elektrostaticky naneseným epoxidovým emailom. Nosnosť konštrukcie má byť min.  250kg. Konštrukcia má spĺňať certifikát hygienickej nezávadnosti, certifikát o mechanicko-fyzikálnych skúškach a má byť v zhode s EN14056. Zariadenie  má mať bezpečnostný certifikát.Súčasťou dodávky pracoviska je projekt pre jeho zapojenie, testovancí protokol a návod na obsluhu v slovenskom jazyku. Farebné prevedenie podľa vzorkovníka. </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</si>
  <si>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sú min. inštruktážne aktivity pre učiteľov a žiakov v zmysle ŠVP pre ročníky 7. až 9. ročník ZŠ s inovovanou metodikou v digitálnej forme. Multilicencia softvéru v slovenskom a anglickom jazyku, platnosť multilicencie má byť nie na menej ako 5 rokov.</t>
  </si>
  <si>
    <t>Sada digitálnych žiackych váh</t>
  </si>
  <si>
    <t>Sada min. 2ks digitálnych váh pre skupinu max. 4 žiakov. Váha s váživosťou max. 2000g a presnosťou 0,1g. Jednoduchá obsluha štyrmi tlačidlami, rýchla samokalibrácia po zapnutí, funkcia Tara, a tiež funkcia privažovania, funkcia počítania kusov, prepínanie medzi jednotkami gram, unca, grain, karát, dobre čitateľný display s modrým podsvietením, napájanie batériami (2x AAA batérie v balení) resp. pomocou dutej zdierky sieťový adaptérom (je v dodávke); automatické vypnutie pre predĺženie životnosti batérií. Obsahom sú dva ochranné kryty, súčasne použiteľné ako misky na váženie. Rozmery: pracovná doska váhy: 100 x 94 mm. Miska váhy, malá: 100 x 105 x 8 mm; Miska váhy, veľká: 130 x 110 x 21 mm. Obrysové rozmery max.: 125 x 105 x 17 mm.</t>
  </si>
  <si>
    <t xml:space="preserve">Sada min. 2ks laboratórnych stojanov s príslušenstvom. Každý laboratórny stojan má byť je s doskou a tyčou min. 750mm. Každý lab. stojan má obsahovať: 1ks kruh na varenie pr. 130mm, 1ks kruh na varenie pr. 100mm, 1ks kruh na varenie pr. 70mm, 1ks držiak na chladič veľký, 2ks držiak bez svorky, 6ks krížová svorka a sieť nad kahan s keramickým stredom. Pre skupinu max. 4 žiakov.
</t>
  </si>
  <si>
    <t>Sada 3D modelov pre žiaka má byť zložená mininimálne z 3 ks demonštračných 3D modelov na chémiu minimálne v zložení:  1x interaktívny model atómu,1x anorganická chémia, 1x organická chémia. Každý z modelov má byť z odolného plastu vhodnom pre školské prostredie, s popisom jednotlivých častí v slovenskom jazyku. Pre skupinu max. 4 žiakov.</t>
  </si>
  <si>
    <t>Sada ochranných prostriedkov</t>
  </si>
  <si>
    <t xml:space="preserve">Sada ochranných prostriedkov pre skupinu max. 4 žiakov pre prácu v biochemickej učebni. Sada má obsahovať min.: 4 ks ochranných okuliarov - polykarbonátové, číre, nepriamo vetrané, spĺňajúce požiadavku EN 166 a EN 170, 4ks ochranný štít - polykartonátový, spĺňajúci požiadavku E166, 4ks pracovný plášť biely s dlhým rukávom, tromi vreckami a vzadu s nastaviteľným opaskom, veľkosť max. M, 4ks ochranný pracovný rukavíc vhodných do chemického prostredia a spĺňajúcich požiadavky normy EN 374, 4ks chňapka do silikónová vhodná do chemického prostredia. </t>
  </si>
  <si>
    <t>Sada laboratórneho skla a laboratórnych pomôcok</t>
  </si>
  <si>
    <t xml:space="preserve">Sada pre skupinu max. 4 žiakov pre prácu v biochemickej učebni. Minimálna špecifikácia: 4x kadička vysoká s výlevkou  400ml, 2x kadička nízka s výlevkou  150ml, 2x kadička vysoká s výlevkou  250ml, 4x banka kúžeľová úzkohrdlá 250 ml, 4x  banka s plochým dnom titračná 250 ml, 4x skúmavka s guľatým dnom priem. 12 mm s vyhrnutým okrajom, 4x skúmavka s guľatým dnom priem. 14 mm s vyhrnutým okrajom,2x pipeta delená 10 ml, 4x miska Petriho sklenená 90 mm, 4x valec odmerný vysoký 250 ml, 2x lievik, 2 ks byreta objem 25 ml, 4x sklená tyčinka, 2x stojan na 10 skúmaviek, 6x rôzne držiaky, 16x kadička vysoká s výlevkou  400ml, 16x kadička nízka s výlevkou  150ml, 16x kadička vysoká s výlevkou  250ml, 16x banka kúžeľová úzkohrdlá 250 ml, 16x skúmavka s guľatým dnom priem. 12 mm s vyhrnutým okrajom, 16x skúmavka s guľatým dnom priem. 14 mm s vyhrnutým okrajom, 16x pipeta delená 10 ml, 16x miska Petriho sklenená 9 0 mm, 16x valec odmerný vysoký 250 ml, 16x lievik,  16x sklená tyčinka, 16x stojan na 10 skúmaviek, 16x tri rôzne držiaky. </t>
  </si>
  <si>
    <t xml:space="preserve">Súbor spotrebného materiálu a vybavenia </t>
  </si>
  <si>
    <t>Spotrebný materiál pre skupinu max. 4 žiakov k dodaným pomôckam pre učebňu biochémie (filtračný papier, materiál na pokusy, náhradné činidlá, hygienické jednorázové pomôcky atď).</t>
  </si>
  <si>
    <t>Minimálne požiadavky - merací panel komaptibilný so sadou senzorov na biochémiu a školským softvérom k interfejsu. Merací panel má obsahovať min. 3 ks základných senzorov ( min. senzor teploty, senzor osvetlenia, senzor napätia), min. 4ks spojovacích káblov pre senzory a má mať min. zabudovaný mikrofón. Súčasťou meracieho panelu pre učiteľa má byť spektrálna sonda-optické vlákno a vybavenie na online skúmanie a zaznamenávanie spektrálnych charakteristík viditeľnej časti spektra zdrojov svetla. Merané veličiny má byť možné zobrazovať a spracovávať priamo v meracom paneli, na monitore počítača alebo na interaktívnej tabuli. Pre skupinu max. 4 žiakov.</t>
  </si>
  <si>
    <t>Sada senzorov pre biochémiu/chémiu - žiak</t>
  </si>
  <si>
    <t>Minimálne požiadavky - sada senzorov má byť kompatibilná s interfejsom a softvérom k interfejsu a má obsahovať min. senzory: 1 x pH senzor, 1 x Senzor vodivosti kvapaliny, 1 ks Senzor CO2 (0..5000ppm), 1x Senzor slanosti kvapaliny (0..35), 1x ORP senzor, 1 x Sada prepojovacích káblikov (4ks). Pre skupinu max. 4 žiakov.</t>
  </si>
  <si>
    <t>Interfejs na zber dát s príslušenstvom</t>
  </si>
  <si>
    <t xml:space="preserve">Minimálne požiadavky - merací panel pre učiteľa komaptibilný so sadou senzorov pre fyziku - učiteľ. Merací panel má obsahovať min. 3 ks základných senzorov ( min. senzor teploty, senzor osvetlenia, senzor napätia), min. 4ks spojovacích káblov pre senzory a má mať min. zabudovaný mikrofón. Súčasťou meracieho panelu pre učiteľa má byť spektrálna sonda-optické vlákno a vybavenie na online skúmanie a zaznamenávanie spektrálnych charakteristík viditeľnej časti spektra zdrojov svetla. Merané veličiny má byť možné zobrazovať a spracovávať priamo v meracom paneli, na monitore počítača alebo na interaktívnej tabuli. </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</si>
  <si>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majú byť minimálne inštruktážne aktivity pre učiteľov a žiakov v zmysle ŠVP pre ročníky 6. až 9. ročníky ZŠ s inovovanou metodikou v digitálnej forme. Multilicencia softvéru v slovenskom a anglickom jazyku, platnosť multilicencie má byť nie na menej ako 5 rokov.</t>
  </si>
  <si>
    <t>Sada senzorov pre fyziku - učiteľ</t>
  </si>
  <si>
    <t>Učiteľská sada senzorov na fyziku pre interfejs na zber dát má obsahovať minimálne tieto senzory: 4 x sada prepojovacích káblikov (1 sada 4ks), 1ks senzor teploty, 1 ks senzor osvetlenia, 1 ks senzor napätia, 1 ks senzor prúdu, 1 ks senzor vzdialenosti, 1 ks senzor zrýchlenia trojosový, 1 ks senzor sily, 1 ks barometrický senzor, 1 ks senzor tlaku plynu, 1 ks senzor teploty (termočlánok), 1 ks senzor vlhkosti, 1 ks senzor magnetického poľa, 1 ks optická brána, 1 ks senzor rádioaktívneho žiarenia, 1 ks senzor zvuku.</t>
  </si>
  <si>
    <t>Učiteľská termodynamická sada</t>
  </si>
  <si>
    <t xml:space="preserve">Učiteľská termodynamická sada vrátane statívového stojana má byť využiteľná aj s interfejsom pre senzory. Sada má obsahovať minimálne 40 komponentov a má umožňovať prezentovať minimálne tieto experimenty na šírenie tepla: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merná tepelná kapacita kvapalín, pevných látok, teplota topenia, chladiaca zmes, skupenské teplo tuhnutia, teplota varu, destilácia.
</t>
  </si>
  <si>
    <t xml:space="preserve">Laboratórny podnos </t>
  </si>
  <si>
    <t xml:space="preserve">Sada laboratórnych podnosov pre učiteľa - jeden podnos v rozmere min. 400x300x40 mm a druhý podnos s minimálnym rozmerom 250x250x40 mm, s teplotnou odolnosťou min. do 50°C  a chemickou odolnosťou minimálne pre materiály PS. </t>
  </si>
  <si>
    <t xml:space="preserve">Sada pre termodynamiku s príslušenstvom </t>
  </si>
  <si>
    <t xml:space="preserve">Sada pre termodynamiku má obahovať minimálne 1 ks propan-butanového plynového horáku s ventilovou náhradnou náplňou s minimálne 230 g propan-butánovej zmesi EN417 v bezpečnostnej nádržke,  1 ks Joulového kalorimetra a 2 ks laboratórnych teplomerov. </t>
  </si>
  <si>
    <t xml:space="preserve">Učiteľská mechanická sada </t>
  </si>
  <si>
    <t>Učiteľská mechanická sada má obsahovať komponenty, ktoré môžu byť využiteľné s interfejsom pre senzory. Sada má obsahovať minimálne 45 komponentov a má umožňovať prezentovať minimálne 25 experimentov z mechaniky: napr. naklonená rovina, zákony páky, momenty a sily, sily pôsobiace na ramene páky, sila ako vektor, pohyb kyvadla, fyzikálne kyvadlo, pevné a pohyblivé kladky, Hookov zákon, rezonancie, ťažisko, trenie, princíp sily a jednoduchých strojov, pevná kladka, pohyblivé kladky, pokusy s trením, libela, kyvadlo a iné. Všetky komponenty majú byť prispôsobené na to, aby z nich bolo možné zostaviť pokusy na magnetickej tabuli.</t>
  </si>
  <si>
    <t>Multifunkčný model mechanického auta</t>
  </si>
  <si>
    <t xml:space="preserve">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Súčasťou pomôcky má byť videomanuál v Slovenčine. </t>
  </si>
  <si>
    <t>Sada objem a hmotnosť</t>
  </si>
  <si>
    <t xml:space="preserve">Sada obsahujúca min. 17 ks komponentov využiteľných s interfejsom na zber dát. Sada má obsahovať minimálne 7 ks silomerov minimálne z rozsahu 0,2-100N, materiál plast, kovová pružina, 1x balenie 4 ks kovových valcov pre pokusy s hustotou, materiál min. Al/Fe/Cu/Pb, hmotnosť 200g, priemer min. 25 mm, 1x balenie 6 ks rôznych materiálov na určenie hustoty vážením, materiál min. Al/Cu/Fe/Pb/Zn/drevo, min. rozmer 10x10x10 mm. </t>
  </si>
  <si>
    <t>Sada kladiek s príslušenstvom</t>
  </si>
  <si>
    <t>Min. špecifikácia - sada kladiek má obsahovať minimálne súpravu kovových kladiek na stojane, ktoré majú byť využiteľné s interfejsom pre senzory a majú obsahovať minimálne: oceľové tyče 40cm, 25cm, 70cm, 1 ks dvojsvorka, 1 ks hák, 1 ks povraz 3 m, 1 ks pripevňovaciu skrutku, 1ks stojan s podstavcom s variabilnou možnosťou upevnenia kladiek, 1ks silomer s citlivosťou 0,2 N, sadu závaží (5g, 10g, 20g, 50g, 100g, 200g, 500g)</t>
  </si>
  <si>
    <t xml:space="preserve">Kvapalinový baroskop s príslušenstvom </t>
  </si>
  <si>
    <t xml:space="preserve">Učiteľská optická sada </t>
  </si>
  <si>
    <t xml:space="preserve">Učiteľská optická sada má obsahovať minimálne 28 komponentov a umožňovať prezentovať minimálne tieto experimenty: odraz a lom svetla (snellov zákon), totálny odraz, geometrická konštrukcia obrazu pomocou význačných lúčov, funkcia zdravého ľudského oka, chyby oka a korekcie, funkcia základných optických prístrojov, fotoaparát, ďalekohľad a pod. Minimálne zloženie súpravy: 15 ks optických komponentov magneticky fixovateľných (napr. sadu spojok a rozptyliek, optické hranoly, zrkadlo rovinné, vypuklé, duté, 3 ks svetelné člny, sadu RGB filtrov, difrakčá mriežka) sadu minimálne 7 ks laminovaných pracovných listov magnetických, formát A3 s popisom v slovenskom jazyku, manuál a zbierku minimálne 22 úloh v slovenskom jazyku, 1 ks magnetická tabuľa minimálne formátu A2 s opierkou, 1 ks zdroj 5 paralelných lúčov (1x 532 nm, 4x 635 nm) s elektronickým prepínaním lúčov, 3 ks samostatných čiarových laserov s možnosťou vzájomného prepojenia DC prepojovacími káblami, 5 lúčový zdroj aj samostatné čiarové lasery musia spĺňať požiadavky na triedu bezpečnosti 2 podľa STN EN 60825-1:2008-06, k zdroju a k laserom je potrebné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t>
  </si>
  <si>
    <t>Učiteľská sada na miešanie farieb</t>
  </si>
  <si>
    <t>Učiteľská sada na demonštráciu miešania farieb a základných vlastností svetla a svetelných zdrojov pomocou LED diód. Minimálny obsah súpravy: 1x sada rôznych svetelných zdrojov integrovaných do jedného celku (štvorcový RGB displej obsahujúci minimálne 36 ks LED (3x12 ks) monofarebných diód, regulácia jednotlivých RGB farieb ťahovým potenciometrom, 1x klasická žiarovka, 1x neónová trubica), sada min. 5 ks farebných a difúznych filtrov, sada min. 10 ks žiackych spektroskopov, 1x bezpečné napájanie 12V DC, 1x zbierka úloh v slovenskom jazyku. Súprava umožňuje vykonanie minimálne týchto experimentov: aditívne a subtraktívne skladanie farieb, rozptyl svetla, rozklad svetla na spektrálne zložky rôzne spôsoby vytvárania bieleho svetla, spektrálne porovnanie rôznych zdrojov svetla pomocou spektroskopov.</t>
  </si>
  <si>
    <t>Učiteľská elektromagnetická sada</t>
  </si>
  <si>
    <t xml:space="preserve">Učiteľská elektromagnetická sada má byť využiteľná s interfejsom pre senzory. Sada má obsahovať minimálne 30 komponentov a má umožňovať prezentovať minimálne 50 experimentov z elektriny, elektrostatiky a magnetizmu, napr. tieto: Jednoduchý el. obvod, vodiče, nevodiče, sériové a paralelné zapojenie zdrojov a spotrebičov, pevný a pohyblivý spínač,  Ohmov zákon, tepelná poistka, vedenie elektriny v kvapalinách, elektromagnet, relé, zvonček, meranie elektrických veličín, elektrický náboj, polarita el. náboja, elektrostatické sily, princíp a model elektroskopu, elektrostatický výboj, simulácia blesku, pohyb guličky medzi dvomi nabitými platňami, princíp kopírovacieho stroja, elektrostatický zvonček, elektromagnetická indukcia, merania na transformátore a model eletrodynamického meracieho systému. </t>
  </si>
  <si>
    <t>Prístroj na výrobu vysokého DC napätia</t>
  </si>
  <si>
    <t>Prístroj na výrobu veľmi vysokých jednosmerných napätí pri elektrostatických pokusoch. Minimálne požiadavky: prístroj má byť elektrický aj manuálny. Napájanie: nízkonapäťový motor (napájacia jednotka 3 - 12 V) alebo ručné. Môže vytvoriť potenciálový rozdiel max. 300 kV a maximálne 10 cm iskry. Priemer konduktorovej gule min. 27 cm, ostatné vybavenie: elektrický vír, menšia konduktorová guľa na stojane, elektrické pierka, 2 vodiče (100 cm), ochranné okuliare.</t>
  </si>
  <si>
    <t>Prístroj na indikáciu napätí s príslušenstvom</t>
  </si>
  <si>
    <t xml:space="preserve">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byť ebonitová tyč.  </t>
  </si>
  <si>
    <t>Súbor spotrebného materiálu a vybavenia pre učiteľa</t>
  </si>
  <si>
    <r>
      <t xml:space="preserve">Sada ochranných prostriedkov pre prácu vo fyzikálnej učebni. Sada má min. obsahovať: 1 ks ochranných okuliarov - polykarbonátové, číre, nepriamo vetrané, spĺňajúce požiadavku EN 166 a EN 170, 1ks ochranný štít - polykarbonátový, spĺňajúci požiadavky EN 166 </t>
    </r>
    <r>
      <rPr>
        <sz val="11"/>
        <rFont val="Calibri"/>
        <family val="2"/>
        <charset val="238"/>
      </rPr>
      <t xml:space="preserve">, </t>
    </r>
    <r>
      <rPr>
        <sz val="11"/>
        <rFont val="Calibri"/>
        <family val="2"/>
        <charset val="238"/>
        <scheme val="minor"/>
      </rPr>
      <t>1ks pracovný plášť biely s dlhým rukávom, tromi vreckami a vzadu s nastaviteľným opaskom, veľkosť min. XL, 1 ks ochranných rukavíc vhodných do chemického prostredia a spĺňajúce požiadavky EN 374.</t>
    </r>
  </si>
  <si>
    <t xml:space="preserve">Spotrebný materiál pre učiteľa - učebňa fyziku - min. základná sada laboratórneho skla pre učebňu fyziky, základné chemikálie pre učebňu fyziky, digitálna váha min. do 2000g, teplomer min. v rozsahu -20°C do +110°C, pracovná podložka na stôl min. A3, hadice rôzneho priemeru a priesvitnosti  </t>
  </si>
  <si>
    <t xml:space="preserve">Minimálne požiadavky - Interfejs - merací panel, má obsahovať min. 3 ks základných senzorov ( min. senzor teploty, senzor osvetlenia, senzor napätia), min. 4ks spojovacích káblov pre senzory a má mať min. zabudovaný mikrofón. Max. vzorkovacia frekvencia 200 000 Hz. Súčasťou meracieho panelu má byť spektrálna sonda-optické vlákno a vybavenie na online skúmanie a zaznamenávanie spektrálnych charakteristík viditeľnej časti spektra zdrojov svetla. Merané veličiny má byť možné zobrazovať a spracovávať priamo v meracom paneli, na monitore počítača alebo na interaktívnej tabuli.  Interfejs pre skupinu max. 4 žiakov. </t>
  </si>
  <si>
    <t>Sada senzorov pre fyziku - žiak</t>
  </si>
  <si>
    <t>Sada senzorov fyzika - žiak - sada má byť kompatibilná s interfejsom na zber dár. Sada má obsahovať minimálne tieto senzory: 2 x sada prepojovacích káblikov (1 sada 4ks), 1 ks žiacky senzor prúdu (do 12,5 mA), 1 ks senzor vzdialenosti, 1 ks senzor zrýchlenia trojosový, 1 ks senzor sily, 1 ks barometrický senzor, 1 ks senzor tlaku plynu, 1 ks senzor teploty (termočlánok), 1 ks senzor magnetického poľa, 1 ks optická brána, 1 ks senzor zvuku. Sada pre skupinu max. 4 žiakov.</t>
  </si>
  <si>
    <t>Sada žiackych termodynamických súprav</t>
  </si>
  <si>
    <t>Sada min. dvoch žiackych termodynamických súprav využiteľná s interfejsom pre senzory má byť dodaná v stabilnom plastovom boxe. Každá sada má obsahovať minimálne 22 komponentov ako napr.: 2 ks liehové teplomery s 1° delením od -20 po 120 °C a 1 ks teplomer bez stupnice, bimetalový pás 20x160 mm, rozptylovú mriežku s keramickým stredom min. D = 80 mm, súčasťou súpravy má byť statív s podstavou, tyč min. dĺžka 350 mm. So súpravou má byť možné vykonať minimálne 12 experimentov ako napr.: model teplomera, na čo sa používa teplomer, vyparovanie a kondenzácia, tepelné žiarenie, absorbcia tepelného žiarenia, vedenie tepla, vedenie tepla vo vode, deformácia kovu pod vplyvom tepla, zmena objemu plynov, výroba pary teplom. Sada súprav má byť pre skupinu max. 4 žiakov.</t>
  </si>
  <si>
    <t>Sada tácok k laboratórnemu pracovisku má obsahovať minimálne 8 ks tácok v zložení - 4 ks tácok s minimálnym rozmerom 400x300x40mm a 4 ks tácok s min. rozmerom 250x250x40 mm, s teplotnou odolnosťou min. do 50°C  a chemickou odolnosťou minimálne pre materiály PS. Sada pre skupinu max. 4 žiakov.</t>
  </si>
  <si>
    <t xml:space="preserve">Skupinová sada pre termodynamiku s príslušenstvom </t>
  </si>
  <si>
    <t>Skupinová sada pre termodynamiku má obahovať minimálne 2 ks propan-butanových plynových horákov s ventilovou náhradnou náplňou s minimálne 230 g propan-butánovej zmesi EN417 v bezpečnostnej nádržke ,  2 ks Joulových kalorimetrov a 4 ks laboratórnych teplomerov. Sada pre skupinu max. 4 žiakov.</t>
  </si>
  <si>
    <t>Sada žiackych mechanických súprav</t>
  </si>
  <si>
    <t>Sada min. dvoch žiackych mechanických súprav má byť využiteľná so školským interfejsom pre senzory a má obsahovať celkove minimálne 34 komponentov, ktoré majú  umožňiť vykonať minimálne tieto experimetny z Mechaniky: pôsobenie sily, meranie sily, silomer, trecie sily, stabilita, ťažisko, rovnováha dvojramennej páky, dvojramenná páka, jednoramenná páka, mincier, pevná kladka, pohyblivá kladka, kladkovnica a kladkostroj, naklonená rovina. Sada pre skupinu max. 4 žiakov.</t>
  </si>
  <si>
    <t>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Pomôcka pre skupinu max. 4 žiakov.</t>
  </si>
  <si>
    <t>Sada obsahujúca min. 34 ks komponentov využiteľných s Interfejsom na zber dát má obsahovať minimálne 14 ks silomerov minimálne z rozsahu 0,2-100N, materiál plast, kovová pružina, 2x balenie 4 ks kovových valcov pre pokusy s hustotou, materiál min. Al/Fe/Cu/Pb, hmotnosť 200g, priemer min. 25 mm, 2x balenie vzoriek 6 ks rôznych materiálov na určenie hustoty vážením, materiál min. Al/Cu/Fe/Pb/Zn/drevo, min. rozmer 10x10x10 mm. Sada pre skupinu max. 4 žiakov.</t>
  </si>
  <si>
    <t>Sada kladiek má obsahovať minimálne súpravu kovových kladiek na stojane, ktoré majú byť využiteľné s interfejsom pre senzory a majú obsahovať minimálne: 2x oceľové tyče 40cm, 25cm, 70cm, 2 ks dvojsvorka, 2 ks hák, 2 ks povraz 3 m, 2 ks pripevňovaciu skrutku, 2ks stojan s podstavcom s variabilnou možnosťou upevnenia kladiek, 2ks silomer s citlivosťou 0,2 N, 2x sadu závaží (5g, 10g, 20g, 50g, 100g, 200g, 500g). Sada pre skupinu max. 4 žiakov.</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</si>
  <si>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Sada pre skupinu max. 4 žiakov. </t>
  </si>
  <si>
    <t>Sada žiackych optických súprav</t>
  </si>
  <si>
    <t>Žiacka elektrotechnická súprava</t>
  </si>
  <si>
    <t>Žiacka sada pre skupinu žiakov využiteľná s interfejsom pre senzory má obsahovať minimálne 10 komponentov, ktoré budú umožňovať vykonať minimálne tieto experimenty: zostavenie elektrického obvodu, elektrický obvod so spínačmi, vodič a nevodič, vedenie prúdu v kvapalinách, elektrický odpor, tepelný, magnetický a chemický efekt v elektrickom prúde, elektromagnet, sériové a paralelné spojenie elektrického obvodu. Súčasťou súpravy je požadovaný aj ručný generátor. Sada pre skupinu max. 4 žiakov.</t>
  </si>
  <si>
    <t>Sada žiackych elektromagnetických súprav</t>
  </si>
  <si>
    <t xml:space="preserve">Žiacka sada využiteľná s interfejsom pre senzory má obsahovať minimálne 4 súpravy, celkom obsahujúce minimálne 80 komponentov vrátane magnetických streliek, vodičov a žiaroviek s objímkou. Súpravy majú umožňovať vykonať minimálne tieto experimenty: magnetické materiály, sila magnetov, vzájomné pôsobenie magnetických polí, siločiary magnetického poľa, vznášanie magnetov, magnetické pole zeme, magnetický motor, polarizácia, model elektroskopu. Sada pre skupinu max. 4 žiakov. 
</t>
  </si>
  <si>
    <t>Sada zdrojov bezpečného napätia a prúdu</t>
  </si>
  <si>
    <t>Sada min. 2 ks zdrojov stabilizovaného napätia a prúdu s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/EMC a LV. Zdroje musia byť kompatibilné na zapojenie do mobilných žiackych pracovísk. Sada pre skupinu max. 4 žiakov.</t>
  </si>
  <si>
    <t>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ebonitová tyč.  Prístroj pre skupinu max. 4 žiakov.</t>
  </si>
  <si>
    <r>
      <t>Sada ochranných prostriedkov pre skupinu max. 4 žiakov pre prácu vo fyzikálnej učebni. Sada má min. obsahovať: 4 ks ochranných okuliarov - polykarbonátové, číre, nepriamo vetrané, spĺňajúce požiadavku EN 166 a EN 170, 4 ks ochranný štít - polykartonátový, spĺňajúci požiadavku E166, 4ks pracovný plášť biely s dlhým rukávom, tromi vreckami a vzadu s nastaviteľným opaskom, veľkosť max. M, 4ks ochranný pracovný rukavíc vhodných do chemického prostredia a spĺňajúcich požiadavky normy EN 374,</t>
    </r>
    <r>
      <rPr>
        <sz val="11"/>
        <color theme="1"/>
        <rFont val="Calibri"/>
        <family val="2"/>
        <scheme val="minor"/>
      </rPr>
      <t xml:space="preserve">. </t>
    </r>
    <r>
      <rPr>
        <sz val="10"/>
        <color theme="1"/>
        <rFont val="Calibri"/>
        <family val="2"/>
        <charset val="238"/>
        <scheme val="minor"/>
      </rPr>
      <t>Sada pre skupinu max. 4 žiakov.</t>
    </r>
  </si>
  <si>
    <t xml:space="preserve">Sada spotrebného materiálu </t>
  </si>
  <si>
    <t>Spotrebný materiál pre skupinu max. 4 žiakov k dodaným učebným pomôckam pre fyziku -  (sklo - sada pre fyziku, chemikálie - sada pre fyziku, digitálna váha, teplomer, pracovná podložka, hadice rôzneho priemeru</t>
  </si>
  <si>
    <t>Sada žiackych optických súprav pre skupinu max. 4 žiakov má obsahovať minimálne 2 sady po min. 19 komponentoch, pričom každá má umožňovať  vykonať minimálne tieto experimenty: odraz a lom svetla (snellov zákon), totálny odraz, geometrická konštrukcia obrazu pomocou význačných lúčov, funkcia zdravého ľudského oka, chyby oka a korekcie, funkcia základných optických prístrojov, fotoaparát, ďalekohľad. Každá súprava má obsahovať minimálne 11 ks modelov optických komponentov (napr. sadu spojok a rozptyliek, optický hranol, zrkadlo rovinné, vypuklé, duté, 3 ks svetelný čln, sadu RGB filtrov,  sada minimálne 8 ks laminovaných pracovných listov formát A3 s popisom v slovenskom jazyku, manuál, zbierku minimálne 22 úloh v slovenskom jazyku, a 1 ks zdroj 3 paralelných lúčov (1 x 532 nm, 2 x 635 nm) s elektronickým prepínaním predvolených lúčových pozícií, 3 lúčový zdroj musí spĺňať požiadavky na triedu bezpečnosti 2 podľa STN EN 60825-1:2008-06, k zdroju treba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Sada pre skupinu max. 4 žiakov.</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</si>
</sst>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0.00\ &quot;€&quot;;\-#,##0.00\ &quot;€&quot;"/>
    <numFmt numFmtId="164" formatCode="#,##0.00\ &quot;€&quot;"/>
    <numFmt numFmtId="165" formatCode="_-* #,##0.00\ [$€-1]_-;\-* #,##0.00\ [$€-1]_-;_-* &quot;-&quot;??\ [$€-1]_-;_-@_-"/>
  </numFmts>
  <fonts count="18" x14ac:knownFonts="1">
    <font>
      <sz val="11"/>
      <color theme="1"/>
      <name val="Calibri"/>
      <family val="2"/>
      <scheme val="minor"/>
    </font>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b/>
      <sz val="11"/>
      <name val="Calibri"/>
      <family val="2"/>
      <charset val="238"/>
      <scheme val="minor"/>
    </font>
    <font>
      <sz val="12"/>
      <color rgb="FF000000"/>
      <name val="Calibri"/>
      <family val="2"/>
      <charset val="238"/>
      <scheme val="minor"/>
    </font>
    <font>
      <sz val="12"/>
      <name val="Calibri"/>
      <family val="2"/>
      <charset val="238"/>
      <scheme val="minor"/>
    </font>
    <font>
      <sz val="10"/>
      <name val="Calibri"/>
      <family val="2"/>
      <charset val="238"/>
      <scheme val="minor"/>
    </font>
    <font>
      <b/>
      <i/>
      <sz val="12"/>
      <color rgb="FF000000"/>
      <name val="Calibri"/>
      <family val="2"/>
      <charset val="238"/>
      <scheme val="minor"/>
    </font>
    <font>
      <b/>
      <sz val="12"/>
      <name val="Calibri"/>
      <family val="2"/>
      <charset val="238"/>
      <scheme val="minor"/>
    </font>
    <font>
      <b/>
      <i/>
      <sz val="12"/>
      <color rgb="FFFF0000"/>
      <name val="Calibri"/>
      <family val="2"/>
      <charset val="238"/>
      <scheme val="minor"/>
    </font>
    <font>
      <b/>
      <sz val="11"/>
      <color rgb="FF000000"/>
      <name val="Calibri"/>
      <family val="2"/>
      <charset val="238"/>
      <scheme val="minor"/>
    </font>
    <font>
      <b/>
      <i/>
      <sz val="12"/>
      <name val="Calibri"/>
      <family val="2"/>
      <charset val="238"/>
      <scheme val="minor"/>
    </font>
    <font>
      <sz val="11"/>
      <name val="Calibri"/>
      <family val="2"/>
      <charset val="238"/>
      <scheme val="minor"/>
    </font>
    <font>
      <sz val="10"/>
      <color theme="1"/>
      <name val="Calibri"/>
      <family val="2"/>
      <charset val="238"/>
      <scheme val="minor"/>
    </font>
    <font>
      <sz val="10"/>
      <name val="Arial"/>
      <family val="2"/>
      <charset val="238"/>
    </font>
    <font>
      <sz val="10"/>
      <name val="Arial"/>
      <family val="2"/>
      <charset val="238"/>
    </font>
    <font>
      <sz val="11"/>
      <name val="Calibri"/>
      <family val="2"/>
      <charset val="238"/>
    </font>
  </fonts>
  <fills count="6">
    <fill>
      <patternFill patternType="none"/>
    </fill>
    <fill>
      <patternFill patternType="gray125"/>
    </fill>
    <fill>
      <patternFill patternType="solid">
        <fgColor rgb="FFFFFF00"/>
        <bgColor indexed="64"/>
      </patternFill>
    </fill>
    <fill>
      <patternFill patternType="solid">
        <fgColor theme="6" tint="-0.249977111117893"/>
        <bgColor indexed="64"/>
      </patternFill>
    </fill>
    <fill>
      <patternFill patternType="solid">
        <fgColor theme="7" tint="0.39997558519241921"/>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0" fontId="15" fillId="0" borderId="0"/>
    <xf numFmtId="0" fontId="16" fillId="0" borderId="0"/>
  </cellStyleXfs>
  <cellXfs count="52">
    <xf numFmtId="0" fontId="0" fillId="0" borderId="0" xfId="0"/>
    <xf numFmtId="0" fontId="5" fillId="0" borderId="1" xfId="0" applyFont="1" applyBorder="1" applyAlignment="1" applyProtection="1">
      <alignment vertical="center" wrapText="1"/>
      <protection locked="0"/>
    </xf>
    <xf numFmtId="0" fontId="5" fillId="0" borderId="1" xfId="0" applyFont="1" applyBorder="1" applyAlignment="1" applyProtection="1">
      <alignment horizontal="center" vertical="center" wrapText="1"/>
      <protection locked="0"/>
    </xf>
    <xf numFmtId="164" fontId="6" fillId="0" borderId="1" xfId="0" applyNumberFormat="1" applyFont="1" applyFill="1" applyBorder="1" applyAlignment="1" applyProtection="1">
      <alignment horizontal="right" vertical="center" wrapText="1"/>
      <protection hidden="1"/>
    </xf>
    <xf numFmtId="164" fontId="5" fillId="0" borderId="1" xfId="0" applyNumberFormat="1" applyFont="1" applyFill="1" applyBorder="1" applyAlignment="1" applyProtection="1">
      <alignment horizontal="right" vertical="center"/>
      <protection hidden="1"/>
    </xf>
    <xf numFmtId="0" fontId="7" fillId="0" borderId="1" xfId="0" applyFont="1" applyFill="1" applyBorder="1" applyAlignment="1" applyProtection="1">
      <alignment horizontal="left" vertical="top" wrapText="1"/>
      <protection locked="0"/>
    </xf>
    <xf numFmtId="0" fontId="5" fillId="0" borderId="1" xfId="0" applyFont="1" applyBorder="1" applyAlignment="1" applyProtection="1">
      <alignment horizontal="left" vertical="center" wrapText="1"/>
      <protection locked="0"/>
    </xf>
    <xf numFmtId="0" fontId="7" fillId="0" borderId="1" xfId="0" applyFont="1" applyBorder="1" applyAlignment="1" applyProtection="1">
      <alignment vertical="top" wrapText="1"/>
      <protection locked="0"/>
    </xf>
    <xf numFmtId="164" fontId="5" fillId="0" borderId="1" xfId="0" applyNumberFormat="1" applyFont="1" applyBorder="1" applyAlignment="1" applyProtection="1">
      <alignment horizontal="right" vertical="center"/>
      <protection hidden="1"/>
    </xf>
    <xf numFmtId="0" fontId="0" fillId="0" borderId="0" xfId="0" applyAlignment="1">
      <alignment vertical="center"/>
    </xf>
    <xf numFmtId="0" fontId="5" fillId="0" borderId="3" xfId="0" applyFont="1" applyBorder="1" applyAlignment="1" applyProtection="1">
      <alignment horizontal="left" vertical="center" wrapText="1"/>
      <protection locked="0"/>
    </xf>
    <xf numFmtId="0" fontId="8" fillId="2" borderId="3"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center" vertical="center" wrapText="1"/>
      <protection locked="0"/>
    </xf>
    <xf numFmtId="7" fontId="3" fillId="2" borderId="1" xfId="0" applyNumberFormat="1" applyFont="1" applyFill="1" applyBorder="1" applyAlignment="1" applyProtection="1">
      <alignment horizontal="right" vertical="center" wrapText="1"/>
      <protection hidden="1"/>
    </xf>
    <xf numFmtId="7" fontId="9" fillId="2" borderId="6" xfId="0" applyNumberFormat="1" applyFont="1" applyFill="1" applyBorder="1" applyAlignment="1" applyProtection="1">
      <alignment vertical="center" wrapText="1"/>
      <protection hidden="1"/>
    </xf>
    <xf numFmtId="7" fontId="9" fillId="2" borderId="3" xfId="0" applyNumberFormat="1" applyFont="1" applyFill="1" applyBorder="1" applyAlignment="1" applyProtection="1">
      <alignment vertical="center"/>
      <protection hidden="1"/>
    </xf>
    <xf numFmtId="0" fontId="7" fillId="2" borderId="4" xfId="0" applyFont="1" applyFill="1" applyBorder="1" applyAlignment="1" applyProtection="1">
      <alignment vertical="top" wrapText="1"/>
      <protection locked="0"/>
    </xf>
    <xf numFmtId="0" fontId="7" fillId="3" borderId="4" xfId="0" applyFont="1" applyFill="1" applyBorder="1" applyAlignment="1" applyProtection="1">
      <alignment vertical="top" wrapText="1"/>
      <protection locked="0"/>
    </xf>
    <xf numFmtId="0" fontId="8" fillId="3" borderId="3" xfId="0" applyFont="1" applyFill="1" applyBorder="1" applyAlignment="1" applyProtection="1">
      <alignment horizontal="left" vertical="center" wrapText="1"/>
      <protection locked="0"/>
    </xf>
    <xf numFmtId="0" fontId="3" fillId="3" borderId="5" xfId="0" applyFont="1" applyFill="1" applyBorder="1" applyAlignment="1" applyProtection="1">
      <alignment horizontal="center" vertical="center" wrapText="1"/>
      <protection locked="0"/>
    </xf>
    <xf numFmtId="7" fontId="3" fillId="3" borderId="1" xfId="0" applyNumberFormat="1" applyFont="1" applyFill="1" applyBorder="1" applyAlignment="1" applyProtection="1">
      <alignment horizontal="right" vertical="center" wrapText="1"/>
      <protection hidden="1"/>
    </xf>
    <xf numFmtId="7" fontId="9" fillId="3" borderId="5" xfId="0" applyNumberFormat="1" applyFont="1" applyFill="1" applyBorder="1" applyAlignment="1" applyProtection="1">
      <alignment vertical="center" wrapText="1"/>
      <protection hidden="1"/>
    </xf>
    <xf numFmtId="7" fontId="9" fillId="3" borderId="3" xfId="0" applyNumberFormat="1" applyFont="1" applyFill="1" applyBorder="1" applyAlignment="1" applyProtection="1">
      <alignment vertical="center"/>
      <protection hidden="1"/>
    </xf>
    <xf numFmtId="0" fontId="5" fillId="3" borderId="5" xfId="0" applyFont="1" applyFill="1" applyBorder="1" applyAlignment="1" applyProtection="1">
      <alignment horizontal="center" vertical="center" wrapText="1"/>
      <protection locked="0"/>
    </xf>
    <xf numFmtId="164" fontId="9" fillId="3" borderId="1" xfId="0" applyNumberFormat="1" applyFont="1" applyFill="1" applyBorder="1" applyAlignment="1" applyProtection="1">
      <alignment horizontal="right" vertical="center" wrapText="1"/>
      <protection hidden="1"/>
    </xf>
    <xf numFmtId="164" fontId="6" fillId="3" borderId="5" xfId="0" applyNumberFormat="1" applyFont="1" applyFill="1" applyBorder="1" applyAlignment="1" applyProtection="1">
      <alignment horizontal="right" vertical="center" wrapText="1"/>
      <protection hidden="1"/>
    </xf>
    <xf numFmtId="164" fontId="3" fillId="3" borderId="1" xfId="0" applyNumberFormat="1" applyFont="1" applyFill="1" applyBorder="1" applyAlignment="1" applyProtection="1">
      <alignment horizontal="right" vertical="center"/>
      <protection hidden="1"/>
    </xf>
    <xf numFmtId="0" fontId="3" fillId="4" borderId="1" xfId="0" applyFont="1" applyFill="1" applyBorder="1" applyAlignment="1" applyProtection="1">
      <alignment horizontal="left" vertical="center" wrapText="1"/>
      <protection locked="0"/>
    </xf>
    <xf numFmtId="0" fontId="4" fillId="4" borderId="2" xfId="0" applyFont="1" applyFill="1" applyBorder="1" applyAlignment="1" applyProtection="1">
      <alignment horizontal="center" vertical="center" wrapText="1"/>
      <protection locked="0"/>
    </xf>
    <xf numFmtId="0" fontId="2" fillId="4" borderId="1" xfId="0" applyFont="1" applyFill="1" applyBorder="1" applyAlignment="1" applyProtection="1">
      <alignment vertical="center" wrapText="1"/>
      <protection locked="0"/>
    </xf>
    <xf numFmtId="0" fontId="2" fillId="4" borderId="2" xfId="0" applyFont="1" applyFill="1" applyBorder="1" applyAlignment="1" applyProtection="1">
      <alignment vertical="center" wrapText="1"/>
      <protection locked="0"/>
    </xf>
    <xf numFmtId="164" fontId="0" fillId="0" borderId="1" xfId="0" applyNumberFormat="1" applyFont="1" applyFill="1" applyBorder="1" applyAlignment="1" applyProtection="1">
      <alignment vertical="center"/>
      <protection hidden="1"/>
    </xf>
    <xf numFmtId="165" fontId="2" fillId="4" borderId="2" xfId="0" applyNumberFormat="1" applyFont="1" applyFill="1" applyBorder="1" applyAlignment="1" applyProtection="1">
      <alignment horizontal="center" vertical="center" wrapText="1"/>
      <protection hidden="1"/>
    </xf>
    <xf numFmtId="165" fontId="4" fillId="4" borderId="2" xfId="0" applyNumberFormat="1" applyFont="1" applyFill="1" applyBorder="1" applyAlignment="1" applyProtection="1">
      <alignment horizontal="center" vertical="center" wrapText="1"/>
      <protection hidden="1"/>
    </xf>
    <xf numFmtId="0" fontId="4" fillId="4" borderId="1" xfId="0" applyFont="1" applyFill="1" applyBorder="1" applyAlignment="1" applyProtection="1">
      <alignment horizontal="center" vertical="center" wrapText="1"/>
      <protection hidden="1"/>
    </xf>
    <xf numFmtId="164" fontId="2" fillId="4" borderId="2" xfId="0" applyNumberFormat="1" applyFont="1" applyFill="1" applyBorder="1" applyAlignment="1" applyProtection="1">
      <alignment horizontal="center" vertical="center" wrapText="1"/>
      <protection hidden="1"/>
    </xf>
    <xf numFmtId="0" fontId="11" fillId="4" borderId="1" xfId="0" applyFont="1" applyFill="1" applyBorder="1" applyAlignment="1" applyProtection="1">
      <alignment horizontal="center" vertical="center" wrapText="1"/>
      <protection locked="0"/>
    </xf>
    <xf numFmtId="0" fontId="11" fillId="4" borderId="2"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vertical="top" wrapText="1"/>
      <protection locked="0"/>
    </xf>
    <xf numFmtId="0" fontId="6" fillId="0" borderId="1" xfId="0" applyFont="1" applyFill="1" applyBorder="1" applyAlignment="1" applyProtection="1">
      <alignment horizontal="left" vertical="center" wrapText="1"/>
      <protection locked="0"/>
    </xf>
    <xf numFmtId="165" fontId="6" fillId="0" borderId="1" xfId="0" applyNumberFormat="1" applyFont="1" applyBorder="1" applyAlignment="1" applyProtection="1">
      <alignment vertical="center" wrapText="1"/>
      <protection hidden="1"/>
    </xf>
    <xf numFmtId="165" fontId="5" fillId="0" borderId="1" xfId="0" applyNumberFormat="1" applyFont="1" applyFill="1" applyBorder="1" applyAlignment="1" applyProtection="1">
      <alignment vertical="center"/>
      <protection hidden="1"/>
    </xf>
    <xf numFmtId="165" fontId="6" fillId="0" borderId="1" xfId="0" applyNumberFormat="1" applyFont="1" applyFill="1" applyBorder="1" applyAlignment="1" applyProtection="1">
      <alignment vertical="center"/>
      <protection hidden="1"/>
    </xf>
    <xf numFmtId="0" fontId="6" fillId="0" borderId="1" xfId="0" applyFont="1" applyBorder="1" applyAlignment="1" applyProtection="1">
      <alignment horizontal="center" vertical="center" wrapText="1"/>
      <protection locked="0"/>
    </xf>
    <xf numFmtId="165" fontId="13" fillId="5" borderId="1" xfId="0" applyNumberFormat="1" applyFont="1" applyFill="1" applyBorder="1" applyAlignment="1" applyProtection="1">
      <alignment horizontal="right" vertical="center"/>
      <protection hidden="1"/>
    </xf>
    <xf numFmtId="0" fontId="6" fillId="0" borderId="1"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left" vertical="center" wrapText="1"/>
      <protection locked="0"/>
    </xf>
    <xf numFmtId="0" fontId="10" fillId="0" borderId="8" xfId="0" applyFont="1" applyFill="1" applyBorder="1" applyAlignment="1" applyProtection="1">
      <alignment horizontal="left" vertical="center" wrapText="1"/>
      <protection locked="0"/>
    </xf>
    <xf numFmtId="0" fontId="12" fillId="0" borderId="9" xfId="0" applyFont="1" applyBorder="1" applyAlignment="1">
      <alignment horizontal="center" vertical="center" wrapText="1"/>
    </xf>
    <xf numFmtId="0" fontId="6" fillId="0" borderId="9" xfId="0" applyFont="1" applyBorder="1" applyAlignment="1">
      <alignment horizontal="center" vertical="center" wrapText="1"/>
    </xf>
  </cellXfs>
  <cellStyles count="4">
    <cellStyle name="Normálna 2" xfId="2"/>
    <cellStyle name="Normálna 2 2" xfId="3"/>
    <cellStyle name="Normálne" xfId="0" builtinId="0"/>
    <cellStyle name="Normálne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ruberova_silvia\Desktop\U&#269;ebne_IV.Z&#352;_Zn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zika_Vzor"/>
      <sheetName val="Biochémia_Chémia_Vzor"/>
      <sheetName val="Biochémia_Biológia_Vzor"/>
      <sheetName val="Technika_Vzor"/>
      <sheetName val="IKT učebňa_1"/>
      <sheetName val="IKT učebňa_2"/>
      <sheetName val="Jazykovka"/>
      <sheetName val="Knižnica"/>
    </sheetNames>
    <sheetDataSet>
      <sheetData sheetId="0">
        <row r="2">
          <cell r="C2" t="str">
            <v>Jedn.</v>
          </cell>
          <cell r="D2" t="str">
            <v>Počet na 1 učebňu</v>
          </cell>
          <cell r="E2" t="str">
            <v>Jedn. cena bez DPH/ks</v>
          </cell>
          <cell r="G2" t="str">
            <v>Cena celkom s DPH za učebňu</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4"/>
  <sheetViews>
    <sheetView tabSelected="1" topLeftCell="A109" zoomScale="80" zoomScaleNormal="80" workbookViewId="0">
      <selection activeCell="I45" sqref="I45"/>
    </sheetView>
  </sheetViews>
  <sheetFormatPr defaultRowHeight="15" x14ac:dyDescent="0.25"/>
  <cols>
    <col min="1" max="1" width="45.85546875" customWidth="1"/>
    <col min="2" max="2" width="10.28515625" customWidth="1"/>
    <col min="4" max="4" width="17.5703125" customWidth="1"/>
    <col min="5" max="5" width="17.28515625" customWidth="1"/>
    <col min="6" max="6" width="16.7109375" customWidth="1"/>
    <col min="7" max="7" width="87.85546875" customWidth="1"/>
  </cols>
  <sheetData>
    <row r="1" spans="1:7" s="9" customFormat="1" ht="49.9" customHeight="1" x14ac:dyDescent="0.25">
      <c r="A1" s="50" t="s">
        <v>10</v>
      </c>
      <c r="B1" s="51"/>
      <c r="C1" s="51"/>
      <c r="D1" s="51"/>
      <c r="E1" s="51"/>
      <c r="F1" s="51"/>
      <c r="G1" s="51"/>
    </row>
    <row r="2" spans="1:7" ht="28.15" customHeight="1" x14ac:dyDescent="0.25">
      <c r="A2" s="27" t="s">
        <v>3</v>
      </c>
      <c r="B2" s="36" t="s">
        <v>7</v>
      </c>
      <c r="C2" s="28" t="s">
        <v>0</v>
      </c>
      <c r="D2" s="35" t="s">
        <v>1</v>
      </c>
      <c r="E2" s="34" t="s">
        <v>8</v>
      </c>
      <c r="F2" s="34" t="s">
        <v>2</v>
      </c>
      <c r="G2" s="29" t="s">
        <v>6</v>
      </c>
    </row>
    <row r="3" spans="1:7" ht="50.25" customHeight="1" x14ac:dyDescent="0.25">
      <c r="A3" s="1" t="s">
        <v>11</v>
      </c>
      <c r="B3" s="2" t="s">
        <v>12</v>
      </c>
      <c r="C3" s="2">
        <v>1</v>
      </c>
      <c r="D3" s="31">
        <v>0</v>
      </c>
      <c r="E3" s="3">
        <f>D3*1.2</f>
        <v>0</v>
      </c>
      <c r="F3" s="4">
        <f>C3*E3</f>
        <v>0</v>
      </c>
      <c r="G3" s="5" t="s">
        <v>13</v>
      </c>
    </row>
    <row r="4" spans="1:7" ht="50.25" customHeight="1" x14ac:dyDescent="0.25">
      <c r="A4" s="1" t="s">
        <v>14</v>
      </c>
      <c r="B4" s="2" t="s">
        <v>15</v>
      </c>
      <c r="C4" s="2">
        <v>1</v>
      </c>
      <c r="D4" s="31">
        <v>0</v>
      </c>
      <c r="E4" s="3">
        <f t="shared" ref="E4:E43" si="0">D4*1.2</f>
        <v>0</v>
      </c>
      <c r="F4" s="4">
        <f t="shared" ref="F4:F43" si="1">C4*E4</f>
        <v>0</v>
      </c>
      <c r="G4" s="5" t="s">
        <v>16</v>
      </c>
    </row>
    <row r="5" spans="1:7" ht="50.25" customHeight="1" x14ac:dyDescent="0.25">
      <c r="A5" s="1" t="s">
        <v>17</v>
      </c>
      <c r="B5" s="2" t="s">
        <v>15</v>
      </c>
      <c r="C5" s="2">
        <v>1</v>
      </c>
      <c r="D5" s="31">
        <v>0</v>
      </c>
      <c r="E5" s="3">
        <f t="shared" si="0"/>
        <v>0</v>
      </c>
      <c r="F5" s="4">
        <f t="shared" si="1"/>
        <v>0</v>
      </c>
      <c r="G5" s="5" t="s">
        <v>18</v>
      </c>
    </row>
    <row r="6" spans="1:7" ht="50.25" customHeight="1" x14ac:dyDescent="0.25">
      <c r="A6" s="1" t="s">
        <v>19</v>
      </c>
      <c r="B6" s="2" t="s">
        <v>15</v>
      </c>
      <c r="C6" s="2">
        <v>1</v>
      </c>
      <c r="D6" s="31">
        <v>0</v>
      </c>
      <c r="E6" s="3">
        <f t="shared" si="0"/>
        <v>0</v>
      </c>
      <c r="F6" s="4">
        <f t="shared" si="1"/>
        <v>0</v>
      </c>
      <c r="G6" s="5" t="s">
        <v>20</v>
      </c>
    </row>
    <row r="7" spans="1:7" ht="50.25" customHeight="1" x14ac:dyDescent="0.25">
      <c r="A7" s="1" t="s">
        <v>21</v>
      </c>
      <c r="B7" s="2" t="s">
        <v>15</v>
      </c>
      <c r="C7" s="2">
        <v>1</v>
      </c>
      <c r="D7" s="31">
        <v>0</v>
      </c>
      <c r="E7" s="3">
        <f t="shared" si="0"/>
        <v>0</v>
      </c>
      <c r="F7" s="4">
        <f t="shared" si="1"/>
        <v>0</v>
      </c>
      <c r="G7" s="5" t="s">
        <v>22</v>
      </c>
    </row>
    <row r="8" spans="1:7" ht="50.25" customHeight="1" x14ac:dyDescent="0.25">
      <c r="A8" s="1" t="s">
        <v>23</v>
      </c>
      <c r="B8" s="2" t="s">
        <v>15</v>
      </c>
      <c r="C8" s="2">
        <v>1</v>
      </c>
      <c r="D8" s="31">
        <v>0</v>
      </c>
      <c r="E8" s="3">
        <f t="shared" si="0"/>
        <v>0</v>
      </c>
      <c r="F8" s="4">
        <f t="shared" si="1"/>
        <v>0</v>
      </c>
      <c r="G8" s="5" t="s">
        <v>24</v>
      </c>
    </row>
    <row r="9" spans="1:7" ht="53.25" customHeight="1" x14ac:dyDescent="0.25">
      <c r="A9" s="1" t="s">
        <v>25</v>
      </c>
      <c r="B9" s="2" t="s">
        <v>15</v>
      </c>
      <c r="C9" s="2">
        <v>1</v>
      </c>
      <c r="D9" s="31">
        <v>0</v>
      </c>
      <c r="E9" s="3">
        <f t="shared" si="0"/>
        <v>0</v>
      </c>
      <c r="F9" s="4">
        <f t="shared" si="1"/>
        <v>0</v>
      </c>
      <c r="G9" s="5" t="s">
        <v>69</v>
      </c>
    </row>
    <row r="10" spans="1:7" ht="68.25" customHeight="1" x14ac:dyDescent="0.25">
      <c r="A10" s="1" t="s">
        <v>26</v>
      </c>
      <c r="B10" s="2" t="s">
        <v>12</v>
      </c>
      <c r="C10" s="2">
        <v>1</v>
      </c>
      <c r="D10" s="31">
        <v>0</v>
      </c>
      <c r="E10" s="3">
        <f t="shared" si="0"/>
        <v>0</v>
      </c>
      <c r="F10" s="4">
        <f t="shared" si="1"/>
        <v>0</v>
      </c>
      <c r="G10" s="5" t="s">
        <v>27</v>
      </c>
    </row>
    <row r="11" spans="1:7" ht="50.25" customHeight="1" x14ac:dyDescent="0.25">
      <c r="A11" s="1" t="s">
        <v>28</v>
      </c>
      <c r="B11" s="2" t="s">
        <v>12</v>
      </c>
      <c r="C11" s="2">
        <v>1</v>
      </c>
      <c r="D11" s="31">
        <v>0</v>
      </c>
      <c r="E11" s="3">
        <f t="shared" si="0"/>
        <v>0</v>
      </c>
      <c r="F11" s="4">
        <f t="shared" si="1"/>
        <v>0</v>
      </c>
      <c r="G11" s="5" t="s">
        <v>29</v>
      </c>
    </row>
    <row r="12" spans="1:7" ht="84.75" customHeight="1" x14ac:dyDescent="0.25">
      <c r="A12" s="1" t="s">
        <v>30</v>
      </c>
      <c r="B12" s="2" t="s">
        <v>12</v>
      </c>
      <c r="C12" s="2">
        <v>1</v>
      </c>
      <c r="D12" s="31">
        <v>0</v>
      </c>
      <c r="E12" s="3">
        <f t="shared" si="0"/>
        <v>0</v>
      </c>
      <c r="F12" s="4">
        <f t="shared" si="1"/>
        <v>0</v>
      </c>
      <c r="G12" s="5" t="s">
        <v>70</v>
      </c>
    </row>
    <row r="13" spans="1:7" ht="114.75" x14ac:dyDescent="0.25">
      <c r="A13" s="1" t="s">
        <v>31</v>
      </c>
      <c r="B13" s="2" t="s">
        <v>12</v>
      </c>
      <c r="C13" s="2">
        <v>1</v>
      </c>
      <c r="D13" s="31">
        <v>0</v>
      </c>
      <c r="E13" s="3">
        <f>D13*1.2</f>
        <v>0</v>
      </c>
      <c r="F13" s="4">
        <f t="shared" si="1"/>
        <v>0</v>
      </c>
      <c r="G13" s="5" t="s">
        <v>32</v>
      </c>
    </row>
    <row r="14" spans="1:7" ht="50.25" customHeight="1" x14ac:dyDescent="0.25">
      <c r="A14" s="1" t="s">
        <v>33</v>
      </c>
      <c r="B14" s="2" t="s">
        <v>15</v>
      </c>
      <c r="C14" s="2">
        <v>1</v>
      </c>
      <c r="D14" s="31">
        <v>0</v>
      </c>
      <c r="E14" s="3">
        <f t="shared" si="0"/>
        <v>0</v>
      </c>
      <c r="F14" s="4">
        <f t="shared" si="1"/>
        <v>0</v>
      </c>
      <c r="G14" s="5" t="s">
        <v>34</v>
      </c>
    </row>
    <row r="15" spans="1:7" ht="50.25" customHeight="1" x14ac:dyDescent="0.25">
      <c r="A15" s="1" t="s">
        <v>35</v>
      </c>
      <c r="B15" s="2" t="s">
        <v>15</v>
      </c>
      <c r="C15" s="2">
        <v>1</v>
      </c>
      <c r="D15" s="31">
        <v>0</v>
      </c>
      <c r="E15" s="3">
        <f t="shared" si="0"/>
        <v>0</v>
      </c>
      <c r="F15" s="4">
        <f t="shared" si="1"/>
        <v>0</v>
      </c>
      <c r="G15" s="5" t="s">
        <v>36</v>
      </c>
    </row>
    <row r="16" spans="1:7" ht="50.25" customHeight="1" x14ac:dyDescent="0.25">
      <c r="A16" s="1" t="s">
        <v>37</v>
      </c>
      <c r="B16" s="2" t="s">
        <v>15</v>
      </c>
      <c r="C16" s="2">
        <v>1</v>
      </c>
      <c r="D16" s="31">
        <v>0</v>
      </c>
      <c r="E16" s="3">
        <f t="shared" si="0"/>
        <v>0</v>
      </c>
      <c r="F16" s="4">
        <f t="shared" si="1"/>
        <v>0</v>
      </c>
      <c r="G16" s="5" t="s">
        <v>38</v>
      </c>
    </row>
    <row r="17" spans="1:7" ht="77.25" customHeight="1" x14ac:dyDescent="0.25">
      <c r="A17" s="1" t="s">
        <v>39</v>
      </c>
      <c r="B17" s="2" t="s">
        <v>15</v>
      </c>
      <c r="C17" s="2">
        <v>1</v>
      </c>
      <c r="D17" s="31">
        <v>0</v>
      </c>
      <c r="E17" s="3">
        <f t="shared" si="0"/>
        <v>0</v>
      </c>
      <c r="F17" s="4">
        <f t="shared" si="1"/>
        <v>0</v>
      </c>
      <c r="G17" s="5" t="s">
        <v>40</v>
      </c>
    </row>
    <row r="18" spans="1:7" ht="50.25" customHeight="1" x14ac:dyDescent="0.25">
      <c r="A18" s="1" t="s">
        <v>41</v>
      </c>
      <c r="B18" s="2" t="s">
        <v>15</v>
      </c>
      <c r="C18" s="2">
        <v>1</v>
      </c>
      <c r="D18" s="31">
        <v>0</v>
      </c>
      <c r="E18" s="3">
        <f t="shared" si="0"/>
        <v>0</v>
      </c>
      <c r="F18" s="4">
        <f t="shared" si="1"/>
        <v>0</v>
      </c>
      <c r="G18" s="5" t="s">
        <v>42</v>
      </c>
    </row>
    <row r="19" spans="1:7" ht="53.25" customHeight="1" x14ac:dyDescent="0.25">
      <c r="A19" s="1" t="s">
        <v>43</v>
      </c>
      <c r="B19" s="2" t="s">
        <v>15</v>
      </c>
      <c r="C19" s="2">
        <v>1</v>
      </c>
      <c r="D19" s="31">
        <v>0</v>
      </c>
      <c r="E19" s="3">
        <f t="shared" si="0"/>
        <v>0</v>
      </c>
      <c r="F19" s="4">
        <f t="shared" si="1"/>
        <v>0</v>
      </c>
      <c r="G19" s="5" t="s">
        <v>44</v>
      </c>
    </row>
    <row r="20" spans="1:7" ht="91.5" customHeight="1" x14ac:dyDescent="0.25">
      <c r="A20" s="1" t="s">
        <v>45</v>
      </c>
      <c r="B20" s="2" t="s">
        <v>15</v>
      </c>
      <c r="C20" s="2">
        <v>1</v>
      </c>
      <c r="D20" s="31">
        <v>0</v>
      </c>
      <c r="E20" s="3">
        <f>D20*1.2</f>
        <v>0</v>
      </c>
      <c r="F20" s="4">
        <f t="shared" si="1"/>
        <v>0</v>
      </c>
      <c r="G20" s="5" t="s">
        <v>46</v>
      </c>
    </row>
    <row r="21" spans="1:7" ht="93" customHeight="1" x14ac:dyDescent="0.25">
      <c r="A21" s="1" t="s">
        <v>47</v>
      </c>
      <c r="B21" s="2" t="s">
        <v>12</v>
      </c>
      <c r="C21" s="2">
        <v>1</v>
      </c>
      <c r="D21" s="31">
        <v>0</v>
      </c>
      <c r="E21" s="3">
        <f t="shared" si="0"/>
        <v>0</v>
      </c>
      <c r="F21" s="4">
        <f t="shared" si="1"/>
        <v>0</v>
      </c>
      <c r="G21" s="5" t="s">
        <v>71</v>
      </c>
    </row>
    <row r="22" spans="1:7" ht="50.25" customHeight="1" x14ac:dyDescent="0.25">
      <c r="A22" s="1" t="s">
        <v>48</v>
      </c>
      <c r="B22" s="2" t="s">
        <v>15</v>
      </c>
      <c r="C22" s="2">
        <v>1</v>
      </c>
      <c r="D22" s="31">
        <v>0</v>
      </c>
      <c r="E22" s="3">
        <f t="shared" si="0"/>
        <v>0</v>
      </c>
      <c r="F22" s="4">
        <f t="shared" si="1"/>
        <v>0</v>
      </c>
      <c r="G22" s="5" t="s">
        <v>49</v>
      </c>
    </row>
    <row r="23" spans="1:7" ht="66" customHeight="1" x14ac:dyDescent="0.25">
      <c r="A23" s="1" t="s">
        <v>50</v>
      </c>
      <c r="B23" s="2" t="s">
        <v>12</v>
      </c>
      <c r="C23" s="2">
        <v>1</v>
      </c>
      <c r="D23" s="31">
        <v>0</v>
      </c>
      <c r="E23" s="3">
        <f t="shared" si="0"/>
        <v>0</v>
      </c>
      <c r="F23" s="4">
        <f t="shared" si="1"/>
        <v>0</v>
      </c>
      <c r="G23" s="5" t="s">
        <v>51</v>
      </c>
    </row>
    <row r="24" spans="1:7" ht="50.25" customHeight="1" x14ac:dyDescent="0.25">
      <c r="A24" s="1" t="s">
        <v>52</v>
      </c>
      <c r="B24" s="2" t="s">
        <v>15</v>
      </c>
      <c r="C24" s="2">
        <v>1</v>
      </c>
      <c r="D24" s="31">
        <v>0</v>
      </c>
      <c r="E24" s="3">
        <f t="shared" si="0"/>
        <v>0</v>
      </c>
      <c r="F24" s="4">
        <f t="shared" si="1"/>
        <v>0</v>
      </c>
      <c r="G24" s="5" t="s">
        <v>53</v>
      </c>
    </row>
    <row r="25" spans="1:7" ht="50.25" customHeight="1" x14ac:dyDescent="0.25">
      <c r="A25" s="1" t="s">
        <v>54</v>
      </c>
      <c r="B25" s="2" t="s">
        <v>15</v>
      </c>
      <c r="C25" s="2">
        <v>1</v>
      </c>
      <c r="D25" s="31">
        <v>0</v>
      </c>
      <c r="E25" s="3">
        <f t="shared" si="0"/>
        <v>0</v>
      </c>
      <c r="F25" s="4">
        <f t="shared" si="1"/>
        <v>0</v>
      </c>
      <c r="G25" s="5" t="s">
        <v>55</v>
      </c>
    </row>
    <row r="26" spans="1:7" ht="50.25" customHeight="1" x14ac:dyDescent="0.25">
      <c r="A26" s="1" t="s">
        <v>56</v>
      </c>
      <c r="B26" s="2" t="s">
        <v>15</v>
      </c>
      <c r="C26" s="2">
        <v>1</v>
      </c>
      <c r="D26" s="31">
        <v>0</v>
      </c>
      <c r="E26" s="3">
        <f t="shared" si="0"/>
        <v>0</v>
      </c>
      <c r="F26" s="4">
        <f t="shared" si="1"/>
        <v>0</v>
      </c>
      <c r="G26" s="5" t="s">
        <v>57</v>
      </c>
    </row>
    <row r="27" spans="1:7" ht="134.25" customHeight="1" x14ac:dyDescent="0.25">
      <c r="A27" s="1" t="s">
        <v>61</v>
      </c>
      <c r="B27" s="2" t="s">
        <v>15</v>
      </c>
      <c r="C27" s="2">
        <v>1</v>
      </c>
      <c r="D27" s="31">
        <v>0</v>
      </c>
      <c r="E27" s="3">
        <f t="shared" si="0"/>
        <v>0</v>
      </c>
      <c r="F27" s="4">
        <f t="shared" si="1"/>
        <v>0</v>
      </c>
      <c r="G27" s="5" t="s">
        <v>72</v>
      </c>
    </row>
    <row r="28" spans="1:7" ht="147" customHeight="1" x14ac:dyDescent="0.25">
      <c r="A28" s="1" t="s">
        <v>62</v>
      </c>
      <c r="B28" s="2" t="s">
        <v>15</v>
      </c>
      <c r="C28" s="2">
        <v>1</v>
      </c>
      <c r="D28" s="31">
        <v>0</v>
      </c>
      <c r="E28" s="3">
        <f t="shared" si="0"/>
        <v>0</v>
      </c>
      <c r="F28" s="4">
        <f t="shared" si="1"/>
        <v>0</v>
      </c>
      <c r="G28" s="5" t="s">
        <v>63</v>
      </c>
    </row>
    <row r="29" spans="1:7" ht="50.25" customHeight="1" x14ac:dyDescent="0.25">
      <c r="A29" s="1" t="s">
        <v>65</v>
      </c>
      <c r="B29" s="2" t="s">
        <v>12</v>
      </c>
      <c r="C29" s="2">
        <v>3</v>
      </c>
      <c r="D29" s="31">
        <v>0</v>
      </c>
      <c r="E29" s="3">
        <f t="shared" si="0"/>
        <v>0</v>
      </c>
      <c r="F29" s="4">
        <f t="shared" si="1"/>
        <v>0</v>
      </c>
      <c r="G29" s="5" t="s">
        <v>100</v>
      </c>
    </row>
    <row r="30" spans="1:7" ht="119.25" customHeight="1" x14ac:dyDescent="0.25">
      <c r="A30" s="1" t="s">
        <v>67</v>
      </c>
      <c r="B30" s="2" t="s">
        <v>12</v>
      </c>
      <c r="C30" s="2">
        <v>1</v>
      </c>
      <c r="D30" s="31">
        <v>0</v>
      </c>
      <c r="E30" s="3">
        <f t="shared" si="0"/>
        <v>0</v>
      </c>
      <c r="F30" s="4">
        <f t="shared" si="1"/>
        <v>0</v>
      </c>
      <c r="G30" s="5" t="s">
        <v>68</v>
      </c>
    </row>
    <row r="31" spans="1:7" ht="95.25" customHeight="1" x14ac:dyDescent="0.25">
      <c r="A31" s="1" t="s">
        <v>73</v>
      </c>
      <c r="B31" s="2" t="s">
        <v>15</v>
      </c>
      <c r="C31" s="2">
        <v>5</v>
      </c>
      <c r="D31" s="31">
        <v>0</v>
      </c>
      <c r="E31" s="3">
        <f>D31*1.2</f>
        <v>0</v>
      </c>
      <c r="F31" s="4">
        <f t="shared" si="1"/>
        <v>0</v>
      </c>
      <c r="G31" s="5" t="s">
        <v>74</v>
      </c>
    </row>
    <row r="32" spans="1:7" ht="50.25" customHeight="1" x14ac:dyDescent="0.25">
      <c r="A32" s="1" t="s">
        <v>75</v>
      </c>
      <c r="B32" s="2" t="s">
        <v>15</v>
      </c>
      <c r="C32" s="2">
        <v>5</v>
      </c>
      <c r="D32" s="31">
        <v>0</v>
      </c>
      <c r="E32" s="3">
        <f t="shared" si="0"/>
        <v>0</v>
      </c>
      <c r="F32" s="4">
        <f t="shared" si="1"/>
        <v>0</v>
      </c>
      <c r="G32" s="5" t="s">
        <v>76</v>
      </c>
    </row>
    <row r="33" spans="1:7" ht="50.25" customHeight="1" x14ac:dyDescent="0.25">
      <c r="A33" s="1" t="s">
        <v>35</v>
      </c>
      <c r="B33" s="2" t="s">
        <v>15</v>
      </c>
      <c r="C33" s="2">
        <v>5</v>
      </c>
      <c r="D33" s="31">
        <v>0</v>
      </c>
      <c r="E33" s="3">
        <f t="shared" si="0"/>
        <v>0</v>
      </c>
      <c r="F33" s="4">
        <f t="shared" si="1"/>
        <v>0</v>
      </c>
      <c r="G33" s="5" t="s">
        <v>77</v>
      </c>
    </row>
    <row r="34" spans="1:7" ht="50.25" customHeight="1" x14ac:dyDescent="0.25">
      <c r="A34" s="1" t="s">
        <v>78</v>
      </c>
      <c r="B34" s="2" t="s">
        <v>15</v>
      </c>
      <c r="C34" s="2">
        <v>5</v>
      </c>
      <c r="D34" s="31">
        <v>0</v>
      </c>
      <c r="E34" s="3">
        <f t="shared" si="0"/>
        <v>0</v>
      </c>
      <c r="F34" s="4">
        <f t="shared" si="1"/>
        <v>0</v>
      </c>
      <c r="G34" s="5" t="s">
        <v>79</v>
      </c>
    </row>
    <row r="35" spans="1:7" ht="54" customHeight="1" x14ac:dyDescent="0.25">
      <c r="A35" s="1" t="s">
        <v>80</v>
      </c>
      <c r="B35" s="2" t="s">
        <v>15</v>
      </c>
      <c r="C35" s="2">
        <v>4</v>
      </c>
      <c r="D35" s="31">
        <v>0</v>
      </c>
      <c r="E35" s="3">
        <f t="shared" si="0"/>
        <v>0</v>
      </c>
      <c r="F35" s="4">
        <f t="shared" si="1"/>
        <v>0</v>
      </c>
      <c r="G35" s="5" t="s">
        <v>81</v>
      </c>
    </row>
    <row r="36" spans="1:7" ht="66" customHeight="1" x14ac:dyDescent="0.25">
      <c r="A36" s="1" t="s">
        <v>82</v>
      </c>
      <c r="B36" s="2" t="s">
        <v>15</v>
      </c>
      <c r="C36" s="2">
        <v>4</v>
      </c>
      <c r="D36" s="31">
        <v>0</v>
      </c>
      <c r="E36" s="3">
        <f t="shared" si="0"/>
        <v>0</v>
      </c>
      <c r="F36" s="4">
        <f t="shared" si="1"/>
        <v>0</v>
      </c>
      <c r="G36" s="5" t="s">
        <v>83</v>
      </c>
    </row>
    <row r="37" spans="1:7" ht="66" customHeight="1" x14ac:dyDescent="0.25">
      <c r="A37" s="1" t="s">
        <v>84</v>
      </c>
      <c r="B37" s="2" t="s">
        <v>15</v>
      </c>
      <c r="C37" s="2">
        <v>4</v>
      </c>
      <c r="D37" s="31">
        <v>0</v>
      </c>
      <c r="E37" s="3">
        <f t="shared" si="0"/>
        <v>0</v>
      </c>
      <c r="F37" s="4">
        <f t="shared" si="1"/>
        <v>0</v>
      </c>
      <c r="G37" s="5" t="s">
        <v>85</v>
      </c>
    </row>
    <row r="38" spans="1:7" ht="91.5" customHeight="1" x14ac:dyDescent="0.25">
      <c r="A38" s="1" t="s">
        <v>45</v>
      </c>
      <c r="B38" s="2" t="s">
        <v>12</v>
      </c>
      <c r="C38" s="2">
        <v>4</v>
      </c>
      <c r="D38" s="31">
        <v>0</v>
      </c>
      <c r="E38" s="3">
        <f>D38*1.2</f>
        <v>0</v>
      </c>
      <c r="F38" s="4">
        <f t="shared" si="1"/>
        <v>0</v>
      </c>
      <c r="G38" s="5" t="s">
        <v>86</v>
      </c>
    </row>
    <row r="39" spans="1:7" ht="66" customHeight="1" x14ac:dyDescent="0.25">
      <c r="A39" s="1" t="s">
        <v>87</v>
      </c>
      <c r="B39" s="2" t="s">
        <v>15</v>
      </c>
      <c r="C39" s="2">
        <v>4</v>
      </c>
      <c r="D39" s="31">
        <v>0</v>
      </c>
      <c r="E39" s="3">
        <f t="shared" si="0"/>
        <v>0</v>
      </c>
      <c r="F39" s="4">
        <f t="shared" si="1"/>
        <v>0</v>
      </c>
      <c r="G39" s="5" t="s">
        <v>88</v>
      </c>
    </row>
    <row r="40" spans="1:7" ht="102" customHeight="1" x14ac:dyDescent="0.25">
      <c r="A40" s="6" t="s">
        <v>89</v>
      </c>
      <c r="B40" s="2" t="s">
        <v>12</v>
      </c>
      <c r="C40" s="2">
        <v>4</v>
      </c>
      <c r="D40" s="31">
        <v>0</v>
      </c>
      <c r="E40" s="3">
        <f t="shared" si="0"/>
        <v>0</v>
      </c>
      <c r="F40" s="4">
        <f t="shared" si="1"/>
        <v>0</v>
      </c>
      <c r="G40" s="7" t="s">
        <v>90</v>
      </c>
    </row>
    <row r="41" spans="1:7" ht="66" customHeight="1" x14ac:dyDescent="0.25">
      <c r="A41" s="10" t="s">
        <v>94</v>
      </c>
      <c r="B41" s="2" t="s">
        <v>15</v>
      </c>
      <c r="C41" s="2">
        <v>4</v>
      </c>
      <c r="D41" s="31">
        <v>0</v>
      </c>
      <c r="E41" s="3">
        <f t="shared" si="0"/>
        <v>0</v>
      </c>
      <c r="F41" s="4">
        <f t="shared" si="1"/>
        <v>0</v>
      </c>
      <c r="G41" s="7" t="s">
        <v>95</v>
      </c>
    </row>
    <row r="42" spans="1:7" ht="66" customHeight="1" x14ac:dyDescent="0.25">
      <c r="A42" s="10" t="s">
        <v>96</v>
      </c>
      <c r="B42" s="2" t="s">
        <v>12</v>
      </c>
      <c r="C42" s="2">
        <v>5</v>
      </c>
      <c r="D42" s="31">
        <v>0</v>
      </c>
      <c r="E42" s="3">
        <f t="shared" si="0"/>
        <v>0</v>
      </c>
      <c r="F42" s="4">
        <f t="shared" si="1"/>
        <v>0</v>
      </c>
      <c r="G42" s="7" t="s">
        <v>97</v>
      </c>
    </row>
    <row r="43" spans="1:7" ht="149.25" customHeight="1" x14ac:dyDescent="0.25">
      <c r="A43" s="10" t="s">
        <v>61</v>
      </c>
      <c r="B43" s="2" t="s">
        <v>15</v>
      </c>
      <c r="C43" s="2">
        <v>4</v>
      </c>
      <c r="D43" s="31">
        <v>0</v>
      </c>
      <c r="E43" s="3">
        <f t="shared" si="0"/>
        <v>0</v>
      </c>
      <c r="F43" s="4">
        <f t="shared" si="1"/>
        <v>0</v>
      </c>
      <c r="G43" s="7" t="s">
        <v>99</v>
      </c>
    </row>
    <row r="44" spans="1:7" ht="30" customHeight="1" x14ac:dyDescent="0.25">
      <c r="A44" s="18" t="s">
        <v>101</v>
      </c>
      <c r="B44" s="23"/>
      <c r="C44" s="23"/>
      <c r="D44" s="24">
        <f>SUM(D3:D43)</f>
        <v>0</v>
      </c>
      <c r="E44" s="25"/>
      <c r="F44" s="26">
        <f>SUM(F3:F43)</f>
        <v>0</v>
      </c>
      <c r="G44" s="17"/>
    </row>
    <row r="45" spans="1:7" ht="28.15" customHeight="1" x14ac:dyDescent="0.25">
      <c r="A45" s="27" t="s">
        <v>4</v>
      </c>
      <c r="B45" s="36" t="s">
        <v>7</v>
      </c>
      <c r="C45" s="28" t="s">
        <v>0</v>
      </c>
      <c r="D45" s="35" t="s">
        <v>1</v>
      </c>
      <c r="E45" s="34" t="s">
        <v>9</v>
      </c>
      <c r="F45" s="34" t="s">
        <v>2</v>
      </c>
      <c r="G45" s="29" t="s">
        <v>6</v>
      </c>
    </row>
    <row r="46" spans="1:7" ht="66" customHeight="1" x14ac:dyDescent="0.25">
      <c r="A46" s="1" t="s">
        <v>105</v>
      </c>
      <c r="B46" s="2" t="s">
        <v>12</v>
      </c>
      <c r="C46" s="2">
        <v>1</v>
      </c>
      <c r="D46" s="31">
        <v>0</v>
      </c>
      <c r="E46" s="3">
        <f>D46*1.2</f>
        <v>0</v>
      </c>
      <c r="F46" s="8">
        <f>C46*E46</f>
        <v>0</v>
      </c>
      <c r="G46" s="5" t="s">
        <v>121</v>
      </c>
    </row>
    <row r="47" spans="1:7" ht="66" customHeight="1" x14ac:dyDescent="0.25">
      <c r="A47" s="1" t="s">
        <v>65</v>
      </c>
      <c r="B47" s="2" t="s">
        <v>12</v>
      </c>
      <c r="C47" s="2">
        <v>3</v>
      </c>
      <c r="D47" s="31">
        <v>0</v>
      </c>
      <c r="E47" s="3">
        <f t="shared" ref="E47:E74" si="2">D47*1.2</f>
        <v>0</v>
      </c>
      <c r="F47" s="8">
        <f t="shared" ref="F47:F74" si="3">C47*E47</f>
        <v>0</v>
      </c>
      <c r="G47" s="5" t="s">
        <v>66</v>
      </c>
    </row>
    <row r="48" spans="1:7" ht="66" customHeight="1" x14ac:dyDescent="0.25">
      <c r="A48" s="1" t="s">
        <v>50</v>
      </c>
      <c r="B48" s="2" t="s">
        <v>12</v>
      </c>
      <c r="C48" s="2">
        <v>1</v>
      </c>
      <c r="D48" s="31">
        <v>0</v>
      </c>
      <c r="E48" s="3">
        <f t="shared" si="2"/>
        <v>0</v>
      </c>
      <c r="F48" s="8">
        <f t="shared" si="3"/>
        <v>0</v>
      </c>
      <c r="G48" s="5" t="s">
        <v>51</v>
      </c>
    </row>
    <row r="49" spans="1:7" ht="66" customHeight="1" x14ac:dyDescent="0.25">
      <c r="A49" s="1" t="s">
        <v>91</v>
      </c>
      <c r="B49" s="2" t="s">
        <v>15</v>
      </c>
      <c r="C49" s="2">
        <v>1</v>
      </c>
      <c r="D49" s="31">
        <v>0</v>
      </c>
      <c r="E49" s="3">
        <f t="shared" si="2"/>
        <v>0</v>
      </c>
      <c r="F49" s="8">
        <f t="shared" si="3"/>
        <v>0</v>
      </c>
      <c r="G49" s="5" t="s">
        <v>53</v>
      </c>
    </row>
    <row r="50" spans="1:7" ht="66" customHeight="1" x14ac:dyDescent="0.25">
      <c r="A50" s="1" t="s">
        <v>54</v>
      </c>
      <c r="B50" s="2" t="s">
        <v>15</v>
      </c>
      <c r="C50" s="2">
        <v>1</v>
      </c>
      <c r="D50" s="31">
        <v>0</v>
      </c>
      <c r="E50" s="3">
        <f t="shared" si="2"/>
        <v>0</v>
      </c>
      <c r="F50" s="8">
        <f t="shared" si="3"/>
        <v>0</v>
      </c>
      <c r="G50" s="5" t="s">
        <v>55</v>
      </c>
    </row>
    <row r="51" spans="1:7" ht="66" customHeight="1" x14ac:dyDescent="0.25">
      <c r="A51" s="1" t="s">
        <v>106</v>
      </c>
      <c r="B51" s="2" t="s">
        <v>12</v>
      </c>
      <c r="C51" s="2">
        <v>1</v>
      </c>
      <c r="D51" s="31">
        <v>0</v>
      </c>
      <c r="E51" s="3">
        <f t="shared" si="2"/>
        <v>0</v>
      </c>
      <c r="F51" s="8">
        <f t="shared" si="3"/>
        <v>0</v>
      </c>
      <c r="G51" s="5" t="s">
        <v>107</v>
      </c>
    </row>
    <row r="52" spans="1:7" ht="66" customHeight="1" x14ac:dyDescent="0.25">
      <c r="A52" s="1" t="s">
        <v>108</v>
      </c>
      <c r="B52" s="2" t="s">
        <v>15</v>
      </c>
      <c r="C52" s="2">
        <v>1</v>
      </c>
      <c r="D52" s="31">
        <v>0</v>
      </c>
      <c r="E52" s="3">
        <f t="shared" si="2"/>
        <v>0</v>
      </c>
      <c r="F52" s="8">
        <f t="shared" si="3"/>
        <v>0</v>
      </c>
      <c r="G52" s="5" t="s">
        <v>57</v>
      </c>
    </row>
    <row r="53" spans="1:7" ht="66" customHeight="1" x14ac:dyDescent="0.25">
      <c r="A53" s="1" t="s">
        <v>109</v>
      </c>
      <c r="B53" s="2" t="s">
        <v>15</v>
      </c>
      <c r="C53" s="2">
        <v>1</v>
      </c>
      <c r="D53" s="31">
        <v>0</v>
      </c>
      <c r="E53" s="3">
        <f t="shared" si="2"/>
        <v>0</v>
      </c>
      <c r="F53" s="8">
        <f t="shared" si="3"/>
        <v>0</v>
      </c>
      <c r="G53" s="5" t="s">
        <v>110</v>
      </c>
    </row>
    <row r="54" spans="1:7" ht="66" customHeight="1" x14ac:dyDescent="0.25">
      <c r="A54" s="1" t="s">
        <v>111</v>
      </c>
      <c r="B54" s="2" t="s">
        <v>15</v>
      </c>
      <c r="C54" s="2">
        <v>1</v>
      </c>
      <c r="D54" s="31">
        <v>0</v>
      </c>
      <c r="E54" s="3">
        <f t="shared" si="2"/>
        <v>0</v>
      </c>
      <c r="F54" s="8">
        <f t="shared" si="3"/>
        <v>0</v>
      </c>
      <c r="G54" s="5" t="s">
        <v>60</v>
      </c>
    </row>
    <row r="55" spans="1:7" ht="66" customHeight="1" x14ac:dyDescent="0.25">
      <c r="A55" s="1" t="s">
        <v>58</v>
      </c>
      <c r="B55" s="2" t="s">
        <v>12</v>
      </c>
      <c r="C55" s="2">
        <v>1</v>
      </c>
      <c r="D55" s="31">
        <v>0</v>
      </c>
      <c r="E55" s="3">
        <f t="shared" si="2"/>
        <v>0</v>
      </c>
      <c r="F55" s="8">
        <f t="shared" si="3"/>
        <v>0</v>
      </c>
      <c r="G55" s="5" t="s">
        <v>59</v>
      </c>
    </row>
    <row r="56" spans="1:7" ht="66" customHeight="1" x14ac:dyDescent="0.25">
      <c r="A56" s="1" t="s">
        <v>112</v>
      </c>
      <c r="B56" s="2" t="s">
        <v>113</v>
      </c>
      <c r="C56" s="2">
        <v>1</v>
      </c>
      <c r="D56" s="31">
        <v>0</v>
      </c>
      <c r="E56" s="3">
        <f t="shared" si="2"/>
        <v>0</v>
      </c>
      <c r="F56" s="8">
        <f t="shared" si="3"/>
        <v>0</v>
      </c>
      <c r="G56" s="5" t="s">
        <v>114</v>
      </c>
    </row>
    <row r="57" spans="1:7" ht="66" customHeight="1" x14ac:dyDescent="0.25">
      <c r="A57" s="1" t="s">
        <v>115</v>
      </c>
      <c r="B57" s="2" t="s">
        <v>15</v>
      </c>
      <c r="C57" s="2">
        <v>1</v>
      </c>
      <c r="D57" s="31">
        <v>0</v>
      </c>
      <c r="E57" s="3">
        <f t="shared" si="2"/>
        <v>0</v>
      </c>
      <c r="F57" s="8">
        <f t="shared" si="3"/>
        <v>0</v>
      </c>
      <c r="G57" s="5" t="s">
        <v>116</v>
      </c>
    </row>
    <row r="58" spans="1:7" ht="66" customHeight="1" x14ac:dyDescent="0.25">
      <c r="A58" s="1" t="s">
        <v>64</v>
      </c>
      <c r="B58" s="2" t="s">
        <v>113</v>
      </c>
      <c r="C58" s="2">
        <v>2</v>
      </c>
      <c r="D58" s="31">
        <v>0</v>
      </c>
      <c r="E58" s="3">
        <f t="shared" si="2"/>
        <v>0</v>
      </c>
      <c r="F58" s="8">
        <f t="shared" si="3"/>
        <v>0</v>
      </c>
      <c r="G58" s="5" t="s">
        <v>117</v>
      </c>
    </row>
    <row r="59" spans="1:7" ht="66" customHeight="1" x14ac:dyDescent="0.25">
      <c r="A59" s="1" t="s">
        <v>118</v>
      </c>
      <c r="B59" s="2" t="s">
        <v>113</v>
      </c>
      <c r="C59" s="2">
        <v>1</v>
      </c>
      <c r="D59" s="31">
        <v>0</v>
      </c>
      <c r="E59" s="3">
        <f t="shared" si="2"/>
        <v>0</v>
      </c>
      <c r="F59" s="8">
        <f t="shared" si="3"/>
        <v>0</v>
      </c>
      <c r="G59" s="5" t="s">
        <v>119</v>
      </c>
    </row>
    <row r="60" spans="1:7" ht="109.5" customHeight="1" x14ac:dyDescent="0.25">
      <c r="A60" s="1" t="s">
        <v>45</v>
      </c>
      <c r="B60" s="2" t="s">
        <v>12</v>
      </c>
      <c r="C60" s="2">
        <v>1</v>
      </c>
      <c r="D60" s="31">
        <v>0</v>
      </c>
      <c r="E60" s="3">
        <f t="shared" si="2"/>
        <v>0</v>
      </c>
      <c r="F60" s="8">
        <f t="shared" si="3"/>
        <v>0</v>
      </c>
      <c r="G60" s="5" t="s">
        <v>46</v>
      </c>
    </row>
    <row r="61" spans="1:7" ht="101.25" customHeight="1" x14ac:dyDescent="0.25">
      <c r="A61" s="1" t="s">
        <v>47</v>
      </c>
      <c r="B61" s="2" t="s">
        <v>12</v>
      </c>
      <c r="C61" s="2">
        <v>1</v>
      </c>
      <c r="D61" s="31">
        <v>0</v>
      </c>
      <c r="E61" s="3">
        <f t="shared" si="2"/>
        <v>0</v>
      </c>
      <c r="F61" s="8">
        <f t="shared" si="3"/>
        <v>0</v>
      </c>
      <c r="G61" s="5" t="s">
        <v>122</v>
      </c>
    </row>
    <row r="62" spans="1:7" ht="66" customHeight="1" x14ac:dyDescent="0.25">
      <c r="A62" s="1" t="s">
        <v>48</v>
      </c>
      <c r="B62" s="2" t="s">
        <v>15</v>
      </c>
      <c r="C62" s="2">
        <v>1</v>
      </c>
      <c r="D62" s="31">
        <v>0</v>
      </c>
      <c r="E62" s="3">
        <f t="shared" si="2"/>
        <v>0</v>
      </c>
      <c r="F62" s="8">
        <f t="shared" si="3"/>
        <v>0</v>
      </c>
      <c r="G62" s="5" t="s">
        <v>120</v>
      </c>
    </row>
    <row r="63" spans="1:7" ht="141" customHeight="1" x14ac:dyDescent="0.25">
      <c r="A63" s="1" t="s">
        <v>67</v>
      </c>
      <c r="B63" s="2" t="s">
        <v>12</v>
      </c>
      <c r="C63" s="2">
        <v>1</v>
      </c>
      <c r="D63" s="31">
        <v>0</v>
      </c>
      <c r="E63" s="3">
        <f t="shared" si="2"/>
        <v>0</v>
      </c>
      <c r="F63" s="8">
        <f t="shared" si="3"/>
        <v>0</v>
      </c>
      <c r="G63" s="5" t="s">
        <v>68</v>
      </c>
    </row>
    <row r="64" spans="1:7" ht="117.75" customHeight="1" x14ac:dyDescent="0.25">
      <c r="A64" s="1" t="s">
        <v>123</v>
      </c>
      <c r="B64" s="2" t="s">
        <v>12</v>
      </c>
      <c r="C64" s="2">
        <v>5</v>
      </c>
      <c r="D64" s="31">
        <v>0</v>
      </c>
      <c r="E64" s="3">
        <f t="shared" si="2"/>
        <v>0</v>
      </c>
      <c r="F64" s="8">
        <f t="shared" si="3"/>
        <v>0</v>
      </c>
      <c r="G64" s="5" t="s">
        <v>124</v>
      </c>
    </row>
    <row r="65" spans="1:7" ht="66" customHeight="1" x14ac:dyDescent="0.25">
      <c r="A65" s="1" t="s">
        <v>91</v>
      </c>
      <c r="B65" s="2" t="s">
        <v>15</v>
      </c>
      <c r="C65" s="2">
        <v>5</v>
      </c>
      <c r="D65" s="31">
        <v>0</v>
      </c>
      <c r="E65" s="3">
        <f t="shared" si="2"/>
        <v>0</v>
      </c>
      <c r="F65" s="8">
        <f t="shared" si="3"/>
        <v>0</v>
      </c>
      <c r="G65" s="5" t="s">
        <v>125</v>
      </c>
    </row>
    <row r="66" spans="1:7" ht="66" customHeight="1" x14ac:dyDescent="0.25">
      <c r="A66" s="1" t="s">
        <v>92</v>
      </c>
      <c r="B66" s="2" t="s">
        <v>15</v>
      </c>
      <c r="C66" s="2">
        <v>5</v>
      </c>
      <c r="D66" s="31">
        <v>0</v>
      </c>
      <c r="E66" s="3">
        <f t="shared" si="2"/>
        <v>0</v>
      </c>
      <c r="F66" s="8">
        <f t="shared" si="3"/>
        <v>0</v>
      </c>
      <c r="G66" s="5" t="s">
        <v>93</v>
      </c>
    </row>
    <row r="67" spans="1:7" ht="66" customHeight="1" x14ac:dyDescent="0.25">
      <c r="A67" s="1" t="s">
        <v>94</v>
      </c>
      <c r="B67" s="2" t="s">
        <v>15</v>
      </c>
      <c r="C67" s="2">
        <v>5</v>
      </c>
      <c r="D67" s="31">
        <v>0</v>
      </c>
      <c r="E67" s="3">
        <f t="shared" si="2"/>
        <v>0</v>
      </c>
      <c r="F67" s="8">
        <f t="shared" si="3"/>
        <v>0</v>
      </c>
      <c r="G67" s="5" t="s">
        <v>95</v>
      </c>
    </row>
    <row r="68" spans="1:7" ht="87" customHeight="1" x14ac:dyDescent="0.25">
      <c r="A68" s="1" t="s">
        <v>96</v>
      </c>
      <c r="B68" s="2" t="s">
        <v>12</v>
      </c>
      <c r="C68" s="2">
        <v>5</v>
      </c>
      <c r="D68" s="31">
        <v>0</v>
      </c>
      <c r="E68" s="3">
        <f t="shared" si="2"/>
        <v>0</v>
      </c>
      <c r="F68" s="8">
        <f t="shared" si="3"/>
        <v>0</v>
      </c>
      <c r="G68" s="5" t="s">
        <v>97</v>
      </c>
    </row>
    <row r="69" spans="1:7" ht="66" customHeight="1" x14ac:dyDescent="0.25">
      <c r="A69" s="1" t="s">
        <v>98</v>
      </c>
      <c r="B69" s="2" t="s">
        <v>15</v>
      </c>
      <c r="C69" s="2">
        <v>4</v>
      </c>
      <c r="D69" s="31">
        <v>0</v>
      </c>
      <c r="E69" s="3">
        <f t="shared" si="2"/>
        <v>0</v>
      </c>
      <c r="F69" s="8">
        <f t="shared" si="3"/>
        <v>0</v>
      </c>
      <c r="G69" s="5" t="s">
        <v>126</v>
      </c>
    </row>
    <row r="70" spans="1:7" ht="90" customHeight="1" x14ac:dyDescent="0.25">
      <c r="A70" s="1" t="s">
        <v>127</v>
      </c>
      <c r="B70" s="2" t="s">
        <v>15</v>
      </c>
      <c r="C70" s="2">
        <v>4</v>
      </c>
      <c r="D70" s="31">
        <v>0</v>
      </c>
      <c r="E70" s="3">
        <f t="shared" si="2"/>
        <v>0</v>
      </c>
      <c r="F70" s="8">
        <f t="shared" si="3"/>
        <v>0</v>
      </c>
      <c r="G70" s="5" t="s">
        <v>128</v>
      </c>
    </row>
    <row r="71" spans="1:7" ht="150" customHeight="1" x14ac:dyDescent="0.25">
      <c r="A71" s="1" t="s">
        <v>129</v>
      </c>
      <c r="B71" s="2" t="s">
        <v>15</v>
      </c>
      <c r="C71" s="2">
        <v>4</v>
      </c>
      <c r="D71" s="31">
        <v>0</v>
      </c>
      <c r="E71" s="3">
        <f t="shared" si="2"/>
        <v>0</v>
      </c>
      <c r="F71" s="8">
        <f t="shared" si="3"/>
        <v>0</v>
      </c>
      <c r="G71" s="5" t="s">
        <v>130</v>
      </c>
    </row>
    <row r="72" spans="1:7" ht="66" customHeight="1" x14ac:dyDescent="0.25">
      <c r="A72" s="1" t="s">
        <v>131</v>
      </c>
      <c r="B72" s="2" t="s">
        <v>15</v>
      </c>
      <c r="C72" s="2">
        <v>5</v>
      </c>
      <c r="D72" s="31">
        <v>0</v>
      </c>
      <c r="E72" s="3">
        <f t="shared" si="2"/>
        <v>0</v>
      </c>
      <c r="F72" s="8">
        <f t="shared" si="3"/>
        <v>0</v>
      </c>
      <c r="G72" s="5" t="s">
        <v>132</v>
      </c>
    </row>
    <row r="73" spans="1:7" ht="66" customHeight="1" x14ac:dyDescent="0.25">
      <c r="A73" s="1" t="s">
        <v>45</v>
      </c>
      <c r="B73" s="2" t="s">
        <v>12</v>
      </c>
      <c r="C73" s="2">
        <v>4</v>
      </c>
      <c r="D73" s="31">
        <v>0</v>
      </c>
      <c r="E73" s="3">
        <f t="shared" si="2"/>
        <v>0</v>
      </c>
      <c r="F73" s="8">
        <f t="shared" si="3"/>
        <v>0</v>
      </c>
      <c r="G73" s="5" t="s">
        <v>133</v>
      </c>
    </row>
    <row r="74" spans="1:7" ht="66" customHeight="1" x14ac:dyDescent="0.25">
      <c r="A74" s="1" t="s">
        <v>134</v>
      </c>
      <c r="B74" s="2" t="s">
        <v>15</v>
      </c>
      <c r="C74" s="2">
        <v>4</v>
      </c>
      <c r="D74" s="31">
        <v>0</v>
      </c>
      <c r="E74" s="3">
        <f t="shared" si="2"/>
        <v>0</v>
      </c>
      <c r="F74" s="8">
        <f t="shared" si="3"/>
        <v>0</v>
      </c>
      <c r="G74" s="5" t="s">
        <v>135</v>
      </c>
    </row>
    <row r="75" spans="1:7" ht="30" customHeight="1" x14ac:dyDescent="0.25">
      <c r="A75" s="18" t="s">
        <v>102</v>
      </c>
      <c r="B75" s="23"/>
      <c r="C75" s="23"/>
      <c r="D75" s="24">
        <f>SUM(D46:D74)</f>
        <v>0</v>
      </c>
      <c r="E75" s="25"/>
      <c r="F75" s="26">
        <f>SUM(F46:F74)</f>
        <v>0</v>
      </c>
      <c r="G75" s="17"/>
    </row>
    <row r="76" spans="1:7" ht="28.15" customHeight="1" x14ac:dyDescent="0.25">
      <c r="A76" s="27" t="s">
        <v>5</v>
      </c>
      <c r="B76" s="37" t="s">
        <v>7</v>
      </c>
      <c r="C76" s="28" t="str">
        <f>[1]Fyzika_Vzor!D2</f>
        <v>Počet na 1 učebňu</v>
      </c>
      <c r="D76" s="32" t="str">
        <f>[1]Fyzika_Vzor!E2</f>
        <v>Jedn. cena bez DPH/ks</v>
      </c>
      <c r="E76" s="33" t="s">
        <v>9</v>
      </c>
      <c r="F76" s="33" t="str">
        <f>[1]Fyzika_Vzor!G2</f>
        <v>Cena celkom s DPH za učebňu</v>
      </c>
      <c r="G76" s="30" t="s">
        <v>6</v>
      </c>
    </row>
    <row r="77" spans="1:7" ht="99.75" customHeight="1" x14ac:dyDescent="0.25">
      <c r="A77" s="41" t="s">
        <v>136</v>
      </c>
      <c r="B77" s="45" t="s">
        <v>12</v>
      </c>
      <c r="C77" s="45">
        <v>1</v>
      </c>
      <c r="D77" s="46">
        <v>0</v>
      </c>
      <c r="E77" s="42">
        <f>D77*1.2</f>
        <v>0</v>
      </c>
      <c r="F77" s="44">
        <f>C77*E77</f>
        <v>0</v>
      </c>
      <c r="G77" s="40" t="s">
        <v>137</v>
      </c>
    </row>
    <row r="78" spans="1:7" ht="100.5" customHeight="1" x14ac:dyDescent="0.25">
      <c r="A78" s="41" t="s">
        <v>47</v>
      </c>
      <c r="B78" s="45" t="s">
        <v>12</v>
      </c>
      <c r="C78" s="45">
        <v>1</v>
      </c>
      <c r="D78" s="46">
        <v>0</v>
      </c>
      <c r="E78" s="42">
        <f t="shared" ref="E78:E111" si="4">D78*1.2</f>
        <v>0</v>
      </c>
      <c r="F78" s="44">
        <f>C78*E78</f>
        <v>0</v>
      </c>
      <c r="G78" s="40" t="s">
        <v>138</v>
      </c>
    </row>
    <row r="79" spans="1:7" ht="75.75" customHeight="1" x14ac:dyDescent="0.25">
      <c r="A79" s="41" t="s">
        <v>139</v>
      </c>
      <c r="B79" s="45" t="s">
        <v>15</v>
      </c>
      <c r="C79" s="45">
        <v>1</v>
      </c>
      <c r="D79" s="46">
        <v>0</v>
      </c>
      <c r="E79" s="42">
        <f t="shared" si="4"/>
        <v>0</v>
      </c>
      <c r="F79" s="44">
        <f>C79*E79</f>
        <v>0</v>
      </c>
      <c r="G79" s="40" t="s">
        <v>140</v>
      </c>
    </row>
    <row r="80" spans="1:7" ht="111" customHeight="1" x14ac:dyDescent="0.25">
      <c r="A80" s="41" t="s">
        <v>141</v>
      </c>
      <c r="B80" s="45" t="s">
        <v>15</v>
      </c>
      <c r="C80" s="45">
        <v>1</v>
      </c>
      <c r="D80" s="46">
        <v>0</v>
      </c>
      <c r="E80" s="42">
        <f t="shared" si="4"/>
        <v>0</v>
      </c>
      <c r="F80" s="44">
        <f>C80*E80</f>
        <v>0</v>
      </c>
      <c r="G80" s="40" t="s">
        <v>142</v>
      </c>
    </row>
    <row r="81" spans="1:7" ht="59.25" customHeight="1" x14ac:dyDescent="0.25">
      <c r="A81" s="41" t="s">
        <v>143</v>
      </c>
      <c r="B81" s="45" t="s">
        <v>15</v>
      </c>
      <c r="C81" s="45">
        <v>1</v>
      </c>
      <c r="D81" s="46">
        <v>0</v>
      </c>
      <c r="E81" s="42">
        <f t="shared" si="4"/>
        <v>0</v>
      </c>
      <c r="F81" s="44">
        <f>E81</f>
        <v>0</v>
      </c>
      <c r="G81" s="40" t="s">
        <v>144</v>
      </c>
    </row>
    <row r="82" spans="1:7" ht="55.5" customHeight="1" x14ac:dyDescent="0.25">
      <c r="A82" s="41" t="s">
        <v>145</v>
      </c>
      <c r="B82" s="47" t="s">
        <v>15</v>
      </c>
      <c r="C82" s="47">
        <v>1</v>
      </c>
      <c r="D82" s="46">
        <v>0</v>
      </c>
      <c r="E82" s="42">
        <f t="shared" si="4"/>
        <v>0</v>
      </c>
      <c r="F82" s="44">
        <v>96</v>
      </c>
      <c r="G82" s="40" t="s">
        <v>146</v>
      </c>
    </row>
    <row r="83" spans="1:7" ht="97.5" customHeight="1" x14ac:dyDescent="0.25">
      <c r="A83" s="41" t="s">
        <v>147</v>
      </c>
      <c r="B83" s="45" t="s">
        <v>15</v>
      </c>
      <c r="C83" s="45">
        <v>1</v>
      </c>
      <c r="D83" s="46">
        <v>0</v>
      </c>
      <c r="E83" s="42">
        <f t="shared" si="4"/>
        <v>0</v>
      </c>
      <c r="F83" s="44">
        <f>C83*E83</f>
        <v>0</v>
      </c>
      <c r="G83" s="40" t="s">
        <v>148</v>
      </c>
    </row>
    <row r="84" spans="1:7" ht="63.75" x14ac:dyDescent="0.25">
      <c r="A84" s="41" t="s">
        <v>149</v>
      </c>
      <c r="B84" s="45" t="s">
        <v>12</v>
      </c>
      <c r="C84" s="45">
        <v>1</v>
      </c>
      <c r="D84" s="46">
        <v>0</v>
      </c>
      <c r="E84" s="42">
        <f t="shared" si="4"/>
        <v>0</v>
      </c>
      <c r="F84" s="44">
        <f>C84*E84</f>
        <v>0</v>
      </c>
      <c r="G84" s="40" t="s">
        <v>150</v>
      </c>
    </row>
    <row r="85" spans="1:7" ht="72.75" customHeight="1" x14ac:dyDescent="0.25">
      <c r="A85" s="41" t="s">
        <v>151</v>
      </c>
      <c r="B85" s="47" t="s">
        <v>15</v>
      </c>
      <c r="C85" s="47">
        <v>1</v>
      </c>
      <c r="D85" s="46">
        <v>0</v>
      </c>
      <c r="E85" s="42">
        <f t="shared" si="4"/>
        <v>0</v>
      </c>
      <c r="F85" s="44">
        <f>C85*E85</f>
        <v>0</v>
      </c>
      <c r="G85" s="40" t="s">
        <v>152</v>
      </c>
    </row>
    <row r="86" spans="1:7" ht="72" customHeight="1" x14ac:dyDescent="0.25">
      <c r="A86" s="41" t="s">
        <v>153</v>
      </c>
      <c r="B86" s="45" t="s">
        <v>15</v>
      </c>
      <c r="C86" s="45">
        <v>1</v>
      </c>
      <c r="D86" s="46">
        <v>0</v>
      </c>
      <c r="E86" s="42">
        <f t="shared" si="4"/>
        <v>0</v>
      </c>
      <c r="F86" s="44">
        <f>C86*E86</f>
        <v>0</v>
      </c>
      <c r="G86" s="40" t="s">
        <v>154</v>
      </c>
    </row>
    <row r="87" spans="1:7" ht="205.5" customHeight="1" x14ac:dyDescent="0.25">
      <c r="A87" s="41" t="s">
        <v>156</v>
      </c>
      <c r="B87" s="45" t="s">
        <v>15</v>
      </c>
      <c r="C87" s="45">
        <v>1</v>
      </c>
      <c r="D87" s="46">
        <v>0</v>
      </c>
      <c r="E87" s="42">
        <f t="shared" si="4"/>
        <v>0</v>
      </c>
      <c r="F87" s="44">
        <f t="shared" ref="F87:F103" si="5">C87*E87</f>
        <v>0</v>
      </c>
      <c r="G87" s="40" t="s">
        <v>157</v>
      </c>
    </row>
    <row r="88" spans="1:7" ht="130.5" customHeight="1" x14ac:dyDescent="0.25">
      <c r="A88" s="41" t="s">
        <v>158</v>
      </c>
      <c r="B88" s="45" t="s">
        <v>15</v>
      </c>
      <c r="C88" s="45">
        <v>1</v>
      </c>
      <c r="D88" s="46">
        <v>0</v>
      </c>
      <c r="E88" s="42">
        <f t="shared" si="4"/>
        <v>0</v>
      </c>
      <c r="F88" s="44">
        <f t="shared" si="5"/>
        <v>0</v>
      </c>
      <c r="G88" s="40" t="s">
        <v>159</v>
      </c>
    </row>
    <row r="89" spans="1:7" ht="123.75" customHeight="1" x14ac:dyDescent="0.25">
      <c r="A89" s="41" t="s">
        <v>160</v>
      </c>
      <c r="B89" s="45" t="s">
        <v>15</v>
      </c>
      <c r="C89" s="45">
        <v>1</v>
      </c>
      <c r="D89" s="46">
        <v>0</v>
      </c>
      <c r="E89" s="42">
        <f t="shared" si="4"/>
        <v>0</v>
      </c>
      <c r="F89" s="44">
        <f t="shared" si="5"/>
        <v>0</v>
      </c>
      <c r="G89" s="40" t="s">
        <v>161</v>
      </c>
    </row>
    <row r="90" spans="1:7" ht="72" customHeight="1" x14ac:dyDescent="0.25">
      <c r="A90" s="41" t="s">
        <v>162</v>
      </c>
      <c r="B90" s="45" t="s">
        <v>12</v>
      </c>
      <c r="C90" s="45">
        <v>1</v>
      </c>
      <c r="D90" s="46">
        <v>0</v>
      </c>
      <c r="E90" s="42">
        <f t="shared" si="4"/>
        <v>0</v>
      </c>
      <c r="F90" s="44">
        <f t="shared" si="5"/>
        <v>0</v>
      </c>
      <c r="G90" s="40" t="s">
        <v>163</v>
      </c>
    </row>
    <row r="91" spans="1:7" ht="54" customHeight="1" x14ac:dyDescent="0.25">
      <c r="A91" s="41" t="s">
        <v>164</v>
      </c>
      <c r="B91" s="45" t="s">
        <v>12</v>
      </c>
      <c r="C91" s="45">
        <v>1</v>
      </c>
      <c r="D91" s="46">
        <v>0</v>
      </c>
      <c r="E91" s="42">
        <f t="shared" si="4"/>
        <v>0</v>
      </c>
      <c r="F91" s="44">
        <f t="shared" si="5"/>
        <v>0</v>
      </c>
      <c r="G91" s="40" t="s">
        <v>165</v>
      </c>
    </row>
    <row r="92" spans="1:7" ht="148.5" customHeight="1" x14ac:dyDescent="0.25">
      <c r="A92" s="41" t="s">
        <v>67</v>
      </c>
      <c r="B92" s="47" t="s">
        <v>12</v>
      </c>
      <c r="C92" s="47">
        <v>1</v>
      </c>
      <c r="D92" s="46">
        <v>0</v>
      </c>
      <c r="E92" s="42">
        <f t="shared" si="4"/>
        <v>0</v>
      </c>
      <c r="F92" s="44">
        <f t="shared" si="5"/>
        <v>0</v>
      </c>
      <c r="G92" s="40" t="s">
        <v>68</v>
      </c>
    </row>
    <row r="93" spans="1:7" ht="70.5" x14ac:dyDescent="0.25">
      <c r="A93" s="41" t="s">
        <v>39</v>
      </c>
      <c r="B93" s="45" t="s">
        <v>113</v>
      </c>
      <c r="C93" s="45">
        <v>1</v>
      </c>
      <c r="D93" s="46">
        <v>0</v>
      </c>
      <c r="E93" s="42">
        <f t="shared" si="4"/>
        <v>0</v>
      </c>
      <c r="F93" s="44">
        <f t="shared" si="5"/>
        <v>0</v>
      </c>
      <c r="G93" s="40" t="s">
        <v>167</v>
      </c>
    </row>
    <row r="94" spans="1:7" ht="51.75" customHeight="1" x14ac:dyDescent="0.25">
      <c r="A94" s="41" t="s">
        <v>166</v>
      </c>
      <c r="B94" s="45" t="s">
        <v>113</v>
      </c>
      <c r="C94" s="45">
        <v>1</v>
      </c>
      <c r="D94" s="46">
        <v>0</v>
      </c>
      <c r="E94" s="42">
        <f t="shared" si="4"/>
        <v>0</v>
      </c>
      <c r="F94" s="44">
        <f t="shared" si="5"/>
        <v>0</v>
      </c>
      <c r="G94" s="40" t="s">
        <v>168</v>
      </c>
    </row>
    <row r="95" spans="1:7" ht="98.25" customHeight="1" x14ac:dyDescent="0.25">
      <c r="A95" s="38" t="s">
        <v>136</v>
      </c>
      <c r="B95" s="2" t="s">
        <v>12</v>
      </c>
      <c r="C95" s="2">
        <v>4</v>
      </c>
      <c r="D95" s="46">
        <v>0</v>
      </c>
      <c r="E95" s="42">
        <f t="shared" si="4"/>
        <v>0</v>
      </c>
      <c r="F95" s="44">
        <f t="shared" si="5"/>
        <v>0</v>
      </c>
      <c r="G95" s="40" t="s">
        <v>169</v>
      </c>
    </row>
    <row r="96" spans="1:7" ht="82.5" customHeight="1" x14ac:dyDescent="0.25">
      <c r="A96" s="38" t="s">
        <v>170</v>
      </c>
      <c r="B96" s="2" t="s">
        <v>15</v>
      </c>
      <c r="C96" s="2">
        <v>4</v>
      </c>
      <c r="D96" s="46">
        <v>0</v>
      </c>
      <c r="E96" s="42">
        <f t="shared" si="4"/>
        <v>0</v>
      </c>
      <c r="F96" s="44">
        <f t="shared" si="5"/>
        <v>0</v>
      </c>
      <c r="G96" s="40" t="s">
        <v>171</v>
      </c>
    </row>
    <row r="97" spans="1:7" ht="115.5" customHeight="1" x14ac:dyDescent="0.25">
      <c r="A97" s="38" t="s">
        <v>172</v>
      </c>
      <c r="B97" s="2" t="s">
        <v>15</v>
      </c>
      <c r="C97" s="2">
        <v>4</v>
      </c>
      <c r="D97" s="46">
        <v>0</v>
      </c>
      <c r="E97" s="42">
        <f t="shared" si="4"/>
        <v>0</v>
      </c>
      <c r="F97" s="44">
        <f t="shared" si="5"/>
        <v>0</v>
      </c>
      <c r="G97" s="40" t="s">
        <v>173</v>
      </c>
    </row>
    <row r="98" spans="1:7" ht="51" x14ac:dyDescent="0.25">
      <c r="A98" s="38" t="s">
        <v>94</v>
      </c>
      <c r="B98" s="2" t="s">
        <v>15</v>
      </c>
      <c r="C98" s="2">
        <v>4</v>
      </c>
      <c r="D98" s="46">
        <v>0</v>
      </c>
      <c r="E98" s="42">
        <f t="shared" si="4"/>
        <v>0</v>
      </c>
      <c r="F98" s="44">
        <f t="shared" si="5"/>
        <v>0</v>
      </c>
      <c r="G98" s="40" t="s">
        <v>174</v>
      </c>
    </row>
    <row r="99" spans="1:7" ht="38.25" x14ac:dyDescent="0.25">
      <c r="A99" s="41" t="s">
        <v>175</v>
      </c>
      <c r="B99" s="39" t="s">
        <v>15</v>
      </c>
      <c r="C99" s="39">
        <v>5</v>
      </c>
      <c r="D99" s="46">
        <v>0</v>
      </c>
      <c r="E99" s="42">
        <f t="shared" si="4"/>
        <v>0</v>
      </c>
      <c r="F99" s="44">
        <f t="shared" si="5"/>
        <v>0</v>
      </c>
      <c r="G99" s="40" t="s">
        <v>176</v>
      </c>
    </row>
    <row r="100" spans="1:7" ht="83.25" customHeight="1" x14ac:dyDescent="0.25">
      <c r="A100" s="38" t="s">
        <v>177</v>
      </c>
      <c r="B100" s="2" t="s">
        <v>15</v>
      </c>
      <c r="C100" s="2">
        <v>5</v>
      </c>
      <c r="D100" s="46">
        <v>0</v>
      </c>
      <c r="E100" s="42">
        <f t="shared" si="4"/>
        <v>0</v>
      </c>
      <c r="F100" s="44">
        <f t="shared" si="5"/>
        <v>0</v>
      </c>
      <c r="G100" s="40" t="s">
        <v>178</v>
      </c>
    </row>
    <row r="101" spans="1:7" ht="78" customHeight="1" x14ac:dyDescent="0.25">
      <c r="A101" s="38" t="s">
        <v>149</v>
      </c>
      <c r="B101" s="2" t="s">
        <v>12</v>
      </c>
      <c r="C101" s="2">
        <v>5</v>
      </c>
      <c r="D101" s="46">
        <v>0</v>
      </c>
      <c r="E101" s="42">
        <f t="shared" si="4"/>
        <v>0</v>
      </c>
      <c r="F101" s="44">
        <f t="shared" si="5"/>
        <v>0</v>
      </c>
      <c r="G101" s="40" t="s">
        <v>179</v>
      </c>
    </row>
    <row r="102" spans="1:7" ht="69" customHeight="1" x14ac:dyDescent="0.25">
      <c r="A102" s="41" t="s">
        <v>151</v>
      </c>
      <c r="B102" s="39" t="s">
        <v>15</v>
      </c>
      <c r="C102" s="39">
        <v>5</v>
      </c>
      <c r="D102" s="46">
        <v>0</v>
      </c>
      <c r="E102" s="42">
        <f t="shared" si="4"/>
        <v>0</v>
      </c>
      <c r="F102" s="44">
        <f t="shared" si="5"/>
        <v>0</v>
      </c>
      <c r="G102" s="40" t="s">
        <v>180</v>
      </c>
    </row>
    <row r="103" spans="1:7" ht="69" customHeight="1" x14ac:dyDescent="0.25">
      <c r="A103" s="38" t="s">
        <v>153</v>
      </c>
      <c r="B103" s="2" t="s">
        <v>15</v>
      </c>
      <c r="C103" s="2">
        <v>4</v>
      </c>
      <c r="D103" s="46">
        <v>0</v>
      </c>
      <c r="E103" s="42">
        <f t="shared" si="4"/>
        <v>0</v>
      </c>
      <c r="F103" s="44">
        <f t="shared" si="5"/>
        <v>0</v>
      </c>
      <c r="G103" s="40" t="s">
        <v>181</v>
      </c>
    </row>
    <row r="104" spans="1:7" ht="56.25" customHeight="1" x14ac:dyDescent="0.25">
      <c r="A104" s="41" t="s">
        <v>155</v>
      </c>
      <c r="B104" s="2" t="s">
        <v>15</v>
      </c>
      <c r="C104" s="2">
        <v>0</v>
      </c>
      <c r="D104" s="46">
        <v>0</v>
      </c>
      <c r="E104" s="42">
        <f t="shared" si="4"/>
        <v>0</v>
      </c>
      <c r="F104" s="44"/>
      <c r="G104" s="40" t="s">
        <v>182</v>
      </c>
    </row>
    <row r="105" spans="1:7" ht="192.75" customHeight="1" x14ac:dyDescent="0.25">
      <c r="A105" s="38" t="s">
        <v>183</v>
      </c>
      <c r="B105" s="2" t="s">
        <v>15</v>
      </c>
      <c r="C105" s="2">
        <v>4</v>
      </c>
      <c r="D105" s="46">
        <v>0</v>
      </c>
      <c r="E105" s="42">
        <f t="shared" si="4"/>
        <v>0</v>
      </c>
      <c r="F105" s="44">
        <f t="shared" ref="F105:F111" si="6">C105*E105</f>
        <v>0</v>
      </c>
      <c r="G105" s="40" t="s">
        <v>194</v>
      </c>
    </row>
    <row r="106" spans="1:7" ht="63.75" x14ac:dyDescent="0.25">
      <c r="A106" s="38" t="s">
        <v>184</v>
      </c>
      <c r="B106" s="39" t="s">
        <v>15</v>
      </c>
      <c r="C106" s="39">
        <v>3</v>
      </c>
      <c r="D106" s="46">
        <v>0</v>
      </c>
      <c r="E106" s="42">
        <f t="shared" si="4"/>
        <v>0</v>
      </c>
      <c r="F106" s="43">
        <f t="shared" si="6"/>
        <v>0</v>
      </c>
      <c r="G106" s="40" t="s">
        <v>185</v>
      </c>
    </row>
    <row r="107" spans="1:7" ht="76.5" x14ac:dyDescent="0.25">
      <c r="A107" s="38" t="s">
        <v>186</v>
      </c>
      <c r="B107" s="2" t="s">
        <v>15</v>
      </c>
      <c r="C107" s="2">
        <v>4</v>
      </c>
      <c r="D107" s="46">
        <v>0</v>
      </c>
      <c r="E107" s="42">
        <f t="shared" si="4"/>
        <v>0</v>
      </c>
      <c r="F107" s="43">
        <f t="shared" si="6"/>
        <v>0</v>
      </c>
      <c r="G107" s="40" t="s">
        <v>187</v>
      </c>
    </row>
    <row r="108" spans="1:7" ht="97.5" customHeight="1" x14ac:dyDescent="0.25">
      <c r="A108" s="38" t="s">
        <v>188</v>
      </c>
      <c r="B108" s="2" t="s">
        <v>15</v>
      </c>
      <c r="C108" s="2">
        <v>3</v>
      </c>
      <c r="D108" s="46">
        <v>0</v>
      </c>
      <c r="E108" s="42">
        <f t="shared" si="4"/>
        <v>0</v>
      </c>
      <c r="F108" s="43">
        <f t="shared" si="6"/>
        <v>0</v>
      </c>
      <c r="G108" s="40" t="s">
        <v>189</v>
      </c>
    </row>
    <row r="109" spans="1:7" ht="57.75" customHeight="1" x14ac:dyDescent="0.25">
      <c r="A109" s="38" t="s">
        <v>164</v>
      </c>
      <c r="B109" s="2" t="s">
        <v>12</v>
      </c>
      <c r="C109" s="2">
        <v>4</v>
      </c>
      <c r="D109" s="46">
        <v>0</v>
      </c>
      <c r="E109" s="42">
        <f t="shared" si="4"/>
        <v>0</v>
      </c>
      <c r="F109" s="43">
        <f t="shared" si="6"/>
        <v>0</v>
      </c>
      <c r="G109" s="40" t="s">
        <v>190</v>
      </c>
    </row>
    <row r="110" spans="1:7" ht="78.75" x14ac:dyDescent="0.25">
      <c r="A110" s="38" t="s">
        <v>127</v>
      </c>
      <c r="B110" s="2" t="s">
        <v>15</v>
      </c>
      <c r="C110" s="2">
        <v>4</v>
      </c>
      <c r="D110" s="46">
        <v>0</v>
      </c>
      <c r="E110" s="42">
        <f t="shared" si="4"/>
        <v>0</v>
      </c>
      <c r="F110" s="43">
        <f t="shared" si="6"/>
        <v>0</v>
      </c>
      <c r="G110" s="40" t="s">
        <v>191</v>
      </c>
    </row>
    <row r="111" spans="1:7" ht="25.5" x14ac:dyDescent="0.25">
      <c r="A111" s="38" t="s">
        <v>192</v>
      </c>
      <c r="B111" s="2" t="s">
        <v>15</v>
      </c>
      <c r="C111" s="2">
        <v>4</v>
      </c>
      <c r="D111" s="46">
        <v>0</v>
      </c>
      <c r="E111" s="42">
        <f t="shared" si="4"/>
        <v>0</v>
      </c>
      <c r="F111" s="43">
        <f t="shared" si="6"/>
        <v>0</v>
      </c>
      <c r="G111" s="40" t="s">
        <v>193</v>
      </c>
    </row>
    <row r="112" spans="1:7" ht="15.75" x14ac:dyDescent="0.25">
      <c r="A112" s="18" t="s">
        <v>103</v>
      </c>
      <c r="B112" s="19"/>
      <c r="C112" s="19"/>
      <c r="D112" s="20">
        <f>SUM(D77:D111)</f>
        <v>0</v>
      </c>
      <c r="E112" s="21"/>
      <c r="F112" s="22">
        <f>SUM(F77:F111)</f>
        <v>96</v>
      </c>
      <c r="G112" s="17"/>
    </row>
    <row r="113" spans="1:7" ht="15.75" x14ac:dyDescent="0.25">
      <c r="A113" s="11" t="s">
        <v>104</v>
      </c>
      <c r="B113" s="12"/>
      <c r="C113" s="12"/>
      <c r="D113" s="13">
        <f>SUM(D44,D75,D112)</f>
        <v>0</v>
      </c>
      <c r="E113" s="14"/>
      <c r="F113" s="15">
        <f>SUM(F44,F75,F112)</f>
        <v>96</v>
      </c>
      <c r="G113" s="16"/>
    </row>
    <row r="114" spans="1:7" ht="15.75" x14ac:dyDescent="0.25">
      <c r="A114" s="48"/>
      <c r="B114" s="49"/>
      <c r="C114" s="49"/>
      <c r="D114" s="49"/>
      <c r="E114" s="49"/>
      <c r="F114" s="49"/>
    </row>
  </sheetData>
  <mergeCells count="2">
    <mergeCell ref="A114:F114"/>
    <mergeCell ref="A1:G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2019-05-07T06:27:38Z</dcterms:modified>
</cp:coreProperties>
</file>