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NakupChemikalii_DNS\NakupChemikalii - Vyzva 1-2022\"/>
    </mc:Choice>
  </mc:AlternateContent>
  <bookViews>
    <workbookView xWindow="-120" yWindow="-120" windowWidth="29040" windowHeight="15996" tabRatio="887"/>
  </bookViews>
  <sheets>
    <sheet name="Zoznam pripravkov" sheetId="136" r:id="rId1"/>
  </sheets>
  <definedNames>
    <definedName name="_xlnm.Print_Area" localSheetId="0">'Zoznam pripravkov'!$A$1:$AG$96</definedName>
  </definedNames>
  <calcPr calcId="152511"/>
</workbook>
</file>

<file path=xl/calcChain.xml><?xml version="1.0" encoding="utf-8"?>
<calcChain xmlns="http://schemas.openxmlformats.org/spreadsheetml/2006/main">
  <c r="AB35" i="136" l="1"/>
  <c r="AB36" i="136"/>
  <c r="AB37" i="136"/>
  <c r="AB38" i="136"/>
  <c r="AB39" i="136"/>
  <c r="AB40" i="136"/>
  <c r="AB41" i="136"/>
  <c r="AB42" i="136"/>
  <c r="AB43" i="136"/>
  <c r="AB44" i="136"/>
  <c r="AB48" i="136"/>
  <c r="AB49" i="136"/>
  <c r="AB50" i="136"/>
  <c r="AB51" i="136"/>
  <c r="AD16" i="136"/>
  <c r="AD17" i="136"/>
  <c r="AD18" i="136"/>
  <c r="AD19" i="136"/>
  <c r="AD20" i="136"/>
  <c r="AD21" i="136"/>
  <c r="Q91" i="136"/>
  <c r="Q90" i="136"/>
  <c r="AB90" i="136" s="1"/>
  <c r="Q88" i="136"/>
  <c r="AB88" i="136" s="1"/>
  <c r="Q87" i="136"/>
  <c r="Q86" i="136"/>
  <c r="AB86" i="136" s="1"/>
  <c r="Q85" i="136"/>
  <c r="Q84" i="136"/>
  <c r="Q83" i="136"/>
  <c r="Q82" i="136"/>
  <c r="Q81" i="136"/>
  <c r="AB81" i="136" s="1"/>
  <c r="Q80" i="136"/>
  <c r="AB80" i="136" s="1"/>
  <c r="Q79" i="136"/>
  <c r="Q78" i="136"/>
  <c r="AB78" i="136" s="1"/>
  <c r="Q77" i="136"/>
  <c r="Q76" i="136"/>
  <c r="Q75" i="136"/>
  <c r="Q74" i="136"/>
  <c r="Q73" i="136"/>
  <c r="AB73" i="136" s="1"/>
  <c r="Q72" i="136"/>
  <c r="AB72" i="136" s="1"/>
  <c r="Q71" i="136"/>
  <c r="Q70" i="136"/>
  <c r="AB70" i="136" s="1"/>
  <c r="Q69" i="136"/>
  <c r="Q68" i="136"/>
  <c r="Q67" i="136"/>
  <c r="Q66" i="136"/>
  <c r="Q65" i="136"/>
  <c r="AB65" i="136" s="1"/>
  <c r="Q63" i="136"/>
  <c r="AB63" i="136" s="1"/>
  <c r="Q62" i="136"/>
  <c r="AB62" i="136" s="1"/>
  <c r="Q61" i="136"/>
  <c r="Q60" i="136"/>
  <c r="Q59" i="136"/>
  <c r="Q58" i="136"/>
  <c r="Q57" i="136"/>
  <c r="Q54" i="136"/>
  <c r="AB54" i="136" s="1"/>
  <c r="Q53" i="136"/>
  <c r="Q44" i="136"/>
  <c r="Q43" i="136"/>
  <c r="Q42" i="136"/>
  <c r="Q41" i="136"/>
  <c r="Q40" i="136"/>
  <c r="Q39" i="136"/>
  <c r="Q38" i="136"/>
  <c r="Q36" i="136"/>
  <c r="Q34" i="136"/>
  <c r="Q32" i="136"/>
  <c r="AB32" i="136" s="1"/>
  <c r="Q31" i="136"/>
  <c r="Q29" i="136"/>
  <c r="Q28" i="136"/>
  <c r="Q27" i="136"/>
  <c r="Q26" i="136"/>
  <c r="AB26" i="136" s="1"/>
  <c r="Q25" i="136"/>
  <c r="AB25" i="136" s="1"/>
  <c r="Q24" i="136"/>
  <c r="AB24" i="136" s="1"/>
  <c r="Q23" i="136"/>
  <c r="Q9" i="136"/>
  <c r="Q8" i="136"/>
  <c r="AB8" i="136" s="1"/>
  <c r="Q7" i="136"/>
  <c r="Q6" i="136"/>
  <c r="AB6" i="136" s="1"/>
  <c r="Q5" i="136"/>
  <c r="Q4" i="136"/>
  <c r="AB4" i="136" s="1"/>
  <c r="AB5" i="136"/>
  <c r="AB7" i="136"/>
  <c r="AB9" i="136"/>
  <c r="AB10" i="136"/>
  <c r="AB12" i="136"/>
  <c r="AB13" i="136"/>
  <c r="AB14" i="136"/>
  <c r="AB15" i="136"/>
  <c r="AB16" i="136"/>
  <c r="AB17" i="136"/>
  <c r="AB18" i="136"/>
  <c r="AB19" i="136"/>
  <c r="AB20" i="136"/>
  <c r="AB21" i="136"/>
  <c r="AB23" i="136"/>
  <c r="AB27" i="136"/>
  <c r="AB28" i="136"/>
  <c r="AB29" i="136"/>
  <c r="AB30" i="136"/>
  <c r="AB31" i="136"/>
  <c r="AB34" i="136"/>
  <c r="AB46" i="136"/>
  <c r="AB47" i="136"/>
  <c r="AB53" i="136"/>
  <c r="AB55" i="136"/>
  <c r="AB56" i="136"/>
  <c r="AB57" i="136"/>
  <c r="AB58" i="136"/>
  <c r="AB59" i="136"/>
  <c r="AB60" i="136"/>
  <c r="AB61" i="136"/>
  <c r="AB64" i="136"/>
  <c r="AB66" i="136"/>
  <c r="AB67" i="136"/>
  <c r="AB68" i="136"/>
  <c r="AB69" i="136"/>
  <c r="AB71" i="136"/>
  <c r="AB74" i="136"/>
  <c r="AB75" i="136"/>
  <c r="AB76" i="136"/>
  <c r="AB77" i="136"/>
  <c r="AB79" i="136"/>
  <c r="AB82" i="136"/>
  <c r="AB83" i="136"/>
  <c r="AB84" i="136"/>
  <c r="AB85" i="136"/>
  <c r="AB87" i="136"/>
  <c r="AB91" i="136"/>
  <c r="AD45" i="136" l="1"/>
  <c r="AE45" i="136" s="1"/>
  <c r="AD49" i="136"/>
  <c r="AE49" i="136" s="1"/>
  <c r="AF49" i="136" s="1"/>
  <c r="AD50" i="136"/>
  <c r="AE50" i="136" s="1"/>
  <c r="AD51" i="136"/>
  <c r="AE51" i="136" s="1"/>
  <c r="AF51" i="136" s="1"/>
  <c r="AF45" i="136" l="1"/>
  <c r="AF50" i="136"/>
  <c r="AD5" i="136"/>
  <c r="AE5" i="136" s="1"/>
  <c r="AF5" i="136" s="1"/>
  <c r="AD6" i="136" l="1"/>
  <c r="AD7" i="136"/>
  <c r="AD8" i="136"/>
  <c r="AE8" i="136" s="1"/>
  <c r="AF8" i="136" s="1"/>
  <c r="AD9" i="136"/>
  <c r="AD10" i="136"/>
  <c r="AD12" i="136"/>
  <c r="AD13" i="136"/>
  <c r="AE13" i="136" s="1"/>
  <c r="AF13" i="136" s="1"/>
  <c r="AD14" i="136"/>
  <c r="AD15" i="136"/>
  <c r="AE16" i="136"/>
  <c r="AF16" i="136" s="1"/>
  <c r="AE19" i="136"/>
  <c r="AF19" i="136" s="1"/>
  <c r="AE21" i="136"/>
  <c r="AF21" i="136" s="1"/>
  <c r="AD23" i="136"/>
  <c r="AD24" i="136"/>
  <c r="AE24" i="136" s="1"/>
  <c r="AF24" i="136" s="1"/>
  <c r="AD25" i="136"/>
  <c r="AD26" i="136"/>
  <c r="AD27" i="136"/>
  <c r="AE27" i="136" s="1"/>
  <c r="AF27" i="136" s="1"/>
  <c r="AD28" i="136"/>
  <c r="AD29" i="136"/>
  <c r="AE29" i="136" s="1"/>
  <c r="AF29" i="136" s="1"/>
  <c r="AD30" i="136"/>
  <c r="AE30" i="136" s="1"/>
  <c r="AF30" i="136" s="1"/>
  <c r="AD31" i="136"/>
  <c r="AD32" i="136"/>
  <c r="AD34" i="136"/>
  <c r="AD35" i="136"/>
  <c r="AE35" i="136" s="1"/>
  <c r="AF35" i="136" s="1"/>
  <c r="AD36" i="136"/>
  <c r="AD37" i="136"/>
  <c r="AE37" i="136" s="1"/>
  <c r="AF37" i="136" s="1"/>
  <c r="AD38" i="136"/>
  <c r="AD39" i="136"/>
  <c r="AD40" i="136"/>
  <c r="AD41" i="136"/>
  <c r="AD42" i="136"/>
  <c r="AD43" i="136"/>
  <c r="AE43" i="136" s="1"/>
  <c r="AF43" i="136" s="1"/>
  <c r="AD44" i="136"/>
  <c r="AD46" i="136"/>
  <c r="AD47" i="136"/>
  <c r="AD48" i="136"/>
  <c r="AD53" i="136"/>
  <c r="AD54" i="136"/>
  <c r="AD55" i="136"/>
  <c r="AD56" i="136"/>
  <c r="AD57" i="136"/>
  <c r="AD58" i="136"/>
  <c r="AD59" i="136"/>
  <c r="AE59" i="136" s="1"/>
  <c r="AF59" i="136" s="1"/>
  <c r="AD60" i="136"/>
  <c r="AD61" i="136"/>
  <c r="AD62" i="136"/>
  <c r="AE62" i="136" s="1"/>
  <c r="AF62" i="136" s="1"/>
  <c r="AD63" i="136"/>
  <c r="AD64" i="136"/>
  <c r="AE64" i="136" s="1"/>
  <c r="AF64" i="136" s="1"/>
  <c r="AD65" i="136"/>
  <c r="AD66" i="136"/>
  <c r="AD67" i="136"/>
  <c r="AE67" i="136" s="1"/>
  <c r="AF67" i="136" s="1"/>
  <c r="AD68" i="136"/>
  <c r="AD69" i="136"/>
  <c r="AD70" i="136"/>
  <c r="AD71" i="136"/>
  <c r="AD72" i="136"/>
  <c r="AD73" i="136"/>
  <c r="AD74" i="136"/>
  <c r="AD75" i="136"/>
  <c r="AE75" i="136" s="1"/>
  <c r="AF75" i="136" s="1"/>
  <c r="AD76" i="136"/>
  <c r="AD77" i="136"/>
  <c r="AD78" i="136"/>
  <c r="AD79" i="136"/>
  <c r="AD80" i="136"/>
  <c r="AD81" i="136"/>
  <c r="AD82" i="136"/>
  <c r="AD83" i="136"/>
  <c r="AE83" i="136" s="1"/>
  <c r="AF83" i="136" s="1"/>
  <c r="AD84" i="136"/>
  <c r="AD85" i="136"/>
  <c r="AD86" i="136"/>
  <c r="AD87" i="136"/>
  <c r="AD88" i="136"/>
  <c r="AD90" i="136"/>
  <c r="AD91" i="136"/>
  <c r="AE91" i="136" s="1"/>
  <c r="AF91" i="136" s="1"/>
  <c r="AD4" i="136"/>
  <c r="AE85" i="136" l="1"/>
  <c r="AF85" i="136"/>
  <c r="AE77" i="136"/>
  <c r="AF77" i="136" s="1"/>
  <c r="AE69" i="136"/>
  <c r="AF69" i="136"/>
  <c r="AE61" i="136"/>
  <c r="AF61" i="136" s="1"/>
  <c r="AE53" i="136"/>
  <c r="AF53" i="136" s="1"/>
  <c r="AE40" i="136"/>
  <c r="AF40" i="136" s="1"/>
  <c r="AE31" i="136"/>
  <c r="AF31" i="136" s="1"/>
  <c r="AE23" i="136"/>
  <c r="AF23" i="136" s="1"/>
  <c r="AE14" i="136"/>
  <c r="AF14" i="136" s="1"/>
  <c r="AE76" i="136"/>
  <c r="AF76" i="136" s="1"/>
  <c r="AE20" i="136"/>
  <c r="AF20" i="136" s="1"/>
  <c r="AE74" i="136"/>
  <c r="AF74" i="136" s="1"/>
  <c r="AE66" i="136"/>
  <c r="AF66" i="136" s="1"/>
  <c r="AE58" i="136"/>
  <c r="AF58" i="136" s="1"/>
  <c r="AE46" i="136"/>
  <c r="AF46" i="136" s="1"/>
  <c r="AE28" i="136"/>
  <c r="AF28" i="136" s="1"/>
  <c r="AE10" i="136"/>
  <c r="AF10" i="136" s="1"/>
  <c r="AE60" i="136"/>
  <c r="AF60" i="136"/>
  <c r="AE39" i="136"/>
  <c r="AF39" i="136" s="1"/>
  <c r="AE12" i="136"/>
  <c r="AF12" i="136" s="1"/>
  <c r="AE81" i="136"/>
  <c r="AF81" i="136" s="1"/>
  <c r="AE73" i="136"/>
  <c r="AF73" i="136" s="1"/>
  <c r="AE65" i="136"/>
  <c r="AF65" i="136" s="1"/>
  <c r="AE57" i="136"/>
  <c r="AF57" i="136" s="1"/>
  <c r="AE44" i="136"/>
  <c r="AF44" i="136" s="1"/>
  <c r="AE36" i="136"/>
  <c r="AF36" i="136" s="1"/>
  <c r="AE18" i="136"/>
  <c r="AF18" i="136" s="1"/>
  <c r="AE9" i="136"/>
  <c r="AF9" i="136" s="1"/>
  <c r="AE84" i="136"/>
  <c r="AF84" i="136" s="1"/>
  <c r="AE38" i="136"/>
  <c r="AF38" i="136" s="1"/>
  <c r="AE82" i="136"/>
  <c r="AF82" i="136" s="1"/>
  <c r="AE72" i="136"/>
  <c r="AF72" i="136" s="1"/>
  <c r="AE56" i="136"/>
  <c r="AF56" i="136" s="1"/>
  <c r="AE26" i="136"/>
  <c r="AF26" i="136"/>
  <c r="AE17" i="136"/>
  <c r="AF17" i="136" s="1"/>
  <c r="AE47" i="136"/>
  <c r="AF47" i="136" s="1"/>
  <c r="AE88" i="136"/>
  <c r="AF88" i="136" s="1"/>
  <c r="AE79" i="136"/>
  <c r="AF79" i="136" s="1"/>
  <c r="AE63" i="136"/>
  <c r="AF63" i="136" s="1"/>
  <c r="AE55" i="136"/>
  <c r="AF55" i="136" s="1"/>
  <c r="AE42" i="136"/>
  <c r="AF42" i="136" s="1"/>
  <c r="AE34" i="136"/>
  <c r="AF34" i="136" s="1"/>
  <c r="AE25" i="136"/>
  <c r="AF25" i="136"/>
  <c r="AE7" i="136"/>
  <c r="AF7" i="136" s="1"/>
  <c r="AE68" i="136"/>
  <c r="AF68" i="136" s="1"/>
  <c r="AE48" i="136"/>
  <c r="AF48" i="136" s="1"/>
  <c r="AD93" i="136"/>
  <c r="AE4" i="136"/>
  <c r="AF4" i="136" s="1"/>
  <c r="AE90" i="136"/>
  <c r="AF90" i="136" s="1"/>
  <c r="AE80" i="136"/>
  <c r="AF80" i="136" s="1"/>
  <c r="AE87" i="136"/>
  <c r="AF87" i="136"/>
  <c r="AE71" i="136"/>
  <c r="AF71" i="136" s="1"/>
  <c r="AE86" i="136"/>
  <c r="AF86" i="136" s="1"/>
  <c r="AE78" i="136"/>
  <c r="AF78" i="136" s="1"/>
  <c r="AE70" i="136"/>
  <c r="AF70" i="136" s="1"/>
  <c r="AE54" i="136"/>
  <c r="AF54" i="136" s="1"/>
  <c r="AE41" i="136"/>
  <c r="AF41" i="136" s="1"/>
  <c r="AE32" i="136"/>
  <c r="AF32" i="136" s="1"/>
  <c r="AE15" i="136"/>
  <c r="AF15" i="136" s="1"/>
  <c r="AE6" i="136"/>
  <c r="AF6" i="136" s="1"/>
  <c r="AF93" i="136" l="1"/>
  <c r="AE93" i="136"/>
</calcChain>
</file>

<file path=xl/sharedStrings.xml><?xml version="1.0" encoding="utf-8"?>
<sst xmlns="http://schemas.openxmlformats.org/spreadsheetml/2006/main" count="286" uniqueCount="204">
  <si>
    <t>Insekticídy</t>
  </si>
  <si>
    <t>Herbicídy</t>
  </si>
  <si>
    <t>Roundup Biaktiv</t>
  </si>
  <si>
    <t>Feromóny</t>
  </si>
  <si>
    <t>Chalcoprax</t>
  </si>
  <si>
    <t>Pheroprax A</t>
  </si>
  <si>
    <t>XL – Ecolure</t>
  </si>
  <si>
    <t>Repelenty</t>
  </si>
  <si>
    <t>Cervacol Extra</t>
  </si>
  <si>
    <t>Fungicídy</t>
  </si>
  <si>
    <t>Agrisorb</t>
  </si>
  <si>
    <t>Scolycid</t>
  </si>
  <si>
    <t>ID - Ecolure</t>
  </si>
  <si>
    <t>Hnojivá (kg)</t>
  </si>
  <si>
    <t>PC Ecolure tubus</t>
  </si>
  <si>
    <t>Iné prípravky</t>
  </si>
  <si>
    <t>IT Ecolure tubus</t>
  </si>
  <si>
    <t>IT Ecolure Mega tubus</t>
  </si>
  <si>
    <t>Agil</t>
  </si>
  <si>
    <t xml:space="preserve">Gallant Super </t>
  </si>
  <si>
    <t>PCIT Ecolure Tubus</t>
  </si>
  <si>
    <t>Silvamix  Forte</t>
  </si>
  <si>
    <t>Theyson lapač</t>
  </si>
  <si>
    <t>Theyson korýtka</t>
  </si>
  <si>
    <t>l</t>
  </si>
  <si>
    <t>ks</t>
  </si>
  <si>
    <t>kg</t>
  </si>
  <si>
    <t>Rodenticídy</t>
  </si>
  <si>
    <t>Ochranná manžeta proti ohryzu</t>
  </si>
  <si>
    <t>Previcur Energy</t>
  </si>
  <si>
    <t>Semenoles</t>
  </si>
  <si>
    <t>t.j.</t>
  </si>
  <si>
    <t>Mospilan</t>
  </si>
  <si>
    <t>Swich 62,5 WG</t>
  </si>
  <si>
    <t>Vermitec 018 EC</t>
  </si>
  <si>
    <t>Nissorun 10 WP</t>
  </si>
  <si>
    <t>Aliette 80 WG</t>
  </si>
  <si>
    <t>Cuproxat SC</t>
  </si>
  <si>
    <t>Flowbrix Profi</t>
  </si>
  <si>
    <t>Champion 50WG</t>
  </si>
  <si>
    <t>Karathane new</t>
  </si>
  <si>
    <t xml:space="preserve">Redigo </t>
  </si>
  <si>
    <t>Sulka Ca, K</t>
  </si>
  <si>
    <t>Cropaid</t>
  </si>
  <si>
    <t>Silwet Star</t>
  </si>
  <si>
    <t>Cukrovital K 400</t>
  </si>
  <si>
    <t>Floralesad</t>
  </si>
  <si>
    <t>Kristalon žltý  13 - 40 - 13</t>
  </si>
  <si>
    <t>Kristalon modrý 19 - 6 - 20</t>
  </si>
  <si>
    <t xml:space="preserve">Univerzol modrý </t>
  </si>
  <si>
    <t>Univerzol žltý</t>
  </si>
  <si>
    <t>Univerzol fialový</t>
  </si>
  <si>
    <t xml:space="preserve">Univerzol zelený </t>
  </si>
  <si>
    <t>Fusilade Forte</t>
  </si>
  <si>
    <t>Lontrel 300</t>
  </si>
  <si>
    <t>Titus 25WG</t>
  </si>
  <si>
    <t>Gardentop (voskové bloky)</t>
  </si>
  <si>
    <t>Stutox</t>
  </si>
  <si>
    <t>Liadok amónny s dolomitom LAD27%N</t>
  </si>
  <si>
    <t>Dusikaté vápno</t>
  </si>
  <si>
    <t>Močovina prilovaná</t>
  </si>
  <si>
    <t>Multicote 4 mes</t>
  </si>
  <si>
    <t>Osmocote 3mes.</t>
  </si>
  <si>
    <t>Osmocote  8-9</t>
  </si>
  <si>
    <t>Síran amónny</t>
  </si>
  <si>
    <t>Síran draselný</t>
  </si>
  <si>
    <t>Cererit</t>
  </si>
  <si>
    <t>Superfosfát 19% P2O5</t>
  </si>
  <si>
    <t xml:space="preserve">TerraCottem </t>
  </si>
  <si>
    <t>Wing P (herbicíd)</t>
  </si>
  <si>
    <t>Amistar gold</t>
  </si>
  <si>
    <t>SELEKT</t>
  </si>
  <si>
    <t>organica 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</si>
  <si>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</si>
  <si>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</si>
  <si>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</si>
  <si>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</si>
  <si>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</si>
  <si>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</si>
  <si>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</si>
  <si>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</si>
  <si>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</si>
  <si>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</si>
  <si>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 xml:space="preserve">Plastový obal PlantaGard - Microvent 160cm </t>
  </si>
  <si>
    <t xml:space="preserve">Plastový obal PlantaGard - Microvent 120cm 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</si>
  <si>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</si>
  <si>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</si>
  <si>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</si>
  <si>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</si>
  <si>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syntetický pyrethroid tefluthrin 15 g/kg</t>
  </si>
  <si>
    <t>Popis - účinná látka</t>
  </si>
  <si>
    <t>acetamiprid 200 g/l</t>
  </si>
  <si>
    <t>cyprodinil 375g/kg+fludioxonil 250g/kg</t>
  </si>
  <si>
    <t>abamectin 18g/L</t>
  </si>
  <si>
    <t>hexythiazox 103g/kg</t>
  </si>
  <si>
    <t>Lambda-cyhalothrin, 50 g.l-1</t>
  </si>
  <si>
    <t>Lambda-Cyhalothrin (50,000 g/l)</t>
  </si>
  <si>
    <t>Chalcogran methyl (2E,4Z)-2,4-dekadienoát</t>
  </si>
  <si>
    <t>ipsdienol 1,5 % hm</t>
  </si>
  <si>
    <t>S-cis verbenol 3,3 % hm náplň 4,5 ml T</t>
  </si>
  <si>
    <t>S-cis verbenol 3,3 % hm náplň 6,5 ml TM</t>
  </si>
  <si>
    <t>chalcogran 4,0 % hm náplň 4,5 ml T</t>
  </si>
  <si>
    <t>(S)-cis-verbenol 3,2 %+chalcogran 1,0 % náplň 4,5 ml T</t>
  </si>
  <si>
    <t>ipsdienol 3,56 g/kg+S-cis-verbenol 35,59 g/kg</t>
  </si>
  <si>
    <t xml:space="preserve">lineatín 0,9 % </t>
  </si>
  <si>
    <t>štrbinový lapač</t>
  </si>
  <si>
    <t>korýtko do štrbinového lapača</t>
  </si>
  <si>
    <t>fosetyl-AL 800g/l</t>
  </si>
  <si>
    <t>azoxystrobin+cyproconazole 200g/l a 80g/l</t>
  </si>
  <si>
    <t>Tribázický síran meďnatý 345 g/l;</t>
  </si>
  <si>
    <t>oxychlorid Cu 670g/l</t>
  </si>
  <si>
    <t>hydroxid Cu 770g/kg</t>
  </si>
  <si>
    <t>meptyldinocap 350g/l</t>
  </si>
  <si>
    <t>propamocarb 530g/L  Fosetyl 310g/L</t>
  </si>
  <si>
    <t>Prothioconazole 150g/l+Tebuconazole 20g/l</t>
  </si>
  <si>
    <t>Fluopicolide (200,000 g/l), Fluoxastrobin (150,000 g/l)</t>
  </si>
  <si>
    <t xml:space="preserve">Scenic Gold </t>
  </si>
  <si>
    <t>hnojivo CaO 8%+S 19% z toho polysulfidická síra min. 14,0 %</t>
  </si>
  <si>
    <t>Propaquizafop 100g/L</t>
  </si>
  <si>
    <t>Quizalofop-P-ethyl (100,000 g/l)</t>
  </si>
  <si>
    <t>fluroxypyr 20g/l+triclopyr 60g/l</t>
  </si>
  <si>
    <t>glyphosate 360g/L+vodohospodárská štúdia 
pre vodné plochy</t>
  </si>
  <si>
    <t>dazomet 970 g/kg</t>
  </si>
  <si>
    <t>fluazifop-P-butyl 150g/L</t>
  </si>
  <si>
    <t>glyphosate 360g/L</t>
  </si>
  <si>
    <t>clopyralid 300g/l</t>
  </si>
  <si>
    <t>lenacil 500g/l</t>
  </si>
  <si>
    <t>rimsulfuron 250g/kg</t>
  </si>
  <si>
    <t>Quartz sand (251,000 g/kg)</t>
  </si>
  <si>
    <t>Vinyl-acetátová disperzia (450,000 g/kg)</t>
  </si>
  <si>
    <t>draselná soľ poliakrilátu</t>
  </si>
  <si>
    <t>prírodná ochrana rastlín proti mrazu</t>
  </si>
  <si>
    <t>repkový olej-methylester 80%</t>
  </si>
  <si>
    <t>bazic Violet10 2% + ethanol 72%</t>
  </si>
  <si>
    <t>heptametyl trisiloxan modifikovaný polyalkylenoxidom 80%, allyloxypolyethyleneglycol 20%</t>
  </si>
  <si>
    <t>Fyzikálny pôdny kondicionér určený k zvýšeniu vodnej a živnej kapacite pôd. Podporuje rozvoj koreňov, rast rastlín...</t>
  </si>
  <si>
    <t>212,5 g/l dimethenamid-p, 250 g/l pendimethalin</t>
  </si>
  <si>
    <t>tebuconazole 250g/l</t>
  </si>
  <si>
    <t>clethodim 120g/l</t>
  </si>
  <si>
    <t>organické hnojivo peletované bez chlórové</t>
  </si>
  <si>
    <t>Zmesné hnojivo NPK (MgO) 17,5-17,5-10,5</t>
  </si>
  <si>
    <t>400 g K2O/l v organicky viazanej forme</t>
  </si>
  <si>
    <t>hnojivo kvap. močovina 20%, hydrogen fosforečnan draselny 4,5-8,5%, dusičnan horečnatý 3-4%, kyselina borita 1%</t>
  </si>
  <si>
    <t>vodorozpustné hnojivo NPK 13-40-13+ME</t>
  </si>
  <si>
    <t>vodorozpustné hnojivo NPK 18-18-18-3MgO+ME</t>
  </si>
  <si>
    <t>vodorozpustné hnojivo NPK 20-8-8-2MgO+ME</t>
  </si>
  <si>
    <t>vodorozpustné hnojivo NPK 19-6-20-3MgO+ME</t>
  </si>
  <si>
    <t>vodorozpustné hnojivo NPK 6-12-36-3MgO+ME</t>
  </si>
  <si>
    <t>Vodorozpustné hnojivo NPK 18+11+18+2,5MgO+TE</t>
  </si>
  <si>
    <t xml:space="preserve">Vodorozpustné hnojivo NPK 12+30+12+2,2MgO+TE </t>
  </si>
  <si>
    <t>Vodorozpustné hnojivo NPK 10+10+30+3,3MgO+TE</t>
  </si>
  <si>
    <t xml:space="preserve">Vodorozpustné hnojivo NPK 23+06+10+2,7MgO+TE </t>
  </si>
  <si>
    <t>hnojivo gran. Liadok amónny s dolomitom 27 % N</t>
  </si>
  <si>
    <t>hnojivo gran. 46 % N v močovinovej forme</t>
  </si>
  <si>
    <t>Hnojivo pozvol.uvolň.živín N–P–K(18–6–12)+6,3% S+mikroprvky</t>
  </si>
  <si>
    <t xml:space="preserve">hnojivo gran. (N) 15 % - (P2O5) 15 % -(K2O) 15% </t>
  </si>
  <si>
    <t>hnojivo postupným uvolňovaním živín 
NPK 16-9-12+2MgO+TE - 3 mesačný</t>
  </si>
  <si>
    <t>hnojivo postupným uvolňovaním živín 
NPK 16-9-12+2MgO+TE  - 6 mesačný</t>
  </si>
  <si>
    <t>hnojivo postupným uvolňovaním živín 
NPK 16-9-12+2MgO+TE  - 9 mesačný</t>
  </si>
  <si>
    <t>hnojivo gran. N v % 20,0 + Síra S v % 21,0</t>
  </si>
  <si>
    <t xml:space="preserve">hnojivo gran. 50% draslíka ako K2O a 18% síry </t>
  </si>
  <si>
    <t>Bezchl.gran.hnoj. (N)8 % + (P2O5)13 % + (K2O)11% + 2% horčíka</t>
  </si>
  <si>
    <t>hnojivo gran. fosforečné - P2O5 18 %</t>
  </si>
  <si>
    <t>Bromadiolon 0,05 g/kg</t>
  </si>
  <si>
    <t>glyphosate 360 g/l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</si>
  <si>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</si>
  <si>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</si>
  <si>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</si>
  <si>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</si>
  <si>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</si>
  <si>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</si>
  <si>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</si>
  <si>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</si>
  <si>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</si>
  <si>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</si>
  <si>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</si>
  <si>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</si>
  <si>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</si>
  <si>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</si>
  <si>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fosfid zinočnatý 25g/kg</t>
  </si>
  <si>
    <t>SPOLU množstvo</t>
  </si>
  <si>
    <t>Jednotková cena v EUR bez DPH</t>
  </si>
  <si>
    <t>Celková cena v EUR bez DPH</t>
  </si>
  <si>
    <t>Výška DPH (20%)</t>
  </si>
  <si>
    <t>Celková cena v EUR s DPH</t>
  </si>
  <si>
    <r>
      <t xml:space="preserve">Force 1,5 G </t>
    </r>
    <r>
      <rPr>
        <sz val="10"/>
        <rFont val="Arial"/>
        <family val="2"/>
      </rPr>
      <t>20 kg bal</t>
    </r>
  </si>
  <si>
    <r>
      <t xml:space="preserve">Karate Zeon </t>
    </r>
    <r>
      <rPr>
        <sz val="10"/>
        <rFont val="Arial"/>
        <family val="2"/>
      </rPr>
      <t>5 l bal</t>
    </r>
  </si>
  <si>
    <r>
      <t xml:space="preserve">Vaztak Pro </t>
    </r>
    <r>
      <rPr>
        <sz val="10"/>
        <rFont val="Arial"/>
        <family val="2"/>
      </rPr>
      <t>5 l bal</t>
    </r>
  </si>
  <si>
    <r>
      <t>Amistar Gold</t>
    </r>
    <r>
      <rPr>
        <sz val="10"/>
        <rFont val="Arial"/>
        <family val="2"/>
      </rPr>
      <t xml:space="preserve"> 5 l bal</t>
    </r>
  </si>
  <si>
    <r>
      <t xml:space="preserve">Garlon New </t>
    </r>
    <r>
      <rPr>
        <sz val="10"/>
        <rFont val="Arial"/>
        <family val="2"/>
      </rPr>
      <t>5 l bal</t>
    </r>
  </si>
  <si>
    <r>
      <t>Roundup  Klasik pro</t>
    </r>
    <r>
      <rPr>
        <sz val="10"/>
        <rFont val="Arial"/>
        <family val="2"/>
        <charset val="238"/>
      </rPr>
      <t xml:space="preserve"> 20 l bal</t>
    </r>
  </si>
  <si>
    <r>
      <t xml:space="preserve">Basamid G </t>
    </r>
    <r>
      <rPr>
        <sz val="10"/>
        <rFont val="Arial"/>
        <family val="2"/>
      </rPr>
      <t>20 kg bal</t>
    </r>
  </si>
  <si>
    <r>
      <t xml:space="preserve">Rosate Green TF </t>
    </r>
    <r>
      <rPr>
        <sz val="10"/>
        <rFont val="Arial"/>
        <family val="2"/>
      </rPr>
      <t>20 l bal</t>
    </r>
  </si>
  <si>
    <r>
      <t xml:space="preserve">Venzar </t>
    </r>
    <r>
      <rPr>
        <sz val="10"/>
        <rFont val="Arial"/>
        <family val="2"/>
      </rPr>
      <t>2 l bal</t>
    </r>
  </si>
  <si>
    <r>
      <t xml:space="preserve">Sanatex VS </t>
    </r>
    <r>
      <rPr>
        <sz val="10"/>
        <rFont val="Arial"/>
        <family val="2"/>
      </rPr>
      <t>10 l bal</t>
    </r>
  </si>
  <si>
    <r>
      <t xml:space="preserve">TRICO </t>
    </r>
    <r>
      <rPr>
        <sz val="10"/>
        <rFont val="Arial"/>
        <family val="2"/>
      </rPr>
      <t>10 l bal</t>
    </r>
  </si>
  <si>
    <t>Ovčí tuk 64,6 g/l</t>
  </si>
  <si>
    <r>
      <t xml:space="preserve">Istroekol </t>
    </r>
    <r>
      <rPr>
        <sz val="10"/>
        <rFont val="Arial"/>
        <family val="2"/>
      </rPr>
      <t>10 l bal</t>
    </r>
  </si>
  <si>
    <r>
      <t>ORIUS 25 EW</t>
    </r>
    <r>
      <rPr>
        <sz val="10"/>
        <rFont val="Arial"/>
        <family val="2"/>
      </rPr>
      <t xml:space="preserve"> 5 l bal</t>
    </r>
  </si>
  <si>
    <r>
      <t xml:space="preserve">Kristalon špeciál 18 - 18 - 18 </t>
    </r>
    <r>
      <rPr>
        <sz val="10"/>
        <rFont val="Arial"/>
        <family val="2"/>
      </rPr>
      <t>25 kg bal</t>
    </r>
  </si>
  <si>
    <r>
      <t xml:space="preserve">Kristalon fialový 20 - 8 - 8 </t>
    </r>
    <r>
      <rPr>
        <sz val="10"/>
        <rFont val="Arial"/>
        <family val="2"/>
      </rPr>
      <t>25 kg bal</t>
    </r>
  </si>
  <si>
    <r>
      <t xml:space="preserve">Kristalon oranžový 6 - 12 - 36 </t>
    </r>
    <r>
      <rPr>
        <sz val="10"/>
        <rFont val="Arial"/>
        <family val="2"/>
      </rPr>
      <t>25 kg bal</t>
    </r>
  </si>
  <si>
    <r>
      <t xml:space="preserve">NPK 15:15:15 </t>
    </r>
    <r>
      <rPr>
        <sz val="10"/>
        <rFont val="Arial"/>
        <family val="2"/>
      </rPr>
      <t>25 kg bal</t>
    </r>
  </si>
  <si>
    <r>
      <t xml:space="preserve">Osmocote  5-6 </t>
    </r>
    <r>
      <rPr>
        <sz val="10"/>
        <rFont val="Arial"/>
        <family val="2"/>
      </rPr>
      <t>25 kg 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</si>
</sst>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6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3" fontId="6" fillId="0" borderId="12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right"/>
    </xf>
    <xf numFmtId="4" fontId="7" fillId="0" borderId="16" xfId="0" applyNumberFormat="1" applyFont="1" applyBorder="1" applyAlignment="1">
      <alignment horizontal="right"/>
    </xf>
    <xf numFmtId="4" fontId="6" fillId="7" borderId="4" xfId="0" applyNumberFormat="1" applyFont="1" applyFill="1" applyBorder="1" applyAlignment="1">
      <alignment vertical="top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0" fillId="0" borderId="1" xfId="0" applyNumberFormat="1" applyFont="1" applyFill="1" applyBorder="1"/>
    <xf numFmtId="3" fontId="0" fillId="0" borderId="19" xfId="0" applyNumberFormat="1" applyFont="1" applyFill="1" applyBorder="1"/>
    <xf numFmtId="0" fontId="0" fillId="0" borderId="14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Font="1"/>
    <xf numFmtId="3" fontId="0" fillId="0" borderId="20" xfId="0" applyNumberFormat="1" applyFont="1" applyFill="1" applyBorder="1"/>
    <xf numFmtId="3" fontId="0" fillId="0" borderId="1" xfId="0" applyNumberFormat="1" applyFont="1" applyBorder="1"/>
    <xf numFmtId="3" fontId="0" fillId="6" borderId="1" xfId="0" applyNumberFormat="1" applyFont="1" applyFill="1" applyBorder="1"/>
    <xf numFmtId="0" fontId="0" fillId="0" borderId="1" xfId="0" applyFont="1" applyBorder="1"/>
    <xf numFmtId="4" fontId="0" fillId="3" borderId="1" xfId="0" applyNumberFormat="1" applyFont="1" applyFill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0" fontId="8" fillId="0" borderId="2" xfId="0" applyFont="1" applyBorder="1" applyAlignment="1">
      <alignment horizontal="left" vertical="top"/>
    </xf>
    <xf numFmtId="3" fontId="0" fillId="4" borderId="1" xfId="0" applyNumberFormat="1" applyFont="1" applyFill="1" applyBorder="1"/>
    <xf numFmtId="3" fontId="0" fillId="5" borderId="1" xfId="0" applyNumberFormat="1" applyFont="1" applyFill="1" applyBorder="1"/>
    <xf numFmtId="0" fontId="3" fillId="0" borderId="2" xfId="0" applyFont="1" applyBorder="1" applyAlignment="1">
      <alignment horizontal="left" vertical="top" wrapText="1"/>
    </xf>
    <xf numFmtId="4" fontId="0" fillId="3" borderId="12" xfId="0" applyNumberFormat="1" applyFont="1" applyFill="1" applyBorder="1"/>
    <xf numFmtId="4" fontId="0" fillId="0" borderId="12" xfId="0" applyNumberFormat="1" applyFont="1" applyBorder="1"/>
    <xf numFmtId="4" fontId="0" fillId="0" borderId="18" xfId="0" applyNumberFormat="1" applyFont="1" applyBorder="1"/>
  </cellXfs>
  <cellStyles count="6">
    <cellStyle name="měny_e Dotaz" xfId="1"/>
    <cellStyle name="Normálna 2" xfId="3"/>
    <cellStyle name="Normálna 2 2" xfId="5"/>
    <cellStyle name="Normálna 2_Spolu OZ" xfId="4"/>
    <cellStyle name="Normálne" xfId="0" builtinId="0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"/>
  <sheetViews>
    <sheetView tabSelected="1" view="pageBreakPreview" topLeftCell="A79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3.2" x14ac:dyDescent="0.25"/>
  <cols>
    <col min="1" max="1" width="34.88671875" style="12" customWidth="1"/>
    <col min="2" max="2" width="40.109375" style="12" customWidth="1"/>
    <col min="3" max="3" width="3.6640625" style="16" bestFit="1" customWidth="1"/>
    <col min="4" max="4" width="13.5546875" style="12" hidden="1" customWidth="1"/>
    <col min="5" max="5" width="13.6640625" style="12" hidden="1" customWidth="1"/>
    <col min="6" max="6" width="13.5546875" style="12" hidden="1" customWidth="1"/>
    <col min="7" max="7" width="14.109375" style="12" hidden="1" customWidth="1"/>
    <col min="8" max="8" width="15.33203125" style="12" hidden="1" customWidth="1"/>
    <col min="9" max="9" width="15.109375" style="12" hidden="1" customWidth="1"/>
    <col min="10" max="10" width="14.5546875" style="12" hidden="1" customWidth="1"/>
    <col min="11" max="11" width="14.6640625" style="12" hidden="1" customWidth="1"/>
    <col min="12" max="12" width="13.44140625" style="12" hidden="1" customWidth="1"/>
    <col min="13" max="13" width="15.5546875" style="12" hidden="1" customWidth="1"/>
    <col min="14" max="14" width="13.109375" style="12" hidden="1" customWidth="1"/>
    <col min="15" max="15" width="14.109375" style="12" hidden="1" customWidth="1"/>
    <col min="16" max="16" width="15.6640625" style="12" hidden="1" customWidth="1"/>
    <col min="17" max="17" width="11.33203125" style="12" hidden="1" customWidth="1"/>
    <col min="18" max="18" width="15.33203125" style="12" hidden="1" customWidth="1"/>
    <col min="19" max="19" width="13.6640625" style="12" hidden="1" customWidth="1"/>
    <col min="20" max="20" width="14" style="12" hidden="1" customWidth="1"/>
    <col min="21" max="21" width="13.6640625" style="12" hidden="1" customWidth="1"/>
    <col min="22" max="22" width="13.44140625" style="12" hidden="1" customWidth="1"/>
    <col min="23" max="23" width="13" style="12" hidden="1" customWidth="1"/>
    <col min="24" max="24" width="13.5546875" style="12" hidden="1" customWidth="1"/>
    <col min="25" max="25" width="14.33203125" style="12" hidden="1" customWidth="1"/>
    <col min="26" max="26" width="14" style="12" hidden="1" customWidth="1"/>
    <col min="27" max="27" width="14.6640625" style="12" hidden="1" customWidth="1"/>
    <col min="28" max="28" width="17.5546875" style="12" bestFit="1" customWidth="1"/>
    <col min="29" max="32" width="8.88671875" style="47"/>
    <col min="33" max="33" width="2" style="47" customWidth="1"/>
    <col min="34" max="34" width="8.88671875" style="47"/>
  </cols>
  <sheetData>
    <row r="1" spans="1:32" ht="37.5" customHeight="1" thickBot="1" x14ac:dyDescent="0.3">
      <c r="A1" s="38" t="s">
        <v>178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6"/>
    </row>
    <row r="2" spans="1:32" ht="77.25" customHeight="1" x14ac:dyDescent="0.25">
      <c r="A2" s="32" t="s">
        <v>165</v>
      </c>
      <c r="B2" s="33" t="s">
        <v>90</v>
      </c>
      <c r="C2" s="33" t="s">
        <v>31</v>
      </c>
      <c r="D2" s="31" t="s">
        <v>73</v>
      </c>
      <c r="E2" s="31" t="s">
        <v>74</v>
      </c>
      <c r="F2" s="31" t="s">
        <v>75</v>
      </c>
      <c r="G2" s="31" t="s">
        <v>87</v>
      </c>
      <c r="H2" s="31" t="s">
        <v>76</v>
      </c>
      <c r="I2" s="31" t="s">
        <v>82</v>
      </c>
      <c r="J2" s="31" t="s">
        <v>81</v>
      </c>
      <c r="K2" s="31" t="s">
        <v>77</v>
      </c>
      <c r="L2" s="31" t="s">
        <v>78</v>
      </c>
      <c r="M2" s="31" t="s">
        <v>79</v>
      </c>
      <c r="N2" s="31" t="s">
        <v>85</v>
      </c>
      <c r="O2" s="31" t="s">
        <v>166</v>
      </c>
      <c r="P2" s="31" t="s">
        <v>80</v>
      </c>
      <c r="Q2" s="34" t="s">
        <v>30</v>
      </c>
      <c r="R2" s="31" t="s">
        <v>167</v>
      </c>
      <c r="S2" s="31" t="s">
        <v>168</v>
      </c>
      <c r="T2" s="31" t="s">
        <v>169</v>
      </c>
      <c r="U2" s="31" t="s">
        <v>170</v>
      </c>
      <c r="V2" s="31" t="s">
        <v>171</v>
      </c>
      <c r="W2" s="31" t="s">
        <v>172</v>
      </c>
      <c r="X2" s="31" t="s">
        <v>173</v>
      </c>
      <c r="Y2" s="31" t="s">
        <v>174</v>
      </c>
      <c r="Z2" s="31" t="s">
        <v>175</v>
      </c>
      <c r="AA2" s="31" t="s">
        <v>176</v>
      </c>
      <c r="AB2" s="33" t="s">
        <v>180</v>
      </c>
      <c r="AC2" s="31" t="s">
        <v>181</v>
      </c>
      <c r="AD2" s="31" t="s">
        <v>182</v>
      </c>
      <c r="AE2" s="31" t="s">
        <v>183</v>
      </c>
      <c r="AF2" s="21" t="s">
        <v>184</v>
      </c>
    </row>
    <row r="3" spans="1:32" x14ac:dyDescent="0.25">
      <c r="A3" s="4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</row>
    <row r="4" spans="1:32" x14ac:dyDescent="0.25">
      <c r="A4" s="10" t="s">
        <v>185</v>
      </c>
      <c r="B4" s="7" t="s">
        <v>89</v>
      </c>
      <c r="C4" s="2" t="s">
        <v>26</v>
      </c>
      <c r="D4" s="42"/>
      <c r="E4" s="48"/>
      <c r="F4" s="49"/>
      <c r="G4" s="43"/>
      <c r="H4" s="43"/>
      <c r="I4" s="43"/>
      <c r="J4" s="43"/>
      <c r="K4" s="43"/>
      <c r="L4" s="43"/>
      <c r="M4" s="43"/>
      <c r="N4" s="43"/>
      <c r="O4" s="43"/>
      <c r="P4" s="43"/>
      <c r="Q4" s="50">
        <f>SUM(R4:AA4)</f>
        <v>50</v>
      </c>
      <c r="R4" s="51"/>
      <c r="S4" s="51"/>
      <c r="T4" s="51"/>
      <c r="U4" s="51"/>
      <c r="V4" s="51">
        <v>30</v>
      </c>
      <c r="W4" s="51">
        <v>20</v>
      </c>
      <c r="X4" s="51"/>
      <c r="Y4" s="51"/>
      <c r="Z4" s="51"/>
      <c r="AA4" s="51"/>
      <c r="AB4" s="28">
        <f t="shared" ref="AB4:AB10" si="0">SUM(D4:Q4)</f>
        <v>50</v>
      </c>
      <c r="AC4" s="52"/>
      <c r="AD4" s="53">
        <f>AB4*AC4</f>
        <v>0</v>
      </c>
      <c r="AE4" s="53">
        <f>AD4*0.2</f>
        <v>0</v>
      </c>
      <c r="AF4" s="54">
        <f>SUM(AD4:AE4)</f>
        <v>0</v>
      </c>
    </row>
    <row r="5" spans="1:32" x14ac:dyDescent="0.25">
      <c r="A5" s="10" t="s">
        <v>32</v>
      </c>
      <c r="B5" s="7" t="s">
        <v>91</v>
      </c>
      <c r="C5" s="2" t="s">
        <v>26</v>
      </c>
      <c r="D5" s="42"/>
      <c r="E5" s="48"/>
      <c r="F5" s="49"/>
      <c r="G5" s="43"/>
      <c r="H5" s="43"/>
      <c r="I5" s="43"/>
      <c r="J5" s="43"/>
      <c r="K5" s="43"/>
      <c r="L5" s="43"/>
      <c r="M5" s="43"/>
      <c r="N5" s="43"/>
      <c r="O5" s="43"/>
      <c r="P5" s="43"/>
      <c r="Q5" s="50">
        <f t="shared" ref="Q5:Q68" si="1">SUM(R5:AA5)</f>
        <v>9.1</v>
      </c>
      <c r="R5" s="51">
        <v>2</v>
      </c>
      <c r="S5" s="51"/>
      <c r="T5" s="51"/>
      <c r="U5" s="51">
        <v>5</v>
      </c>
      <c r="V5" s="51"/>
      <c r="W5" s="51">
        <v>1</v>
      </c>
      <c r="X5" s="51">
        <v>1</v>
      </c>
      <c r="Y5" s="51"/>
      <c r="Z5" s="51">
        <v>0.1</v>
      </c>
      <c r="AA5" s="51"/>
      <c r="AB5" s="28">
        <f t="shared" si="0"/>
        <v>9.1</v>
      </c>
      <c r="AC5" s="52"/>
      <c r="AD5" s="53">
        <f>AB5*AC5</f>
        <v>0</v>
      </c>
      <c r="AE5" s="53">
        <f t="shared" ref="AE5:AE68" si="2">AD5*0.2</f>
        <v>0</v>
      </c>
      <c r="AF5" s="54">
        <f t="shared" ref="AF5:AF68" si="3">SUM(AD5:AE5)</f>
        <v>0</v>
      </c>
    </row>
    <row r="6" spans="1:32" x14ac:dyDescent="0.25">
      <c r="A6" s="10" t="s">
        <v>33</v>
      </c>
      <c r="B6" s="7" t="s">
        <v>92</v>
      </c>
      <c r="C6" s="2" t="s">
        <v>26</v>
      </c>
      <c r="D6" s="42"/>
      <c r="E6" s="48"/>
      <c r="F6" s="49"/>
      <c r="G6" s="43"/>
      <c r="H6" s="43"/>
      <c r="I6" s="43"/>
      <c r="J6" s="43"/>
      <c r="K6" s="43"/>
      <c r="L6" s="43"/>
      <c r="M6" s="43"/>
      <c r="N6" s="43"/>
      <c r="O6" s="43"/>
      <c r="P6" s="43"/>
      <c r="Q6" s="50">
        <f t="shared" si="1"/>
        <v>5</v>
      </c>
      <c r="R6" s="51">
        <v>1</v>
      </c>
      <c r="S6" s="51"/>
      <c r="T6" s="51"/>
      <c r="U6" s="51"/>
      <c r="V6" s="51"/>
      <c r="W6" s="51">
        <v>2</v>
      </c>
      <c r="X6" s="51"/>
      <c r="Y6" s="51"/>
      <c r="Z6" s="51">
        <v>2</v>
      </c>
      <c r="AA6" s="51"/>
      <c r="AB6" s="28">
        <f t="shared" si="0"/>
        <v>5</v>
      </c>
      <c r="AC6" s="52"/>
      <c r="AD6" s="53">
        <f>AB6*AC6</f>
        <v>0</v>
      </c>
      <c r="AE6" s="53">
        <f t="shared" si="2"/>
        <v>0</v>
      </c>
      <c r="AF6" s="54">
        <f t="shared" si="3"/>
        <v>0</v>
      </c>
    </row>
    <row r="7" spans="1:32" x14ac:dyDescent="0.25">
      <c r="A7" s="10" t="s">
        <v>34</v>
      </c>
      <c r="B7" s="5" t="s">
        <v>93</v>
      </c>
      <c r="C7" s="2" t="s">
        <v>24</v>
      </c>
      <c r="D7" s="42"/>
      <c r="E7" s="48"/>
      <c r="F7" s="49"/>
      <c r="G7" s="43"/>
      <c r="H7" s="43"/>
      <c r="I7" s="43"/>
      <c r="J7" s="43"/>
      <c r="K7" s="43"/>
      <c r="L7" s="43"/>
      <c r="M7" s="43"/>
      <c r="N7" s="43"/>
      <c r="O7" s="43"/>
      <c r="P7" s="43"/>
      <c r="Q7" s="50">
        <f t="shared" si="1"/>
        <v>5</v>
      </c>
      <c r="R7" s="51">
        <v>2</v>
      </c>
      <c r="S7" s="51"/>
      <c r="T7" s="51"/>
      <c r="U7" s="51">
        <v>2</v>
      </c>
      <c r="V7" s="51"/>
      <c r="W7" s="51"/>
      <c r="X7" s="51"/>
      <c r="Y7" s="51"/>
      <c r="Z7" s="51">
        <v>1</v>
      </c>
      <c r="AA7" s="51"/>
      <c r="AB7" s="28">
        <f t="shared" si="0"/>
        <v>5</v>
      </c>
      <c r="AC7" s="52"/>
      <c r="AD7" s="53">
        <f>AB7*AC7</f>
        <v>0</v>
      </c>
      <c r="AE7" s="53">
        <f t="shared" si="2"/>
        <v>0</v>
      </c>
      <c r="AF7" s="54">
        <f t="shared" si="3"/>
        <v>0</v>
      </c>
    </row>
    <row r="8" spans="1:32" x14ac:dyDescent="0.25">
      <c r="A8" s="10" t="s">
        <v>35</v>
      </c>
      <c r="B8" s="9" t="s">
        <v>94</v>
      </c>
      <c r="C8" s="2" t="s">
        <v>26</v>
      </c>
      <c r="D8" s="42"/>
      <c r="E8" s="48"/>
      <c r="F8" s="49"/>
      <c r="G8" s="43"/>
      <c r="H8" s="43"/>
      <c r="I8" s="43"/>
      <c r="J8" s="43"/>
      <c r="K8" s="43"/>
      <c r="L8" s="43"/>
      <c r="M8" s="43"/>
      <c r="N8" s="43"/>
      <c r="O8" s="43"/>
      <c r="P8" s="43"/>
      <c r="Q8" s="50">
        <f t="shared" si="1"/>
        <v>10</v>
      </c>
      <c r="R8" s="51">
        <v>2</v>
      </c>
      <c r="S8" s="51"/>
      <c r="T8" s="51"/>
      <c r="U8" s="51"/>
      <c r="V8" s="51">
        <v>5</v>
      </c>
      <c r="W8" s="51">
        <v>1</v>
      </c>
      <c r="X8" s="51">
        <v>1</v>
      </c>
      <c r="Y8" s="51"/>
      <c r="Z8" s="51">
        <v>1</v>
      </c>
      <c r="AA8" s="51"/>
      <c r="AB8" s="28">
        <f t="shared" si="0"/>
        <v>10</v>
      </c>
      <c r="AC8" s="52"/>
      <c r="AD8" s="53">
        <f>AB8*AC8</f>
        <v>0</v>
      </c>
      <c r="AE8" s="53">
        <f t="shared" si="2"/>
        <v>0</v>
      </c>
      <c r="AF8" s="54">
        <f t="shared" si="3"/>
        <v>0</v>
      </c>
    </row>
    <row r="9" spans="1:32" x14ac:dyDescent="0.25">
      <c r="A9" s="11" t="s">
        <v>186</v>
      </c>
      <c r="B9" s="5" t="s">
        <v>95</v>
      </c>
      <c r="C9" s="6" t="s">
        <v>24</v>
      </c>
      <c r="D9" s="43"/>
      <c r="E9" s="48"/>
      <c r="F9" s="49"/>
      <c r="G9" s="43"/>
      <c r="H9" s="43"/>
      <c r="I9" s="43"/>
      <c r="J9" s="43"/>
      <c r="K9" s="43">
        <v>35</v>
      </c>
      <c r="L9" s="43"/>
      <c r="M9" s="43"/>
      <c r="N9" s="43"/>
      <c r="O9" s="43"/>
      <c r="P9" s="43">
        <v>5</v>
      </c>
      <c r="Q9" s="50">
        <f t="shared" si="1"/>
        <v>20</v>
      </c>
      <c r="R9" s="51">
        <v>5</v>
      </c>
      <c r="S9" s="51"/>
      <c r="T9" s="51"/>
      <c r="U9" s="51"/>
      <c r="V9" s="51">
        <v>5</v>
      </c>
      <c r="W9" s="51"/>
      <c r="X9" s="51">
        <v>5</v>
      </c>
      <c r="Y9" s="51"/>
      <c r="Z9" s="51">
        <v>5</v>
      </c>
      <c r="AA9" s="51"/>
      <c r="AB9" s="28">
        <f t="shared" si="0"/>
        <v>60</v>
      </c>
      <c r="AC9" s="52"/>
      <c r="AD9" s="53">
        <f>AB9*AC9</f>
        <v>0</v>
      </c>
      <c r="AE9" s="53">
        <f t="shared" si="2"/>
        <v>0</v>
      </c>
      <c r="AF9" s="54">
        <f t="shared" si="3"/>
        <v>0</v>
      </c>
    </row>
    <row r="10" spans="1:32" x14ac:dyDescent="0.25">
      <c r="A10" s="10" t="s">
        <v>187</v>
      </c>
      <c r="B10" s="9" t="s">
        <v>96</v>
      </c>
      <c r="C10" s="2"/>
      <c r="D10" s="44">
        <v>5</v>
      </c>
      <c r="E10" s="48"/>
      <c r="F10" s="49"/>
      <c r="G10" s="43">
        <v>30</v>
      </c>
      <c r="H10" s="43"/>
      <c r="I10" s="43"/>
      <c r="J10" s="43">
        <v>815</v>
      </c>
      <c r="K10" s="43">
        <v>45</v>
      </c>
      <c r="L10" s="43">
        <v>65</v>
      </c>
      <c r="M10" s="43">
        <v>45</v>
      </c>
      <c r="N10" s="43">
        <v>10</v>
      </c>
      <c r="O10" s="43"/>
      <c r="P10" s="43"/>
      <c r="Q10" s="50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28">
        <f t="shared" si="0"/>
        <v>1015</v>
      </c>
      <c r="AC10" s="52"/>
      <c r="AD10" s="53">
        <f>AB10*AC10</f>
        <v>0</v>
      </c>
      <c r="AE10" s="53">
        <f t="shared" si="2"/>
        <v>0</v>
      </c>
      <c r="AF10" s="54">
        <f t="shared" si="3"/>
        <v>0</v>
      </c>
    </row>
    <row r="11" spans="1:32" x14ac:dyDescent="0.25">
      <c r="A11" s="4" t="s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37"/>
      <c r="AD11" s="17"/>
      <c r="AE11" s="17"/>
      <c r="AF11" s="18"/>
    </row>
    <row r="12" spans="1:32" x14ac:dyDescent="0.25">
      <c r="A12" s="11" t="s">
        <v>4</v>
      </c>
      <c r="B12" s="7" t="s">
        <v>97</v>
      </c>
      <c r="C12" s="6" t="s">
        <v>25</v>
      </c>
      <c r="D12" s="44">
        <v>20</v>
      </c>
      <c r="E12" s="48">
        <v>5</v>
      </c>
      <c r="F12" s="49">
        <v>279</v>
      </c>
      <c r="G12" s="43">
        <v>219</v>
      </c>
      <c r="H12" s="43">
        <v>24</v>
      </c>
      <c r="I12" s="43">
        <v>152</v>
      </c>
      <c r="J12" s="43"/>
      <c r="K12" s="43">
        <v>352</v>
      </c>
      <c r="L12" s="43">
        <v>269</v>
      </c>
      <c r="M12" s="43">
        <v>45</v>
      </c>
      <c r="N12" s="43"/>
      <c r="O12" s="43"/>
      <c r="P12" s="43"/>
      <c r="Q12" s="50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28">
        <f t="shared" ref="AB12:AB21" si="4">SUM(D12:Q12)</f>
        <v>1365</v>
      </c>
      <c r="AC12" s="52"/>
      <c r="AD12" s="53">
        <f>AB12*AC12</f>
        <v>0</v>
      </c>
      <c r="AE12" s="53">
        <f t="shared" si="2"/>
        <v>0</v>
      </c>
      <c r="AF12" s="54">
        <f t="shared" si="3"/>
        <v>0</v>
      </c>
    </row>
    <row r="13" spans="1:32" x14ac:dyDescent="0.25">
      <c r="A13" s="11" t="s">
        <v>12</v>
      </c>
      <c r="B13" s="7" t="s">
        <v>98</v>
      </c>
      <c r="C13" s="6" t="s">
        <v>25</v>
      </c>
      <c r="D13" s="44"/>
      <c r="E13" s="48"/>
      <c r="F13" s="49">
        <v>10</v>
      </c>
      <c r="G13" s="43">
        <v>50</v>
      </c>
      <c r="H13" s="43">
        <v>92</v>
      </c>
      <c r="I13" s="43">
        <v>54</v>
      </c>
      <c r="J13" s="43"/>
      <c r="K13" s="43">
        <v>16</v>
      </c>
      <c r="L13" s="43">
        <v>4</v>
      </c>
      <c r="M13" s="43">
        <v>4</v>
      </c>
      <c r="N13" s="43"/>
      <c r="O13" s="43">
        <v>5</v>
      </c>
      <c r="P13" s="43">
        <v>8</v>
      </c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28">
        <f t="shared" si="4"/>
        <v>243</v>
      </c>
      <c r="AC13" s="52"/>
      <c r="AD13" s="53">
        <f>AB13*AC13</f>
        <v>0</v>
      </c>
      <c r="AE13" s="53">
        <f t="shared" si="2"/>
        <v>0</v>
      </c>
      <c r="AF13" s="54">
        <f t="shared" si="3"/>
        <v>0</v>
      </c>
    </row>
    <row r="14" spans="1:32" x14ac:dyDescent="0.25">
      <c r="A14" s="11" t="s">
        <v>16</v>
      </c>
      <c r="B14" s="7" t="s">
        <v>99</v>
      </c>
      <c r="C14" s="6" t="s">
        <v>25</v>
      </c>
      <c r="D14" s="44">
        <v>63</v>
      </c>
      <c r="E14" s="48"/>
      <c r="F14" s="49">
        <v>320</v>
      </c>
      <c r="G14" s="43">
        <v>64</v>
      </c>
      <c r="H14" s="43"/>
      <c r="I14" s="43">
        <v>593</v>
      </c>
      <c r="J14" s="43"/>
      <c r="K14" s="43">
        <v>2659</v>
      </c>
      <c r="L14" s="43">
        <v>481</v>
      </c>
      <c r="M14" s="43">
        <v>260</v>
      </c>
      <c r="N14" s="43">
        <v>43</v>
      </c>
      <c r="O14" s="43"/>
      <c r="P14" s="43"/>
      <c r="Q14" s="50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28">
        <f t="shared" si="4"/>
        <v>4483</v>
      </c>
      <c r="AC14" s="52"/>
      <c r="AD14" s="53">
        <f>AB14*AC14</f>
        <v>0</v>
      </c>
      <c r="AE14" s="53">
        <f t="shared" si="2"/>
        <v>0</v>
      </c>
      <c r="AF14" s="54">
        <f t="shared" si="3"/>
        <v>0</v>
      </c>
    </row>
    <row r="15" spans="1:32" x14ac:dyDescent="0.25">
      <c r="A15" s="11" t="s">
        <v>17</v>
      </c>
      <c r="B15" s="7" t="s">
        <v>100</v>
      </c>
      <c r="C15" s="6" t="s">
        <v>25</v>
      </c>
      <c r="D15" s="44"/>
      <c r="E15" s="48"/>
      <c r="F15" s="49">
        <v>48</v>
      </c>
      <c r="G15" s="43">
        <v>418</v>
      </c>
      <c r="H15" s="43">
        <v>330</v>
      </c>
      <c r="I15" s="43">
        <v>130</v>
      </c>
      <c r="J15" s="43"/>
      <c r="K15" s="43">
        <v>50</v>
      </c>
      <c r="L15" s="43">
        <v>334</v>
      </c>
      <c r="M15" s="43"/>
      <c r="N15" s="43">
        <v>10</v>
      </c>
      <c r="O15" s="43">
        <v>179</v>
      </c>
      <c r="P15" s="43">
        <v>128</v>
      </c>
      <c r="Q15" s="50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28">
        <f t="shared" si="4"/>
        <v>1627</v>
      </c>
      <c r="AC15" s="52"/>
      <c r="AD15" s="53">
        <f>AB15*AC15</f>
        <v>0</v>
      </c>
      <c r="AE15" s="53">
        <f t="shared" si="2"/>
        <v>0</v>
      </c>
      <c r="AF15" s="54">
        <f t="shared" si="3"/>
        <v>0</v>
      </c>
    </row>
    <row r="16" spans="1:32" x14ac:dyDescent="0.25">
      <c r="A16" s="11" t="s">
        <v>14</v>
      </c>
      <c r="B16" s="7" t="s">
        <v>101</v>
      </c>
      <c r="C16" s="6" t="s">
        <v>25</v>
      </c>
      <c r="D16" s="44"/>
      <c r="E16" s="48"/>
      <c r="F16" s="49">
        <v>100</v>
      </c>
      <c r="G16" s="43">
        <v>55</v>
      </c>
      <c r="H16" s="43">
        <v>170</v>
      </c>
      <c r="I16" s="43">
        <v>509</v>
      </c>
      <c r="J16" s="43"/>
      <c r="K16" s="43">
        <v>375</v>
      </c>
      <c r="L16" s="43">
        <v>222</v>
      </c>
      <c r="M16" s="43">
        <v>136</v>
      </c>
      <c r="N16" s="43">
        <v>39</v>
      </c>
      <c r="O16" s="43">
        <v>91</v>
      </c>
      <c r="P16" s="43">
        <v>32</v>
      </c>
      <c r="Q16" s="50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28">
        <f t="shared" si="4"/>
        <v>1729</v>
      </c>
      <c r="AC16" s="52"/>
      <c r="AD16" s="53">
        <f>AB16*AC16</f>
        <v>0</v>
      </c>
      <c r="AE16" s="53">
        <f t="shared" si="2"/>
        <v>0</v>
      </c>
      <c r="AF16" s="54">
        <f t="shared" si="3"/>
        <v>0</v>
      </c>
    </row>
    <row r="17" spans="1:32" x14ac:dyDescent="0.25">
      <c r="A17" s="11" t="s">
        <v>20</v>
      </c>
      <c r="B17" s="7" t="s">
        <v>102</v>
      </c>
      <c r="C17" s="6" t="s">
        <v>25</v>
      </c>
      <c r="D17" s="44">
        <v>18</v>
      </c>
      <c r="E17" s="48"/>
      <c r="F17" s="49"/>
      <c r="G17" s="43">
        <v>230</v>
      </c>
      <c r="H17" s="43"/>
      <c r="I17" s="43"/>
      <c r="J17" s="43"/>
      <c r="K17" s="43"/>
      <c r="L17" s="43"/>
      <c r="M17" s="43">
        <v>4</v>
      </c>
      <c r="N17" s="43"/>
      <c r="O17" s="43">
        <v>9</v>
      </c>
      <c r="P17" s="43"/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28">
        <f t="shared" si="4"/>
        <v>261</v>
      </c>
      <c r="AC17" s="52"/>
      <c r="AD17" s="53">
        <f>AB17*AC17</f>
        <v>0</v>
      </c>
      <c r="AE17" s="53">
        <f t="shared" si="2"/>
        <v>0</v>
      </c>
      <c r="AF17" s="54">
        <f t="shared" si="3"/>
        <v>0</v>
      </c>
    </row>
    <row r="18" spans="1:32" x14ac:dyDescent="0.25">
      <c r="A18" s="11" t="s">
        <v>5</v>
      </c>
      <c r="B18" s="7" t="s">
        <v>103</v>
      </c>
      <c r="C18" s="6" t="s">
        <v>25</v>
      </c>
      <c r="D18" s="44"/>
      <c r="E18" s="48">
        <v>5</v>
      </c>
      <c r="F18" s="49">
        <v>317</v>
      </c>
      <c r="G18" s="43">
        <v>780</v>
      </c>
      <c r="H18" s="43">
        <v>72</v>
      </c>
      <c r="I18" s="43">
        <v>1114</v>
      </c>
      <c r="J18" s="43"/>
      <c r="K18" s="43">
        <v>2494</v>
      </c>
      <c r="L18" s="43">
        <v>811</v>
      </c>
      <c r="M18" s="43">
        <v>70</v>
      </c>
      <c r="N18" s="43"/>
      <c r="O18" s="43"/>
      <c r="P18" s="43"/>
      <c r="Q18" s="50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28">
        <f t="shared" si="4"/>
        <v>5663</v>
      </c>
      <c r="AC18" s="52"/>
      <c r="AD18" s="53">
        <f>AB18*AC18</f>
        <v>0</v>
      </c>
      <c r="AE18" s="53">
        <f t="shared" si="2"/>
        <v>0</v>
      </c>
      <c r="AF18" s="54">
        <f t="shared" si="3"/>
        <v>0</v>
      </c>
    </row>
    <row r="19" spans="1:32" x14ac:dyDescent="0.25">
      <c r="A19" s="11" t="s">
        <v>6</v>
      </c>
      <c r="B19" s="7" t="s">
        <v>104</v>
      </c>
      <c r="C19" s="6" t="s">
        <v>25</v>
      </c>
      <c r="D19" s="44"/>
      <c r="E19" s="48"/>
      <c r="F19" s="49">
        <v>26</v>
      </c>
      <c r="G19" s="43">
        <v>12</v>
      </c>
      <c r="H19" s="43">
        <v>36</v>
      </c>
      <c r="I19" s="43">
        <v>131</v>
      </c>
      <c r="J19" s="43"/>
      <c r="K19" s="43">
        <v>154</v>
      </c>
      <c r="L19" s="43">
        <v>10</v>
      </c>
      <c r="M19" s="43">
        <v>14</v>
      </c>
      <c r="N19" s="43">
        <v>26</v>
      </c>
      <c r="O19" s="43">
        <v>3</v>
      </c>
      <c r="P19" s="43"/>
      <c r="Q19" s="50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28">
        <f t="shared" si="4"/>
        <v>412</v>
      </c>
      <c r="AC19" s="52"/>
      <c r="AD19" s="53">
        <f>AB19*AC19</f>
        <v>0</v>
      </c>
      <c r="AE19" s="53">
        <f t="shared" si="2"/>
        <v>0</v>
      </c>
      <c r="AF19" s="54">
        <f t="shared" si="3"/>
        <v>0</v>
      </c>
    </row>
    <row r="20" spans="1:32" x14ac:dyDescent="0.25">
      <c r="A20" s="11" t="s">
        <v>22</v>
      </c>
      <c r="B20" s="22" t="s">
        <v>105</v>
      </c>
      <c r="C20" s="6" t="s">
        <v>25</v>
      </c>
      <c r="D20" s="44">
        <v>5</v>
      </c>
      <c r="E20" s="48"/>
      <c r="F20" s="49">
        <v>25</v>
      </c>
      <c r="G20" s="43"/>
      <c r="H20" s="43">
        <v>10</v>
      </c>
      <c r="I20" s="43">
        <v>50</v>
      </c>
      <c r="J20" s="43"/>
      <c r="K20" s="43"/>
      <c r="L20" s="43"/>
      <c r="M20" s="43"/>
      <c r="N20" s="43"/>
      <c r="O20" s="43">
        <v>3</v>
      </c>
      <c r="P20" s="43">
        <v>5</v>
      </c>
      <c r="Q20" s="50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28">
        <f t="shared" si="4"/>
        <v>98</v>
      </c>
      <c r="AC20" s="52"/>
      <c r="AD20" s="53">
        <f>AB20*AC20</f>
        <v>0</v>
      </c>
      <c r="AE20" s="53">
        <f t="shared" si="2"/>
        <v>0</v>
      </c>
      <c r="AF20" s="54">
        <f t="shared" si="3"/>
        <v>0</v>
      </c>
    </row>
    <row r="21" spans="1:32" x14ac:dyDescent="0.25">
      <c r="A21" s="11" t="s">
        <v>23</v>
      </c>
      <c r="B21" s="22" t="s">
        <v>106</v>
      </c>
      <c r="C21" s="6" t="s">
        <v>25</v>
      </c>
      <c r="D21" s="44"/>
      <c r="E21" s="48"/>
      <c r="F21" s="49">
        <v>15</v>
      </c>
      <c r="G21" s="43"/>
      <c r="H21" s="43">
        <v>10</v>
      </c>
      <c r="I21" s="43">
        <v>50</v>
      </c>
      <c r="J21" s="43"/>
      <c r="K21" s="43"/>
      <c r="L21" s="43"/>
      <c r="M21" s="43"/>
      <c r="N21" s="43"/>
      <c r="O21" s="43">
        <v>3</v>
      </c>
      <c r="P21" s="43">
        <v>5</v>
      </c>
      <c r="Q21" s="50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28">
        <f t="shared" si="4"/>
        <v>83</v>
      </c>
      <c r="AC21" s="52"/>
      <c r="AD21" s="53">
        <f>AB21*AC21</f>
        <v>0</v>
      </c>
      <c r="AE21" s="53">
        <f t="shared" si="2"/>
        <v>0</v>
      </c>
      <c r="AF21" s="54">
        <f t="shared" si="3"/>
        <v>0</v>
      </c>
    </row>
    <row r="22" spans="1:32" x14ac:dyDescent="0.25">
      <c r="A22" s="4" t="s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37"/>
      <c r="AD22" s="17"/>
      <c r="AE22" s="17"/>
      <c r="AF22" s="18"/>
    </row>
    <row r="23" spans="1:32" x14ac:dyDescent="0.25">
      <c r="A23" s="10" t="s">
        <v>36</v>
      </c>
      <c r="B23" s="9" t="s">
        <v>107</v>
      </c>
      <c r="C23" s="2" t="s">
        <v>26</v>
      </c>
      <c r="D23" s="44"/>
      <c r="E23" s="48"/>
      <c r="F23" s="49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50">
        <f t="shared" si="1"/>
        <v>10</v>
      </c>
      <c r="R23" s="51"/>
      <c r="S23" s="51"/>
      <c r="T23" s="51"/>
      <c r="U23" s="51"/>
      <c r="V23" s="51"/>
      <c r="W23" s="51">
        <v>5</v>
      </c>
      <c r="X23" s="51"/>
      <c r="Y23" s="51">
        <v>5</v>
      </c>
      <c r="Z23" s="51"/>
      <c r="AA23" s="51"/>
      <c r="AB23" s="28">
        <f t="shared" ref="AB23:AB32" si="5">SUM(D23:Q23)</f>
        <v>10</v>
      </c>
      <c r="AC23" s="52"/>
      <c r="AD23" s="53">
        <f>AB23*AC23</f>
        <v>0</v>
      </c>
      <c r="AE23" s="53">
        <f t="shared" si="2"/>
        <v>0</v>
      </c>
      <c r="AF23" s="54">
        <f t="shared" si="3"/>
        <v>0</v>
      </c>
    </row>
    <row r="24" spans="1:32" x14ac:dyDescent="0.25">
      <c r="A24" s="10" t="s">
        <v>188</v>
      </c>
      <c r="B24" s="9" t="s">
        <v>108</v>
      </c>
      <c r="C24" s="2" t="s">
        <v>24</v>
      </c>
      <c r="D24" s="44"/>
      <c r="E24" s="48"/>
      <c r="F24" s="49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50">
        <f t="shared" si="1"/>
        <v>5</v>
      </c>
      <c r="R24" s="51"/>
      <c r="S24" s="51"/>
      <c r="T24" s="51"/>
      <c r="U24" s="51">
        <v>5</v>
      </c>
      <c r="V24" s="51"/>
      <c r="W24" s="51"/>
      <c r="X24" s="51"/>
      <c r="Y24" s="51"/>
      <c r="Z24" s="51"/>
      <c r="AA24" s="51"/>
      <c r="AB24" s="28">
        <f t="shared" si="5"/>
        <v>5</v>
      </c>
      <c r="AC24" s="52"/>
      <c r="AD24" s="53">
        <f>AB24*AC24</f>
        <v>0</v>
      </c>
      <c r="AE24" s="53">
        <f t="shared" si="2"/>
        <v>0</v>
      </c>
      <c r="AF24" s="54">
        <f t="shared" si="3"/>
        <v>0</v>
      </c>
    </row>
    <row r="25" spans="1:32" x14ac:dyDescent="0.25">
      <c r="A25" s="10" t="s">
        <v>37</v>
      </c>
      <c r="B25" s="7" t="s">
        <v>109</v>
      </c>
      <c r="C25" s="2" t="s">
        <v>24</v>
      </c>
      <c r="D25" s="44"/>
      <c r="E25" s="48"/>
      <c r="F25" s="49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50">
        <f t="shared" si="1"/>
        <v>20</v>
      </c>
      <c r="R25" s="51"/>
      <c r="S25" s="51"/>
      <c r="T25" s="51"/>
      <c r="U25" s="51"/>
      <c r="V25" s="51"/>
      <c r="W25" s="51"/>
      <c r="X25" s="51"/>
      <c r="Y25" s="51"/>
      <c r="Z25" s="51">
        <v>20</v>
      </c>
      <c r="AA25" s="51"/>
      <c r="AB25" s="28">
        <f t="shared" si="5"/>
        <v>20</v>
      </c>
      <c r="AC25" s="52"/>
      <c r="AD25" s="53">
        <f>AB25*AC25</f>
        <v>0</v>
      </c>
      <c r="AE25" s="53">
        <f t="shared" si="2"/>
        <v>0</v>
      </c>
      <c r="AF25" s="54">
        <f t="shared" si="3"/>
        <v>0</v>
      </c>
    </row>
    <row r="26" spans="1:32" x14ac:dyDescent="0.25">
      <c r="A26" s="10" t="s">
        <v>38</v>
      </c>
      <c r="B26" s="9" t="s">
        <v>110</v>
      </c>
      <c r="C26" s="2" t="s">
        <v>24</v>
      </c>
      <c r="D26" s="44"/>
      <c r="E26" s="48"/>
      <c r="F26" s="49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50">
        <f t="shared" si="1"/>
        <v>20</v>
      </c>
      <c r="R26" s="51"/>
      <c r="S26" s="51"/>
      <c r="T26" s="51"/>
      <c r="U26" s="51">
        <v>10</v>
      </c>
      <c r="V26" s="51">
        <v>10</v>
      </c>
      <c r="W26" s="51"/>
      <c r="X26" s="51"/>
      <c r="Y26" s="51"/>
      <c r="Z26" s="51"/>
      <c r="AA26" s="51"/>
      <c r="AB26" s="28">
        <f t="shared" si="5"/>
        <v>20</v>
      </c>
      <c r="AC26" s="52"/>
      <c r="AD26" s="53">
        <f>AB26*AC26</f>
        <v>0</v>
      </c>
      <c r="AE26" s="53">
        <f t="shared" si="2"/>
        <v>0</v>
      </c>
      <c r="AF26" s="54">
        <f t="shared" si="3"/>
        <v>0</v>
      </c>
    </row>
    <row r="27" spans="1:32" x14ac:dyDescent="0.25">
      <c r="A27" s="10" t="s">
        <v>39</v>
      </c>
      <c r="B27" s="9" t="s">
        <v>111</v>
      </c>
      <c r="C27" s="2" t="s">
        <v>26</v>
      </c>
      <c r="D27" s="44"/>
      <c r="E27" s="48"/>
      <c r="F27" s="49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50">
        <f t="shared" si="1"/>
        <v>30</v>
      </c>
      <c r="R27" s="51"/>
      <c r="S27" s="51"/>
      <c r="T27" s="51"/>
      <c r="U27" s="51"/>
      <c r="V27" s="51"/>
      <c r="W27" s="51">
        <v>10</v>
      </c>
      <c r="X27" s="51"/>
      <c r="Y27" s="51"/>
      <c r="Z27" s="51">
        <v>20</v>
      </c>
      <c r="AA27" s="51"/>
      <c r="AB27" s="28">
        <f t="shared" si="5"/>
        <v>30</v>
      </c>
      <c r="AC27" s="52"/>
      <c r="AD27" s="53">
        <f>AB27*AC27</f>
        <v>0</v>
      </c>
      <c r="AE27" s="53">
        <f t="shared" si="2"/>
        <v>0</v>
      </c>
      <c r="AF27" s="54">
        <f t="shared" si="3"/>
        <v>0</v>
      </c>
    </row>
    <row r="28" spans="1:32" x14ac:dyDescent="0.25">
      <c r="A28" s="10" t="s">
        <v>40</v>
      </c>
      <c r="B28" s="9" t="s">
        <v>112</v>
      </c>
      <c r="C28" s="2" t="s">
        <v>24</v>
      </c>
      <c r="D28" s="44"/>
      <c r="E28" s="48"/>
      <c r="F28" s="49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50">
        <f t="shared" si="1"/>
        <v>5</v>
      </c>
      <c r="R28" s="51"/>
      <c r="S28" s="51"/>
      <c r="T28" s="51"/>
      <c r="U28" s="51"/>
      <c r="V28" s="51"/>
      <c r="W28" s="51"/>
      <c r="X28" s="51"/>
      <c r="Y28" s="51"/>
      <c r="Z28" s="51">
        <v>5</v>
      </c>
      <c r="AA28" s="51"/>
      <c r="AB28" s="28">
        <f t="shared" si="5"/>
        <v>5</v>
      </c>
      <c r="AC28" s="52"/>
      <c r="AD28" s="53">
        <f>AB28*AC28</f>
        <v>0</v>
      </c>
      <c r="AE28" s="53">
        <f t="shared" si="2"/>
        <v>0</v>
      </c>
      <c r="AF28" s="54">
        <f t="shared" si="3"/>
        <v>0</v>
      </c>
    </row>
    <row r="29" spans="1:32" x14ac:dyDescent="0.25">
      <c r="A29" s="10" t="s">
        <v>29</v>
      </c>
      <c r="B29" s="5" t="s">
        <v>113</v>
      </c>
      <c r="C29" s="2" t="s">
        <v>24</v>
      </c>
      <c r="D29" s="44"/>
      <c r="E29" s="48"/>
      <c r="F29" s="49"/>
      <c r="G29" s="43"/>
      <c r="H29" s="43">
        <v>15</v>
      </c>
      <c r="I29" s="43"/>
      <c r="J29" s="43"/>
      <c r="K29" s="43"/>
      <c r="L29" s="43"/>
      <c r="M29" s="43"/>
      <c r="N29" s="43"/>
      <c r="O29" s="43"/>
      <c r="P29" s="43"/>
      <c r="Q29" s="50">
        <f t="shared" si="1"/>
        <v>30</v>
      </c>
      <c r="R29" s="51">
        <v>5</v>
      </c>
      <c r="S29" s="51">
        <v>10</v>
      </c>
      <c r="T29" s="51"/>
      <c r="U29" s="51">
        <v>10</v>
      </c>
      <c r="V29" s="51"/>
      <c r="W29" s="51"/>
      <c r="X29" s="51"/>
      <c r="Y29" s="51"/>
      <c r="Z29" s="51">
        <v>5</v>
      </c>
      <c r="AA29" s="51"/>
      <c r="AB29" s="28">
        <f t="shared" si="5"/>
        <v>45</v>
      </c>
      <c r="AC29" s="52"/>
      <c r="AD29" s="53">
        <f>AB29*AC29</f>
        <v>0</v>
      </c>
      <c r="AE29" s="53">
        <f t="shared" si="2"/>
        <v>0</v>
      </c>
      <c r="AF29" s="54">
        <f t="shared" si="3"/>
        <v>0</v>
      </c>
    </row>
    <row r="30" spans="1:32" x14ac:dyDescent="0.25">
      <c r="A30" s="10" t="s">
        <v>41</v>
      </c>
      <c r="B30" s="7" t="s">
        <v>114</v>
      </c>
      <c r="C30" s="2" t="s">
        <v>24</v>
      </c>
      <c r="D30" s="44"/>
      <c r="E30" s="48"/>
      <c r="F30" s="49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50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28">
        <f t="shared" si="5"/>
        <v>0</v>
      </c>
      <c r="AC30" s="52"/>
      <c r="AD30" s="53">
        <f>AB30*AC30</f>
        <v>0</v>
      </c>
      <c r="AE30" s="53">
        <f t="shared" si="2"/>
        <v>0</v>
      </c>
      <c r="AF30" s="54">
        <f t="shared" si="3"/>
        <v>0</v>
      </c>
    </row>
    <row r="31" spans="1:32" x14ac:dyDescent="0.25">
      <c r="A31" s="10" t="s">
        <v>116</v>
      </c>
      <c r="B31" s="7" t="s">
        <v>115</v>
      </c>
      <c r="C31" s="2" t="s">
        <v>24</v>
      </c>
      <c r="D31" s="44"/>
      <c r="E31" s="48"/>
      <c r="F31" s="49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50">
        <f t="shared" si="1"/>
        <v>10</v>
      </c>
      <c r="R31" s="51"/>
      <c r="S31" s="51"/>
      <c r="T31" s="51"/>
      <c r="U31" s="51"/>
      <c r="V31" s="51">
        <v>10</v>
      </c>
      <c r="W31" s="51"/>
      <c r="X31" s="51"/>
      <c r="Y31" s="51"/>
      <c r="Z31" s="51"/>
      <c r="AA31" s="51"/>
      <c r="AB31" s="28">
        <f t="shared" si="5"/>
        <v>10</v>
      </c>
      <c r="AC31" s="52"/>
      <c r="AD31" s="53">
        <f>AB31*AC31</f>
        <v>0</v>
      </c>
      <c r="AE31" s="53">
        <f t="shared" si="2"/>
        <v>0</v>
      </c>
      <c r="AF31" s="54">
        <f t="shared" si="3"/>
        <v>0</v>
      </c>
    </row>
    <row r="32" spans="1:32" ht="26.4" x14ac:dyDescent="0.25">
      <c r="A32" s="23" t="s">
        <v>42</v>
      </c>
      <c r="B32" s="5" t="s">
        <v>117</v>
      </c>
      <c r="C32" s="1" t="s">
        <v>24</v>
      </c>
      <c r="D32" s="44"/>
      <c r="E32" s="48"/>
      <c r="F32" s="49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50">
        <f t="shared" si="1"/>
        <v>20</v>
      </c>
      <c r="R32" s="51"/>
      <c r="S32" s="51"/>
      <c r="T32" s="51"/>
      <c r="U32" s="51"/>
      <c r="V32" s="51"/>
      <c r="W32" s="51"/>
      <c r="X32" s="51"/>
      <c r="Y32" s="51"/>
      <c r="Z32" s="51">
        <v>20</v>
      </c>
      <c r="AA32" s="51"/>
      <c r="AB32" s="28">
        <f t="shared" si="5"/>
        <v>20</v>
      </c>
      <c r="AC32" s="52"/>
      <c r="AD32" s="53">
        <f>AB32*AC32</f>
        <v>0</v>
      </c>
      <c r="AE32" s="53">
        <f t="shared" si="2"/>
        <v>0</v>
      </c>
      <c r="AF32" s="54">
        <f t="shared" si="3"/>
        <v>0</v>
      </c>
    </row>
    <row r="33" spans="1:32" x14ac:dyDescent="0.25">
      <c r="A33" s="4" t="s">
        <v>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37"/>
      <c r="AD33" s="17"/>
      <c r="AE33" s="17"/>
      <c r="AF33" s="18"/>
    </row>
    <row r="34" spans="1:32" x14ac:dyDescent="0.25">
      <c r="A34" s="10" t="s">
        <v>18</v>
      </c>
      <c r="B34" s="9" t="s">
        <v>118</v>
      </c>
      <c r="C34" s="2" t="s">
        <v>24</v>
      </c>
      <c r="D34" s="44">
        <v>5</v>
      </c>
      <c r="E34" s="48"/>
      <c r="F34" s="49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50">
        <f t="shared" si="1"/>
        <v>10</v>
      </c>
      <c r="R34" s="51"/>
      <c r="S34" s="51"/>
      <c r="T34" s="51"/>
      <c r="U34" s="51"/>
      <c r="V34" s="51"/>
      <c r="W34" s="51"/>
      <c r="X34" s="51"/>
      <c r="Y34" s="51"/>
      <c r="Z34" s="51">
        <v>10</v>
      </c>
      <c r="AA34" s="51"/>
      <c r="AB34" s="28">
        <f t="shared" ref="AB34:AB44" si="6">SUM(D34:Q34)</f>
        <v>15</v>
      </c>
      <c r="AC34" s="52"/>
      <c r="AD34" s="53">
        <f>AB34*AC34</f>
        <v>0</v>
      </c>
      <c r="AE34" s="53">
        <f t="shared" si="2"/>
        <v>0</v>
      </c>
      <c r="AF34" s="54">
        <f t="shared" si="3"/>
        <v>0</v>
      </c>
    </row>
    <row r="35" spans="1:32" x14ac:dyDescent="0.25">
      <c r="A35" s="10" t="s">
        <v>19</v>
      </c>
      <c r="B35" s="7" t="s">
        <v>119</v>
      </c>
      <c r="C35" s="2" t="s">
        <v>24</v>
      </c>
      <c r="D35" s="44">
        <v>150</v>
      </c>
      <c r="E35" s="48"/>
      <c r="F35" s="49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50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28">
        <f t="shared" si="6"/>
        <v>150</v>
      </c>
      <c r="AC35" s="52"/>
      <c r="AD35" s="53">
        <f>AB35*AC35</f>
        <v>0</v>
      </c>
      <c r="AE35" s="53">
        <f t="shared" si="2"/>
        <v>0</v>
      </c>
      <c r="AF35" s="54">
        <f t="shared" si="3"/>
        <v>0</v>
      </c>
    </row>
    <row r="36" spans="1:32" x14ac:dyDescent="0.25">
      <c r="A36" s="10" t="s">
        <v>189</v>
      </c>
      <c r="B36" s="7" t="s">
        <v>120</v>
      </c>
      <c r="C36" s="2" t="s">
        <v>24</v>
      </c>
      <c r="D36" s="44">
        <v>15</v>
      </c>
      <c r="E36" s="48"/>
      <c r="F36" s="49"/>
      <c r="G36" s="43">
        <v>5</v>
      </c>
      <c r="H36" s="43">
        <v>15</v>
      </c>
      <c r="I36" s="43"/>
      <c r="J36" s="43"/>
      <c r="K36" s="43"/>
      <c r="L36" s="43"/>
      <c r="M36" s="43"/>
      <c r="N36" s="43"/>
      <c r="O36" s="43"/>
      <c r="P36" s="43"/>
      <c r="Q36" s="50">
        <f t="shared" si="1"/>
        <v>50</v>
      </c>
      <c r="R36" s="51"/>
      <c r="S36" s="51"/>
      <c r="T36" s="51">
        <v>5</v>
      </c>
      <c r="U36" s="51"/>
      <c r="V36" s="51">
        <v>45</v>
      </c>
      <c r="W36" s="51"/>
      <c r="X36" s="51"/>
      <c r="Y36" s="51"/>
      <c r="Z36" s="51"/>
      <c r="AA36" s="51"/>
      <c r="AB36" s="28">
        <f t="shared" si="6"/>
        <v>85</v>
      </c>
      <c r="AC36" s="52"/>
      <c r="AD36" s="53">
        <f>AB36*AC36</f>
        <v>0</v>
      </c>
      <c r="AE36" s="53">
        <f t="shared" si="2"/>
        <v>0</v>
      </c>
      <c r="AF36" s="54">
        <f t="shared" si="3"/>
        <v>0</v>
      </c>
    </row>
    <row r="37" spans="1:32" x14ac:dyDescent="0.25">
      <c r="A37" s="55" t="s">
        <v>190</v>
      </c>
      <c r="B37" s="7" t="s">
        <v>164</v>
      </c>
      <c r="C37" s="2" t="s">
        <v>24</v>
      </c>
      <c r="D37" s="44"/>
      <c r="E37" s="48"/>
      <c r="F37" s="49"/>
      <c r="G37" s="43">
        <v>20</v>
      </c>
      <c r="H37" s="43"/>
      <c r="I37" s="43"/>
      <c r="J37" s="43"/>
      <c r="K37" s="43"/>
      <c r="L37" s="43"/>
      <c r="M37" s="43"/>
      <c r="N37" s="43"/>
      <c r="O37" s="43"/>
      <c r="P37" s="43"/>
      <c r="Q37" s="50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28">
        <f t="shared" si="6"/>
        <v>20</v>
      </c>
      <c r="AC37" s="52"/>
      <c r="AD37" s="53">
        <f>AB37*AC37</f>
        <v>0</v>
      </c>
      <c r="AE37" s="53">
        <f t="shared" si="2"/>
        <v>0</v>
      </c>
      <c r="AF37" s="54">
        <f t="shared" si="3"/>
        <v>0</v>
      </c>
    </row>
    <row r="38" spans="1:32" ht="26.4" x14ac:dyDescent="0.25">
      <c r="A38" s="10" t="s">
        <v>2</v>
      </c>
      <c r="B38" s="5" t="s">
        <v>121</v>
      </c>
      <c r="C38" s="2" t="s">
        <v>24</v>
      </c>
      <c r="D38" s="44">
        <v>170</v>
      </c>
      <c r="E38" s="48">
        <v>480</v>
      </c>
      <c r="F38" s="49">
        <v>70</v>
      </c>
      <c r="G38" s="43">
        <v>20</v>
      </c>
      <c r="H38" s="43">
        <v>20</v>
      </c>
      <c r="I38" s="43"/>
      <c r="J38" s="43"/>
      <c r="K38" s="43">
        <v>20</v>
      </c>
      <c r="L38" s="43">
        <v>180</v>
      </c>
      <c r="M38" s="43">
        <v>40</v>
      </c>
      <c r="N38" s="43">
        <v>20</v>
      </c>
      <c r="O38" s="43">
        <v>40</v>
      </c>
      <c r="P38" s="43"/>
      <c r="Q38" s="50">
        <f t="shared" si="1"/>
        <v>480</v>
      </c>
      <c r="R38" s="43">
        <v>40</v>
      </c>
      <c r="S38" s="51">
        <v>60</v>
      </c>
      <c r="T38" s="51"/>
      <c r="U38" s="51">
        <v>100</v>
      </c>
      <c r="V38" s="51">
        <v>100</v>
      </c>
      <c r="W38" s="51">
        <v>60</v>
      </c>
      <c r="X38" s="51">
        <v>60</v>
      </c>
      <c r="Y38" s="51"/>
      <c r="Z38" s="51">
        <v>60</v>
      </c>
      <c r="AA38" s="51"/>
      <c r="AB38" s="28">
        <f t="shared" si="6"/>
        <v>1540</v>
      </c>
      <c r="AC38" s="52"/>
      <c r="AD38" s="53">
        <f>AB38*AC38</f>
        <v>0</v>
      </c>
      <c r="AE38" s="53">
        <f t="shared" si="2"/>
        <v>0</v>
      </c>
      <c r="AF38" s="54">
        <f t="shared" si="3"/>
        <v>0</v>
      </c>
    </row>
    <row r="39" spans="1:32" x14ac:dyDescent="0.25">
      <c r="A39" s="10" t="s">
        <v>191</v>
      </c>
      <c r="B39" s="9" t="s">
        <v>122</v>
      </c>
      <c r="C39" s="2" t="s">
        <v>26</v>
      </c>
      <c r="D39" s="49"/>
      <c r="E39" s="48"/>
      <c r="F39" s="49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50">
        <f t="shared" si="1"/>
        <v>260</v>
      </c>
      <c r="R39" s="51"/>
      <c r="S39" s="51"/>
      <c r="T39" s="51"/>
      <c r="U39" s="51">
        <v>20</v>
      </c>
      <c r="V39" s="51">
        <v>240</v>
      </c>
      <c r="W39" s="51"/>
      <c r="X39" s="51"/>
      <c r="Y39" s="51"/>
      <c r="Z39" s="51"/>
      <c r="AA39" s="51"/>
      <c r="AB39" s="28">
        <f t="shared" si="6"/>
        <v>260</v>
      </c>
      <c r="AC39" s="52"/>
      <c r="AD39" s="53">
        <f>AB39*AC39</f>
        <v>0</v>
      </c>
      <c r="AE39" s="53">
        <f t="shared" si="2"/>
        <v>0</v>
      </c>
      <c r="AF39" s="54">
        <f t="shared" si="3"/>
        <v>0</v>
      </c>
    </row>
    <row r="40" spans="1:32" x14ac:dyDescent="0.25">
      <c r="A40" s="10" t="s">
        <v>53</v>
      </c>
      <c r="B40" s="7" t="s">
        <v>123</v>
      </c>
      <c r="C40" s="2" t="s">
        <v>24</v>
      </c>
      <c r="D40" s="49"/>
      <c r="E40" s="48"/>
      <c r="F40" s="49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50">
        <f t="shared" si="1"/>
        <v>25</v>
      </c>
      <c r="R40" s="51"/>
      <c r="S40" s="51"/>
      <c r="T40" s="51"/>
      <c r="U40" s="51"/>
      <c r="V40" s="51"/>
      <c r="W40" s="51">
        <v>15</v>
      </c>
      <c r="X40" s="51"/>
      <c r="Y40" s="51">
        <v>10</v>
      </c>
      <c r="Z40" s="51"/>
      <c r="AA40" s="51"/>
      <c r="AB40" s="28">
        <f t="shared" si="6"/>
        <v>25</v>
      </c>
      <c r="AC40" s="52"/>
      <c r="AD40" s="53">
        <f>AB40*AC40</f>
        <v>0</v>
      </c>
      <c r="AE40" s="53">
        <f t="shared" si="2"/>
        <v>0</v>
      </c>
      <c r="AF40" s="54">
        <f t="shared" si="3"/>
        <v>0</v>
      </c>
    </row>
    <row r="41" spans="1:32" x14ac:dyDescent="0.25">
      <c r="A41" s="10" t="s">
        <v>192</v>
      </c>
      <c r="B41" s="7" t="s">
        <v>124</v>
      </c>
      <c r="C41" s="2" t="s">
        <v>24</v>
      </c>
      <c r="D41" s="49"/>
      <c r="E41" s="48"/>
      <c r="F41" s="49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50">
        <f t="shared" si="1"/>
        <v>500</v>
      </c>
      <c r="R41" s="51">
        <v>40</v>
      </c>
      <c r="S41" s="51"/>
      <c r="T41" s="51">
        <v>20</v>
      </c>
      <c r="U41" s="51">
        <v>100</v>
      </c>
      <c r="V41" s="51">
        <v>40</v>
      </c>
      <c r="W41" s="51">
        <v>60</v>
      </c>
      <c r="X41" s="51">
        <v>60</v>
      </c>
      <c r="Y41" s="51">
        <v>140</v>
      </c>
      <c r="Z41" s="51">
        <v>20</v>
      </c>
      <c r="AA41" s="51">
        <v>20</v>
      </c>
      <c r="AB41" s="28">
        <f t="shared" si="6"/>
        <v>500</v>
      </c>
      <c r="AC41" s="52"/>
      <c r="AD41" s="53">
        <f>AB41*AC41</f>
        <v>0</v>
      </c>
      <c r="AE41" s="53">
        <f t="shared" si="2"/>
        <v>0</v>
      </c>
      <c r="AF41" s="54">
        <f t="shared" si="3"/>
        <v>0</v>
      </c>
    </row>
    <row r="42" spans="1:32" x14ac:dyDescent="0.25">
      <c r="A42" s="10" t="s">
        <v>54</v>
      </c>
      <c r="B42" s="7" t="s">
        <v>125</v>
      </c>
      <c r="C42" s="2" t="s">
        <v>24</v>
      </c>
      <c r="D42" s="49"/>
      <c r="E42" s="48"/>
      <c r="F42" s="49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50">
        <f t="shared" si="1"/>
        <v>30</v>
      </c>
      <c r="R42" s="51">
        <v>10</v>
      </c>
      <c r="S42" s="51"/>
      <c r="T42" s="51"/>
      <c r="U42" s="51">
        <v>5</v>
      </c>
      <c r="V42" s="51">
        <v>5</v>
      </c>
      <c r="W42" s="51">
        <v>5</v>
      </c>
      <c r="X42" s="51"/>
      <c r="Y42" s="51">
        <v>5</v>
      </c>
      <c r="Z42" s="51"/>
      <c r="AA42" s="51"/>
      <c r="AB42" s="28">
        <f t="shared" si="6"/>
        <v>30</v>
      </c>
      <c r="AC42" s="52"/>
      <c r="AD42" s="53">
        <f>AB42*AC42</f>
        <v>0</v>
      </c>
      <c r="AE42" s="53">
        <f t="shared" si="2"/>
        <v>0</v>
      </c>
      <c r="AF42" s="54">
        <f t="shared" si="3"/>
        <v>0</v>
      </c>
    </row>
    <row r="43" spans="1:32" x14ac:dyDescent="0.25">
      <c r="A43" s="10" t="s">
        <v>193</v>
      </c>
      <c r="B43" s="9" t="s">
        <v>126</v>
      </c>
      <c r="C43" s="2" t="s">
        <v>24</v>
      </c>
      <c r="D43" s="49"/>
      <c r="E43" s="48"/>
      <c r="F43" s="49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50">
        <f t="shared" si="1"/>
        <v>6</v>
      </c>
      <c r="R43" s="51"/>
      <c r="S43" s="51"/>
      <c r="T43" s="51"/>
      <c r="U43" s="51">
        <v>6</v>
      </c>
      <c r="V43" s="51"/>
      <c r="W43" s="51"/>
      <c r="X43" s="51"/>
      <c r="Y43" s="51"/>
      <c r="Z43" s="51"/>
      <c r="AA43" s="51"/>
      <c r="AB43" s="28">
        <f t="shared" si="6"/>
        <v>6</v>
      </c>
      <c r="AC43" s="52"/>
      <c r="AD43" s="53">
        <f>AB43*AC43</f>
        <v>0</v>
      </c>
      <c r="AE43" s="53">
        <f t="shared" si="2"/>
        <v>0</v>
      </c>
      <c r="AF43" s="54">
        <f t="shared" si="3"/>
        <v>0</v>
      </c>
    </row>
    <row r="44" spans="1:32" x14ac:dyDescent="0.25">
      <c r="A44" s="10" t="s">
        <v>55</v>
      </c>
      <c r="B44" s="7" t="s">
        <v>127</v>
      </c>
      <c r="C44" s="2" t="s">
        <v>26</v>
      </c>
      <c r="D44" s="49"/>
      <c r="E44" s="48"/>
      <c r="F44" s="49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50">
        <f t="shared" si="1"/>
        <v>1.5</v>
      </c>
      <c r="R44" s="51">
        <v>0.4</v>
      </c>
      <c r="S44" s="51">
        <v>0.1</v>
      </c>
      <c r="T44" s="51"/>
      <c r="U44" s="51">
        <v>1</v>
      </c>
      <c r="V44" s="51"/>
      <c r="W44" s="51"/>
      <c r="X44" s="51"/>
      <c r="Y44" s="51"/>
      <c r="Z44" s="51"/>
      <c r="AA44" s="51"/>
      <c r="AB44" s="28">
        <f t="shared" si="6"/>
        <v>1.5</v>
      </c>
      <c r="AC44" s="52"/>
      <c r="AD44" s="53">
        <f>AB44*AC44</f>
        <v>0</v>
      </c>
      <c r="AE44" s="53">
        <f t="shared" si="2"/>
        <v>0</v>
      </c>
      <c r="AF44" s="54">
        <f t="shared" si="3"/>
        <v>0</v>
      </c>
    </row>
    <row r="45" spans="1:32" x14ac:dyDescent="0.25">
      <c r="A45" s="4" t="s">
        <v>7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37"/>
      <c r="AD45" s="17">
        <f>AB45*AC45</f>
        <v>0</v>
      </c>
      <c r="AE45" s="17">
        <f t="shared" si="2"/>
        <v>0</v>
      </c>
      <c r="AF45" s="18">
        <f t="shared" si="3"/>
        <v>0</v>
      </c>
    </row>
    <row r="46" spans="1:32" x14ac:dyDescent="0.25">
      <c r="A46" s="10" t="s">
        <v>8</v>
      </c>
      <c r="B46" s="5" t="s">
        <v>128</v>
      </c>
      <c r="C46" s="2" t="s">
        <v>26</v>
      </c>
      <c r="D46" s="44"/>
      <c r="E46" s="48"/>
      <c r="F46" s="49">
        <v>420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50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28">
        <f>SUM(D46:Q46)</f>
        <v>420</v>
      </c>
      <c r="AC46" s="52"/>
      <c r="AD46" s="53">
        <f>AB46*AC46</f>
        <v>0</v>
      </c>
      <c r="AE46" s="53">
        <f t="shared" si="2"/>
        <v>0</v>
      </c>
      <c r="AF46" s="54">
        <f t="shared" si="3"/>
        <v>0</v>
      </c>
    </row>
    <row r="47" spans="1:32" x14ac:dyDescent="0.25">
      <c r="A47" s="10" t="s">
        <v>194</v>
      </c>
      <c r="B47" s="7" t="s">
        <v>129</v>
      </c>
      <c r="C47" s="2" t="s">
        <v>26</v>
      </c>
      <c r="D47" s="44">
        <v>1390</v>
      </c>
      <c r="E47" s="48">
        <v>1220</v>
      </c>
      <c r="F47" s="49">
        <v>1220</v>
      </c>
      <c r="G47" s="56">
        <v>1360</v>
      </c>
      <c r="H47" s="43">
        <v>690</v>
      </c>
      <c r="I47" s="43">
        <v>300</v>
      </c>
      <c r="J47" s="43">
        <v>480</v>
      </c>
      <c r="K47" s="43">
        <v>870</v>
      </c>
      <c r="L47" s="43">
        <v>1340</v>
      </c>
      <c r="M47" s="43">
        <v>1000</v>
      </c>
      <c r="N47" s="57">
        <v>1500</v>
      </c>
      <c r="O47" s="43">
        <v>500</v>
      </c>
      <c r="P47" s="43">
        <v>900</v>
      </c>
      <c r="Q47" s="50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28">
        <f>SUM(D47:Q47)</f>
        <v>12770</v>
      </c>
      <c r="AC47" s="52"/>
      <c r="AD47" s="53">
        <f>AB47*AC47</f>
        <v>0</v>
      </c>
      <c r="AE47" s="53">
        <f t="shared" si="2"/>
        <v>0</v>
      </c>
      <c r="AF47" s="54">
        <f t="shared" si="3"/>
        <v>0</v>
      </c>
    </row>
    <row r="48" spans="1:32" x14ac:dyDescent="0.25">
      <c r="A48" s="10" t="s">
        <v>195</v>
      </c>
      <c r="B48" s="9" t="s">
        <v>196</v>
      </c>
      <c r="C48" s="2" t="s">
        <v>26</v>
      </c>
      <c r="D48" s="44">
        <v>100</v>
      </c>
      <c r="E48" s="43"/>
      <c r="F48" s="49"/>
      <c r="G48" s="43"/>
      <c r="H48" s="43"/>
      <c r="I48" s="43"/>
      <c r="J48" s="43"/>
      <c r="K48" s="43">
        <v>10</v>
      </c>
      <c r="L48" s="43"/>
      <c r="M48" s="43"/>
      <c r="N48" s="43"/>
      <c r="O48" s="43">
        <v>50</v>
      </c>
      <c r="P48" s="43"/>
      <c r="Q48" s="50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28">
        <f t="shared" ref="AB48:AB51" si="7">SUM(D48:Q48)</f>
        <v>160</v>
      </c>
      <c r="AC48" s="52"/>
      <c r="AD48" s="53">
        <f>AB48*AC48</f>
        <v>0</v>
      </c>
      <c r="AE48" s="53">
        <f t="shared" si="2"/>
        <v>0</v>
      </c>
      <c r="AF48" s="54">
        <f t="shared" si="3"/>
        <v>0</v>
      </c>
    </row>
    <row r="49" spans="1:32" x14ac:dyDescent="0.25">
      <c r="A49" s="10" t="s">
        <v>28</v>
      </c>
      <c r="B49" s="7" t="s">
        <v>28</v>
      </c>
      <c r="C49" s="2" t="s">
        <v>25</v>
      </c>
      <c r="D49" s="44"/>
      <c r="E49" s="43"/>
      <c r="F49" s="49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50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28">
        <f t="shared" si="7"/>
        <v>0</v>
      </c>
      <c r="AC49" s="52"/>
      <c r="AD49" s="53">
        <f>AB49*AC49</f>
        <v>0</v>
      </c>
      <c r="AE49" s="53">
        <f t="shared" si="2"/>
        <v>0</v>
      </c>
      <c r="AF49" s="54">
        <f t="shared" si="3"/>
        <v>0</v>
      </c>
    </row>
    <row r="50" spans="1:32" ht="26.4" x14ac:dyDescent="0.25">
      <c r="A50" s="58" t="s">
        <v>83</v>
      </c>
      <c r="B50" s="5" t="s">
        <v>83</v>
      </c>
      <c r="C50" s="2" t="s">
        <v>25</v>
      </c>
      <c r="D50" s="44"/>
      <c r="E50" s="43"/>
      <c r="F50" s="49"/>
      <c r="G50" s="43"/>
      <c r="H50" s="43"/>
      <c r="I50" s="43"/>
      <c r="J50" s="43"/>
      <c r="K50" s="43"/>
      <c r="L50" s="43"/>
      <c r="M50" s="43"/>
      <c r="N50" s="43"/>
      <c r="O50" s="43"/>
      <c r="P50" s="43">
        <v>5078</v>
      </c>
      <c r="Q50" s="50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28">
        <f t="shared" si="7"/>
        <v>5078</v>
      </c>
      <c r="AC50" s="52"/>
      <c r="AD50" s="53">
        <f>AB50*AC50</f>
        <v>0</v>
      </c>
      <c r="AE50" s="53">
        <f t="shared" si="2"/>
        <v>0</v>
      </c>
      <c r="AF50" s="54">
        <f t="shared" si="3"/>
        <v>0</v>
      </c>
    </row>
    <row r="51" spans="1:32" ht="26.4" x14ac:dyDescent="0.25">
      <c r="A51" s="58" t="s">
        <v>84</v>
      </c>
      <c r="B51" s="5" t="s">
        <v>84</v>
      </c>
      <c r="C51" s="2" t="s">
        <v>25</v>
      </c>
      <c r="D51" s="44"/>
      <c r="E51" s="43"/>
      <c r="F51" s="49">
        <v>800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50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28">
        <f t="shared" si="7"/>
        <v>800</v>
      </c>
      <c r="AC51" s="52"/>
      <c r="AD51" s="53">
        <f>AB51*AC51</f>
        <v>0</v>
      </c>
      <c r="AE51" s="53">
        <f t="shared" si="2"/>
        <v>0</v>
      </c>
      <c r="AF51" s="54">
        <f t="shared" si="3"/>
        <v>0</v>
      </c>
    </row>
    <row r="52" spans="1:32" x14ac:dyDescent="0.25">
      <c r="A52" s="4" t="s">
        <v>15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37"/>
      <c r="AD52" s="17"/>
      <c r="AE52" s="17"/>
      <c r="AF52" s="18"/>
    </row>
    <row r="53" spans="1:32" x14ac:dyDescent="0.25">
      <c r="A53" s="10" t="s">
        <v>10</v>
      </c>
      <c r="B53" s="5" t="s">
        <v>130</v>
      </c>
      <c r="C53" s="2" t="s">
        <v>26</v>
      </c>
      <c r="D53" s="44">
        <v>15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50">
        <f t="shared" si="1"/>
        <v>370</v>
      </c>
      <c r="R53" s="51"/>
      <c r="S53" s="51"/>
      <c r="T53" s="51"/>
      <c r="U53" s="51">
        <v>100</v>
      </c>
      <c r="V53" s="51">
        <v>100</v>
      </c>
      <c r="W53" s="51">
        <v>100</v>
      </c>
      <c r="X53" s="51">
        <v>10</v>
      </c>
      <c r="Y53" s="51">
        <v>60</v>
      </c>
      <c r="Z53" s="51"/>
      <c r="AA53" s="51"/>
      <c r="AB53" s="28">
        <f t="shared" ref="AB53:AB88" si="8">SUM(D53:Q53)</f>
        <v>385</v>
      </c>
      <c r="AC53" s="52"/>
      <c r="AD53" s="53">
        <f>AB53*AC53</f>
        <v>0</v>
      </c>
      <c r="AE53" s="53">
        <f t="shared" si="2"/>
        <v>0</v>
      </c>
      <c r="AF53" s="54">
        <f t="shared" si="3"/>
        <v>0</v>
      </c>
    </row>
    <row r="54" spans="1:32" x14ac:dyDescent="0.25">
      <c r="A54" s="10" t="s">
        <v>43</v>
      </c>
      <c r="B54" s="7" t="s">
        <v>131</v>
      </c>
      <c r="C54" s="2" t="s">
        <v>24</v>
      </c>
      <c r="D54" s="44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50">
        <f t="shared" si="1"/>
        <v>68</v>
      </c>
      <c r="R54" s="51">
        <v>20</v>
      </c>
      <c r="S54" s="51"/>
      <c r="T54" s="51"/>
      <c r="U54" s="51">
        <v>20</v>
      </c>
      <c r="V54" s="51">
        <v>2</v>
      </c>
      <c r="W54" s="51"/>
      <c r="X54" s="51">
        <v>10</v>
      </c>
      <c r="Y54" s="51"/>
      <c r="Z54" s="51">
        <v>16</v>
      </c>
      <c r="AA54" s="51"/>
      <c r="AB54" s="28">
        <f t="shared" si="8"/>
        <v>68</v>
      </c>
      <c r="AC54" s="52"/>
      <c r="AD54" s="53">
        <f>AB54*AC54</f>
        <v>0</v>
      </c>
      <c r="AE54" s="53">
        <f t="shared" si="2"/>
        <v>0</v>
      </c>
      <c r="AF54" s="54">
        <f t="shared" si="3"/>
        <v>0</v>
      </c>
    </row>
    <row r="55" spans="1:32" x14ac:dyDescent="0.25">
      <c r="A55" s="10" t="s">
        <v>197</v>
      </c>
      <c r="B55" s="7" t="s">
        <v>132</v>
      </c>
      <c r="C55" s="2" t="s">
        <v>24</v>
      </c>
      <c r="D55" s="44"/>
      <c r="E55" s="43"/>
      <c r="F55" s="43"/>
      <c r="G55" s="43"/>
      <c r="H55" s="43"/>
      <c r="I55" s="43"/>
      <c r="J55" s="43"/>
      <c r="K55" s="43">
        <v>10</v>
      </c>
      <c r="L55" s="43"/>
      <c r="M55" s="43"/>
      <c r="N55" s="43"/>
      <c r="O55" s="43"/>
      <c r="P55" s="43"/>
      <c r="Q55" s="50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28">
        <f t="shared" si="8"/>
        <v>10</v>
      </c>
      <c r="AC55" s="52"/>
      <c r="AD55" s="53">
        <f>AB55*AC55</f>
        <v>0</v>
      </c>
      <c r="AE55" s="53">
        <f t="shared" si="2"/>
        <v>0</v>
      </c>
      <c r="AF55" s="54">
        <f t="shared" si="3"/>
        <v>0</v>
      </c>
    </row>
    <row r="56" spans="1:32" x14ac:dyDescent="0.25">
      <c r="A56" s="10" t="s">
        <v>11</v>
      </c>
      <c r="B56" s="5" t="s">
        <v>133</v>
      </c>
      <c r="C56" s="2" t="s">
        <v>24</v>
      </c>
      <c r="D56" s="44"/>
      <c r="E56" s="43"/>
      <c r="F56" s="43"/>
      <c r="G56" s="43">
        <v>20</v>
      </c>
      <c r="H56" s="43"/>
      <c r="I56" s="43"/>
      <c r="J56" s="43"/>
      <c r="K56" s="43">
        <v>10</v>
      </c>
      <c r="L56" s="43"/>
      <c r="M56" s="43"/>
      <c r="N56" s="43"/>
      <c r="O56" s="43"/>
      <c r="P56" s="43">
        <v>35</v>
      </c>
      <c r="Q56" s="50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28">
        <f t="shared" si="8"/>
        <v>65</v>
      </c>
      <c r="AC56" s="52"/>
      <c r="AD56" s="53">
        <f>AB56*AC56</f>
        <v>0</v>
      </c>
      <c r="AE56" s="53">
        <f t="shared" si="2"/>
        <v>0</v>
      </c>
      <c r="AF56" s="54">
        <f t="shared" si="3"/>
        <v>0</v>
      </c>
    </row>
    <row r="57" spans="1:32" ht="39.6" x14ac:dyDescent="0.25">
      <c r="A57" s="10" t="s">
        <v>44</v>
      </c>
      <c r="B57" s="5" t="s">
        <v>134</v>
      </c>
      <c r="C57" s="2" t="s">
        <v>24</v>
      </c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50">
        <f t="shared" si="1"/>
        <v>7</v>
      </c>
      <c r="R57" s="51">
        <v>2</v>
      </c>
      <c r="S57" s="51"/>
      <c r="T57" s="51"/>
      <c r="U57" s="51"/>
      <c r="V57" s="51">
        <v>3</v>
      </c>
      <c r="W57" s="51"/>
      <c r="X57" s="51"/>
      <c r="Y57" s="51"/>
      <c r="Z57" s="51"/>
      <c r="AA57" s="51">
        <v>2</v>
      </c>
      <c r="AB57" s="28">
        <f t="shared" si="8"/>
        <v>7</v>
      </c>
      <c r="AC57" s="52"/>
      <c r="AD57" s="53">
        <f>AB57*AC57</f>
        <v>0</v>
      </c>
      <c r="AE57" s="53">
        <f t="shared" si="2"/>
        <v>0</v>
      </c>
      <c r="AF57" s="54">
        <f t="shared" si="3"/>
        <v>0</v>
      </c>
    </row>
    <row r="58" spans="1:32" ht="39.6" x14ac:dyDescent="0.25">
      <c r="A58" s="10" t="s">
        <v>68</v>
      </c>
      <c r="B58" s="5" t="s">
        <v>135</v>
      </c>
      <c r="C58" s="2" t="s">
        <v>26</v>
      </c>
      <c r="D58" s="44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50">
        <f t="shared" si="1"/>
        <v>300</v>
      </c>
      <c r="R58" s="51">
        <v>120</v>
      </c>
      <c r="S58" s="51"/>
      <c r="T58" s="51"/>
      <c r="U58" s="51">
        <v>150</v>
      </c>
      <c r="V58" s="51"/>
      <c r="W58" s="51"/>
      <c r="X58" s="51"/>
      <c r="Y58" s="51"/>
      <c r="Z58" s="51">
        <v>30</v>
      </c>
      <c r="AA58" s="51"/>
      <c r="AB58" s="28">
        <f t="shared" si="8"/>
        <v>300</v>
      </c>
      <c r="AC58" s="52"/>
      <c r="AD58" s="53">
        <f>AB58*AC58</f>
        <v>0</v>
      </c>
      <c r="AE58" s="53">
        <f t="shared" si="2"/>
        <v>0</v>
      </c>
      <c r="AF58" s="54">
        <f t="shared" si="3"/>
        <v>0</v>
      </c>
    </row>
    <row r="59" spans="1:32" x14ac:dyDescent="0.25">
      <c r="A59" s="10" t="s">
        <v>69</v>
      </c>
      <c r="B59" s="9" t="s">
        <v>136</v>
      </c>
      <c r="C59" s="2" t="s">
        <v>24</v>
      </c>
      <c r="D59" s="44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50">
        <f t="shared" si="1"/>
        <v>50</v>
      </c>
      <c r="R59" s="51">
        <v>20</v>
      </c>
      <c r="S59" s="51"/>
      <c r="T59" s="51"/>
      <c r="U59" s="51"/>
      <c r="V59" s="51">
        <v>10</v>
      </c>
      <c r="W59" s="51">
        <v>10</v>
      </c>
      <c r="X59" s="51"/>
      <c r="Y59" s="51"/>
      <c r="Z59" s="51">
        <v>5</v>
      </c>
      <c r="AA59" s="51">
        <v>5</v>
      </c>
      <c r="AB59" s="28">
        <f t="shared" si="8"/>
        <v>50</v>
      </c>
      <c r="AC59" s="52"/>
      <c r="AD59" s="53">
        <f>AB59*AC59</f>
        <v>0</v>
      </c>
      <c r="AE59" s="53">
        <f t="shared" si="2"/>
        <v>0</v>
      </c>
      <c r="AF59" s="54">
        <f t="shared" si="3"/>
        <v>0</v>
      </c>
    </row>
    <row r="60" spans="1:32" x14ac:dyDescent="0.25">
      <c r="A60" s="10" t="s">
        <v>198</v>
      </c>
      <c r="B60" s="9" t="s">
        <v>137</v>
      </c>
      <c r="C60" s="2" t="s">
        <v>24</v>
      </c>
      <c r="D60" s="44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50">
        <f t="shared" si="1"/>
        <v>10</v>
      </c>
      <c r="R60" s="51">
        <v>5</v>
      </c>
      <c r="S60" s="51"/>
      <c r="T60" s="51"/>
      <c r="U60" s="51"/>
      <c r="V60" s="51"/>
      <c r="W60" s="51"/>
      <c r="X60" s="51"/>
      <c r="Y60" s="51"/>
      <c r="Z60" s="51">
        <v>5</v>
      </c>
      <c r="AA60" s="51"/>
      <c r="AB60" s="28">
        <f t="shared" si="8"/>
        <v>10</v>
      </c>
      <c r="AC60" s="52"/>
      <c r="AD60" s="53">
        <f>AB60*AC60</f>
        <v>0</v>
      </c>
      <c r="AE60" s="53">
        <f t="shared" si="2"/>
        <v>0</v>
      </c>
      <c r="AF60" s="54">
        <f t="shared" si="3"/>
        <v>0</v>
      </c>
    </row>
    <row r="61" spans="1:32" x14ac:dyDescent="0.25">
      <c r="A61" s="10" t="s">
        <v>70</v>
      </c>
      <c r="B61" s="9" t="s">
        <v>108</v>
      </c>
      <c r="C61" s="2" t="s">
        <v>24</v>
      </c>
      <c r="D61" s="44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50">
        <f t="shared" si="1"/>
        <v>15</v>
      </c>
      <c r="R61" s="51">
        <v>10</v>
      </c>
      <c r="S61" s="51"/>
      <c r="T61" s="51"/>
      <c r="U61" s="51"/>
      <c r="V61" s="51">
        <v>5</v>
      </c>
      <c r="W61" s="51"/>
      <c r="X61" s="51"/>
      <c r="Y61" s="51"/>
      <c r="Z61" s="51"/>
      <c r="AA61" s="51"/>
      <c r="AB61" s="28">
        <f t="shared" si="8"/>
        <v>15</v>
      </c>
      <c r="AC61" s="52"/>
      <c r="AD61" s="53">
        <f>AB61*AC61</f>
        <v>0</v>
      </c>
      <c r="AE61" s="53">
        <f t="shared" si="2"/>
        <v>0</v>
      </c>
      <c r="AF61" s="54">
        <f t="shared" si="3"/>
        <v>0</v>
      </c>
    </row>
    <row r="62" spans="1:32" x14ac:dyDescent="0.25">
      <c r="A62" s="10" t="s">
        <v>71</v>
      </c>
      <c r="B62" s="5" t="s">
        <v>138</v>
      </c>
      <c r="C62" s="2" t="s">
        <v>24</v>
      </c>
      <c r="D62" s="44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50">
        <f t="shared" si="1"/>
        <v>10</v>
      </c>
      <c r="R62" s="51"/>
      <c r="S62" s="51"/>
      <c r="T62" s="51"/>
      <c r="U62" s="51"/>
      <c r="V62" s="51"/>
      <c r="W62" s="51"/>
      <c r="X62" s="51"/>
      <c r="Y62" s="51"/>
      <c r="Z62" s="51">
        <v>10</v>
      </c>
      <c r="AA62" s="51"/>
      <c r="AB62" s="28">
        <f t="shared" si="8"/>
        <v>10</v>
      </c>
      <c r="AC62" s="52"/>
      <c r="AD62" s="53">
        <f>AB62*AC62</f>
        <v>0</v>
      </c>
      <c r="AE62" s="53">
        <f t="shared" si="2"/>
        <v>0</v>
      </c>
      <c r="AF62" s="54">
        <f t="shared" si="3"/>
        <v>0</v>
      </c>
    </row>
    <row r="63" spans="1:32" x14ac:dyDescent="0.25">
      <c r="A63" s="10" t="s">
        <v>72</v>
      </c>
      <c r="B63" s="9" t="s">
        <v>139</v>
      </c>
      <c r="C63" s="2" t="s">
        <v>26</v>
      </c>
      <c r="D63" s="44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50">
        <f t="shared" si="1"/>
        <v>2000</v>
      </c>
      <c r="R63" s="51"/>
      <c r="S63" s="51"/>
      <c r="T63" s="51"/>
      <c r="U63" s="51">
        <v>2000</v>
      </c>
      <c r="V63" s="51"/>
      <c r="W63" s="51"/>
      <c r="X63" s="51"/>
      <c r="Y63" s="51"/>
      <c r="Z63" s="51"/>
      <c r="AA63" s="51"/>
      <c r="AB63" s="28">
        <f t="shared" si="8"/>
        <v>2000</v>
      </c>
      <c r="AC63" s="52"/>
      <c r="AD63" s="53">
        <f>AB63*AC63</f>
        <v>0</v>
      </c>
      <c r="AE63" s="53">
        <f t="shared" si="2"/>
        <v>0</v>
      </c>
      <c r="AF63" s="54">
        <f t="shared" si="3"/>
        <v>0</v>
      </c>
    </row>
    <row r="64" spans="1:32" x14ac:dyDescent="0.25">
      <c r="A64" s="8" t="s">
        <v>13</v>
      </c>
      <c r="B64" s="24"/>
      <c r="C64" s="3"/>
      <c r="D64" s="44"/>
      <c r="E64" s="43"/>
      <c r="F64" s="43"/>
      <c r="G64" s="43"/>
      <c r="H64" s="43">
        <v>220</v>
      </c>
      <c r="I64" s="43"/>
      <c r="J64" s="43"/>
      <c r="K64" s="43"/>
      <c r="L64" s="43"/>
      <c r="M64" s="43"/>
      <c r="N64" s="43"/>
      <c r="O64" s="43"/>
      <c r="P64" s="43"/>
      <c r="Q64" s="50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28">
        <f t="shared" si="8"/>
        <v>220</v>
      </c>
      <c r="AC64" s="52"/>
      <c r="AD64" s="53">
        <f>AB64*AC64</f>
        <v>0</v>
      </c>
      <c r="AE64" s="53">
        <f t="shared" si="2"/>
        <v>0</v>
      </c>
      <c r="AF64" s="54">
        <f t="shared" si="3"/>
        <v>0</v>
      </c>
    </row>
    <row r="65" spans="1:32" x14ac:dyDescent="0.25">
      <c r="A65" s="10" t="s">
        <v>21</v>
      </c>
      <c r="B65" s="7" t="s">
        <v>140</v>
      </c>
      <c r="C65" s="2" t="s">
        <v>26</v>
      </c>
      <c r="D65" s="44"/>
      <c r="E65" s="43"/>
      <c r="F65" s="43"/>
      <c r="G65" s="43"/>
      <c r="H65" s="43"/>
      <c r="I65" s="43"/>
      <c r="J65" s="43"/>
      <c r="K65" s="43"/>
      <c r="L65" s="43"/>
      <c r="M65" s="43"/>
      <c r="N65" s="43">
        <v>5</v>
      </c>
      <c r="O65" s="43"/>
      <c r="P65" s="43"/>
      <c r="Q65" s="50">
        <f t="shared" si="1"/>
        <v>320</v>
      </c>
      <c r="R65" s="51"/>
      <c r="S65" s="51"/>
      <c r="T65" s="51"/>
      <c r="U65" s="51"/>
      <c r="V65" s="51"/>
      <c r="W65" s="51"/>
      <c r="X65" s="51"/>
      <c r="Y65" s="51"/>
      <c r="Z65" s="51">
        <v>320</v>
      </c>
      <c r="AA65" s="51"/>
      <c r="AB65" s="28">
        <f t="shared" si="8"/>
        <v>325</v>
      </c>
      <c r="AC65" s="52"/>
      <c r="AD65" s="53">
        <f>AB65*AC65</f>
        <v>0</v>
      </c>
      <c r="AE65" s="53">
        <f t="shared" si="2"/>
        <v>0</v>
      </c>
      <c r="AF65" s="54">
        <f t="shared" si="3"/>
        <v>0</v>
      </c>
    </row>
    <row r="66" spans="1:32" x14ac:dyDescent="0.25">
      <c r="A66" s="10" t="s">
        <v>45</v>
      </c>
      <c r="B66" s="7" t="s">
        <v>141</v>
      </c>
      <c r="C66" s="2" t="s">
        <v>24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50">
        <f t="shared" si="1"/>
        <v>20</v>
      </c>
      <c r="R66" s="51"/>
      <c r="S66" s="51"/>
      <c r="T66" s="51"/>
      <c r="U66" s="51"/>
      <c r="V66" s="51"/>
      <c r="W66" s="51"/>
      <c r="X66" s="51"/>
      <c r="Y66" s="51"/>
      <c r="Z66" s="51">
        <v>20</v>
      </c>
      <c r="AA66" s="51"/>
      <c r="AB66" s="28">
        <f t="shared" si="8"/>
        <v>20</v>
      </c>
      <c r="AC66" s="52"/>
      <c r="AD66" s="53">
        <f>AB66*AC66</f>
        <v>0</v>
      </c>
      <c r="AE66" s="53">
        <f t="shared" si="2"/>
        <v>0</v>
      </c>
      <c r="AF66" s="54">
        <f t="shared" si="3"/>
        <v>0</v>
      </c>
    </row>
    <row r="67" spans="1:32" ht="39.6" x14ac:dyDescent="0.25">
      <c r="A67" s="10" t="s">
        <v>46</v>
      </c>
      <c r="B67" s="5" t="s">
        <v>142</v>
      </c>
      <c r="C67" s="2" t="s">
        <v>24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50">
        <f t="shared" si="1"/>
        <v>1400</v>
      </c>
      <c r="R67" s="51">
        <v>500</v>
      </c>
      <c r="S67" s="51"/>
      <c r="T67" s="51"/>
      <c r="U67" s="51">
        <v>400</v>
      </c>
      <c r="V67" s="51"/>
      <c r="W67" s="51">
        <v>500</v>
      </c>
      <c r="X67" s="51"/>
      <c r="Y67" s="51"/>
      <c r="Z67" s="51"/>
      <c r="AA67" s="51"/>
      <c r="AB67" s="28">
        <f t="shared" si="8"/>
        <v>1400</v>
      </c>
      <c r="AC67" s="52"/>
      <c r="AD67" s="53">
        <f>AB67*AC67</f>
        <v>0</v>
      </c>
      <c r="AE67" s="53">
        <f t="shared" si="2"/>
        <v>0</v>
      </c>
      <c r="AF67" s="54">
        <f t="shared" si="3"/>
        <v>0</v>
      </c>
    </row>
    <row r="68" spans="1:32" x14ac:dyDescent="0.25">
      <c r="A68" s="10" t="s">
        <v>47</v>
      </c>
      <c r="B68" s="9" t="s">
        <v>143</v>
      </c>
      <c r="C68" s="2" t="s">
        <v>26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>
        <f t="shared" si="1"/>
        <v>25</v>
      </c>
      <c r="R68" s="51"/>
      <c r="S68" s="51"/>
      <c r="T68" s="51"/>
      <c r="U68" s="51"/>
      <c r="V68" s="51"/>
      <c r="W68" s="51"/>
      <c r="X68" s="51"/>
      <c r="Y68" s="51"/>
      <c r="Z68" s="51"/>
      <c r="AA68" s="51">
        <v>25</v>
      </c>
      <c r="AB68" s="28">
        <f t="shared" si="8"/>
        <v>25</v>
      </c>
      <c r="AC68" s="52"/>
      <c r="AD68" s="53">
        <f>AB68*AC68</f>
        <v>0</v>
      </c>
      <c r="AE68" s="53">
        <f t="shared" si="2"/>
        <v>0</v>
      </c>
      <c r="AF68" s="54">
        <f t="shared" si="3"/>
        <v>0</v>
      </c>
    </row>
    <row r="69" spans="1:32" x14ac:dyDescent="0.25">
      <c r="A69" s="10" t="s">
        <v>199</v>
      </c>
      <c r="B69" s="9" t="s">
        <v>144</v>
      </c>
      <c r="C69" s="2" t="s">
        <v>26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50">
        <f t="shared" ref="Q69:Q91" si="9">SUM(R69:AA69)</f>
        <v>200</v>
      </c>
      <c r="R69" s="51"/>
      <c r="S69" s="51"/>
      <c r="T69" s="51"/>
      <c r="U69" s="51"/>
      <c r="V69" s="51"/>
      <c r="W69" s="51">
        <v>50</v>
      </c>
      <c r="X69" s="51"/>
      <c r="Y69" s="51">
        <v>100</v>
      </c>
      <c r="Z69" s="51">
        <v>25</v>
      </c>
      <c r="AA69" s="51">
        <v>25</v>
      </c>
      <c r="AB69" s="28">
        <f t="shared" si="8"/>
        <v>200</v>
      </c>
      <c r="AC69" s="52"/>
      <c r="AD69" s="53">
        <f>AB69*AC69</f>
        <v>0</v>
      </c>
      <c r="AE69" s="53">
        <f t="shared" ref="AE69:AE91" si="10">AD69*0.2</f>
        <v>0</v>
      </c>
      <c r="AF69" s="54">
        <f t="shared" ref="AF69:AF91" si="11">SUM(AD69:AE69)</f>
        <v>0</v>
      </c>
    </row>
    <row r="70" spans="1:32" x14ac:dyDescent="0.25">
      <c r="A70" s="10" t="s">
        <v>200</v>
      </c>
      <c r="B70" s="9" t="s">
        <v>145</v>
      </c>
      <c r="C70" s="2" t="s">
        <v>26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50">
        <f t="shared" si="9"/>
        <v>75</v>
      </c>
      <c r="R70" s="51"/>
      <c r="S70" s="51"/>
      <c r="T70" s="51"/>
      <c r="U70" s="51"/>
      <c r="V70" s="51"/>
      <c r="W70" s="51"/>
      <c r="X70" s="51"/>
      <c r="Y70" s="51">
        <v>50</v>
      </c>
      <c r="Z70" s="51">
        <v>25</v>
      </c>
      <c r="AA70" s="51"/>
      <c r="AB70" s="28">
        <f t="shared" si="8"/>
        <v>75</v>
      </c>
      <c r="AC70" s="52"/>
      <c r="AD70" s="53">
        <f>AB70*AC70</f>
        <v>0</v>
      </c>
      <c r="AE70" s="53">
        <f t="shared" si="10"/>
        <v>0</v>
      </c>
      <c r="AF70" s="54">
        <f t="shared" si="11"/>
        <v>0</v>
      </c>
    </row>
    <row r="71" spans="1:32" x14ac:dyDescent="0.25">
      <c r="A71" s="10" t="s">
        <v>48</v>
      </c>
      <c r="B71" s="9" t="s">
        <v>146</v>
      </c>
      <c r="C71" s="2" t="s">
        <v>26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50">
        <f t="shared" si="9"/>
        <v>175</v>
      </c>
      <c r="R71" s="51">
        <v>25</v>
      </c>
      <c r="S71" s="51"/>
      <c r="T71" s="51"/>
      <c r="U71" s="51"/>
      <c r="V71" s="51"/>
      <c r="W71" s="51">
        <v>50</v>
      </c>
      <c r="X71" s="51"/>
      <c r="Y71" s="51">
        <v>100</v>
      </c>
      <c r="Z71" s="51"/>
      <c r="AA71" s="51"/>
      <c r="AB71" s="28">
        <f t="shared" si="8"/>
        <v>175</v>
      </c>
      <c r="AC71" s="52"/>
      <c r="AD71" s="53">
        <f>AB71*AC71</f>
        <v>0</v>
      </c>
      <c r="AE71" s="53">
        <f t="shared" si="10"/>
        <v>0</v>
      </c>
      <c r="AF71" s="54">
        <f t="shared" si="11"/>
        <v>0</v>
      </c>
    </row>
    <row r="72" spans="1:32" x14ac:dyDescent="0.25">
      <c r="A72" s="10" t="s">
        <v>201</v>
      </c>
      <c r="B72" s="9" t="s">
        <v>147</v>
      </c>
      <c r="C72" s="2" t="s">
        <v>26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50">
        <f t="shared" si="9"/>
        <v>50</v>
      </c>
      <c r="R72" s="51"/>
      <c r="S72" s="51"/>
      <c r="T72" s="51"/>
      <c r="U72" s="51"/>
      <c r="V72" s="51"/>
      <c r="W72" s="51"/>
      <c r="X72" s="51"/>
      <c r="Y72" s="51">
        <v>25</v>
      </c>
      <c r="Z72" s="51">
        <v>25</v>
      </c>
      <c r="AA72" s="51"/>
      <c r="AB72" s="28">
        <f t="shared" si="8"/>
        <v>50</v>
      </c>
      <c r="AC72" s="52"/>
      <c r="AD72" s="53">
        <f>AB72*AC72</f>
        <v>0</v>
      </c>
      <c r="AE72" s="53">
        <f t="shared" si="10"/>
        <v>0</v>
      </c>
      <c r="AF72" s="54">
        <f t="shared" si="11"/>
        <v>0</v>
      </c>
    </row>
    <row r="73" spans="1:32" x14ac:dyDescent="0.25">
      <c r="A73" s="10" t="s">
        <v>49</v>
      </c>
      <c r="B73" s="7" t="s">
        <v>148</v>
      </c>
      <c r="C73" s="2" t="s">
        <v>26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0">
        <f t="shared" si="9"/>
        <v>325</v>
      </c>
      <c r="R73" s="51"/>
      <c r="S73" s="51"/>
      <c r="T73" s="51"/>
      <c r="U73" s="51">
        <v>100</v>
      </c>
      <c r="V73" s="51"/>
      <c r="W73" s="51"/>
      <c r="X73" s="51">
        <v>225</v>
      </c>
      <c r="Y73" s="51"/>
      <c r="Z73" s="51"/>
      <c r="AA73" s="51"/>
      <c r="AB73" s="28">
        <f t="shared" si="8"/>
        <v>325</v>
      </c>
      <c r="AC73" s="52"/>
      <c r="AD73" s="53">
        <f>AB73*AC73</f>
        <v>0</v>
      </c>
      <c r="AE73" s="53">
        <f t="shared" si="10"/>
        <v>0</v>
      </c>
      <c r="AF73" s="54">
        <f t="shared" si="11"/>
        <v>0</v>
      </c>
    </row>
    <row r="74" spans="1:32" x14ac:dyDescent="0.25">
      <c r="A74" s="10" t="s">
        <v>50</v>
      </c>
      <c r="B74" s="7" t="s">
        <v>149</v>
      </c>
      <c r="C74" s="2" t="s">
        <v>26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0">
        <f t="shared" si="9"/>
        <v>50</v>
      </c>
      <c r="R74" s="51"/>
      <c r="S74" s="51"/>
      <c r="T74" s="51"/>
      <c r="U74" s="51"/>
      <c r="V74" s="51"/>
      <c r="W74" s="51"/>
      <c r="X74" s="51">
        <v>50</v>
      </c>
      <c r="Y74" s="51"/>
      <c r="Z74" s="51"/>
      <c r="AA74" s="51"/>
      <c r="AB74" s="28">
        <f t="shared" si="8"/>
        <v>50</v>
      </c>
      <c r="AC74" s="52"/>
      <c r="AD74" s="53">
        <f>AB74*AC74</f>
        <v>0</v>
      </c>
      <c r="AE74" s="53">
        <f t="shared" si="10"/>
        <v>0</v>
      </c>
      <c r="AF74" s="54">
        <f t="shared" si="11"/>
        <v>0</v>
      </c>
    </row>
    <row r="75" spans="1:32" x14ac:dyDescent="0.25">
      <c r="A75" s="10" t="s">
        <v>51</v>
      </c>
      <c r="B75" s="7" t="s">
        <v>150</v>
      </c>
      <c r="C75" s="2" t="s">
        <v>26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50">
        <f t="shared" si="9"/>
        <v>150</v>
      </c>
      <c r="R75" s="51"/>
      <c r="S75" s="51"/>
      <c r="T75" s="51"/>
      <c r="U75" s="51">
        <v>100</v>
      </c>
      <c r="V75" s="51"/>
      <c r="W75" s="51"/>
      <c r="X75" s="51">
        <v>50</v>
      </c>
      <c r="Y75" s="51"/>
      <c r="Z75" s="51"/>
      <c r="AA75" s="51"/>
      <c r="AB75" s="28">
        <f t="shared" si="8"/>
        <v>150</v>
      </c>
      <c r="AC75" s="52"/>
      <c r="AD75" s="53">
        <f>AB75*AC75</f>
        <v>0</v>
      </c>
      <c r="AE75" s="53">
        <f t="shared" si="10"/>
        <v>0</v>
      </c>
      <c r="AF75" s="54">
        <f t="shared" si="11"/>
        <v>0</v>
      </c>
    </row>
    <row r="76" spans="1:32" x14ac:dyDescent="0.25">
      <c r="A76" s="10" t="s">
        <v>52</v>
      </c>
      <c r="B76" s="7" t="s">
        <v>151</v>
      </c>
      <c r="C76" s="2" t="s">
        <v>26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0">
        <f t="shared" si="9"/>
        <v>225</v>
      </c>
      <c r="R76" s="51"/>
      <c r="S76" s="51">
        <v>25</v>
      </c>
      <c r="T76" s="51"/>
      <c r="U76" s="51">
        <v>200</v>
      </c>
      <c r="V76" s="51"/>
      <c r="W76" s="51"/>
      <c r="X76" s="51"/>
      <c r="Y76" s="51"/>
      <c r="Z76" s="51"/>
      <c r="AA76" s="51"/>
      <c r="AB76" s="28">
        <f t="shared" si="8"/>
        <v>225</v>
      </c>
      <c r="AC76" s="52"/>
      <c r="AD76" s="53">
        <f>AB76*AC76</f>
        <v>0</v>
      </c>
      <c r="AE76" s="53">
        <f t="shared" si="10"/>
        <v>0</v>
      </c>
      <c r="AF76" s="54">
        <f t="shared" si="11"/>
        <v>0</v>
      </c>
    </row>
    <row r="77" spans="1:32" x14ac:dyDescent="0.25">
      <c r="A77" s="10" t="s">
        <v>59</v>
      </c>
      <c r="B77" s="7" t="s">
        <v>59</v>
      </c>
      <c r="C77" s="2" t="s">
        <v>26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50">
        <f t="shared" si="9"/>
        <v>750</v>
      </c>
      <c r="R77" s="51">
        <v>50</v>
      </c>
      <c r="S77" s="51"/>
      <c r="T77" s="51"/>
      <c r="U77" s="51"/>
      <c r="V77" s="51">
        <v>500</v>
      </c>
      <c r="W77" s="51">
        <v>200</v>
      </c>
      <c r="X77" s="51"/>
      <c r="Y77" s="51"/>
      <c r="Z77" s="51"/>
      <c r="AA77" s="51"/>
      <c r="AB77" s="28">
        <f t="shared" si="8"/>
        <v>750</v>
      </c>
      <c r="AC77" s="52"/>
      <c r="AD77" s="53">
        <f>AB77*AC77</f>
        <v>0</v>
      </c>
      <c r="AE77" s="53">
        <f t="shared" si="10"/>
        <v>0</v>
      </c>
      <c r="AF77" s="54">
        <f t="shared" si="11"/>
        <v>0</v>
      </c>
    </row>
    <row r="78" spans="1:32" ht="26.4" x14ac:dyDescent="0.25">
      <c r="A78" s="10" t="s">
        <v>58</v>
      </c>
      <c r="B78" s="5" t="s">
        <v>152</v>
      </c>
      <c r="C78" s="2" t="s">
        <v>26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50">
        <f t="shared" si="9"/>
        <v>3700</v>
      </c>
      <c r="R78" s="51">
        <v>400</v>
      </c>
      <c r="S78" s="51">
        <v>1500</v>
      </c>
      <c r="T78" s="51"/>
      <c r="U78" s="51"/>
      <c r="V78" s="51"/>
      <c r="W78" s="51">
        <v>500</v>
      </c>
      <c r="X78" s="51">
        <v>300</v>
      </c>
      <c r="Y78" s="51"/>
      <c r="Z78" s="51">
        <v>1000</v>
      </c>
      <c r="AA78" s="51"/>
      <c r="AB78" s="28">
        <f t="shared" si="8"/>
        <v>3700</v>
      </c>
      <c r="AC78" s="52"/>
      <c r="AD78" s="53">
        <f>AB78*AC78</f>
        <v>0</v>
      </c>
      <c r="AE78" s="53">
        <f t="shared" si="10"/>
        <v>0</v>
      </c>
      <c r="AF78" s="54">
        <f t="shared" si="11"/>
        <v>0</v>
      </c>
    </row>
    <row r="79" spans="1:32" x14ac:dyDescent="0.25">
      <c r="A79" s="10" t="s">
        <v>60</v>
      </c>
      <c r="B79" s="5" t="s">
        <v>153</v>
      </c>
      <c r="C79" s="2" t="s">
        <v>26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0">
        <f t="shared" si="9"/>
        <v>1300</v>
      </c>
      <c r="R79" s="51"/>
      <c r="S79" s="51"/>
      <c r="T79" s="51"/>
      <c r="U79" s="51">
        <v>1000</v>
      </c>
      <c r="V79" s="51"/>
      <c r="W79" s="51"/>
      <c r="X79" s="51"/>
      <c r="Y79" s="51"/>
      <c r="Z79" s="51">
        <v>300</v>
      </c>
      <c r="AA79" s="51"/>
      <c r="AB79" s="28">
        <f t="shared" si="8"/>
        <v>1300</v>
      </c>
      <c r="AC79" s="52"/>
      <c r="AD79" s="53">
        <f>AB79*AC79</f>
        <v>0</v>
      </c>
      <c r="AE79" s="53">
        <f t="shared" si="10"/>
        <v>0</v>
      </c>
      <c r="AF79" s="54">
        <f t="shared" si="11"/>
        <v>0</v>
      </c>
    </row>
    <row r="80" spans="1:32" ht="26.4" x14ac:dyDescent="0.25">
      <c r="A80" s="10" t="s">
        <v>61</v>
      </c>
      <c r="B80" s="5" t="s">
        <v>154</v>
      </c>
      <c r="C80" s="2" t="s">
        <v>26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0">
        <f t="shared" si="9"/>
        <v>2100</v>
      </c>
      <c r="R80" s="51">
        <v>500</v>
      </c>
      <c r="S80" s="51"/>
      <c r="T80" s="51"/>
      <c r="U80" s="51"/>
      <c r="V80" s="51"/>
      <c r="W80" s="51">
        <v>1600</v>
      </c>
      <c r="X80" s="51"/>
      <c r="Y80" s="51"/>
      <c r="Z80" s="51"/>
      <c r="AA80" s="51"/>
      <c r="AB80" s="28">
        <f t="shared" si="8"/>
        <v>2100</v>
      </c>
      <c r="AC80" s="52"/>
      <c r="AD80" s="53">
        <f>AB80*AC80</f>
        <v>0</v>
      </c>
      <c r="AE80" s="53">
        <f t="shared" si="10"/>
        <v>0</v>
      </c>
      <c r="AF80" s="54">
        <f t="shared" si="11"/>
        <v>0</v>
      </c>
    </row>
    <row r="81" spans="1:32" ht="26.4" x14ac:dyDescent="0.25">
      <c r="A81" s="10" t="s">
        <v>202</v>
      </c>
      <c r="B81" s="5" t="s">
        <v>155</v>
      </c>
      <c r="C81" s="2" t="s">
        <v>26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0">
        <f t="shared" si="9"/>
        <v>8300</v>
      </c>
      <c r="R81" s="51">
        <v>200</v>
      </c>
      <c r="S81" s="51">
        <v>1000</v>
      </c>
      <c r="T81" s="51">
        <v>1000</v>
      </c>
      <c r="U81" s="51"/>
      <c r="V81" s="51">
        <v>4000</v>
      </c>
      <c r="W81" s="51">
        <v>1500</v>
      </c>
      <c r="X81" s="51"/>
      <c r="Y81" s="51"/>
      <c r="Z81" s="51">
        <v>600</v>
      </c>
      <c r="AA81" s="51"/>
      <c r="AB81" s="28">
        <f t="shared" si="8"/>
        <v>8300</v>
      </c>
      <c r="AC81" s="52"/>
      <c r="AD81" s="53">
        <f>AB81*AC81</f>
        <v>0</v>
      </c>
      <c r="AE81" s="53">
        <f t="shared" si="10"/>
        <v>0</v>
      </c>
      <c r="AF81" s="54">
        <f t="shared" si="11"/>
        <v>0</v>
      </c>
    </row>
    <row r="82" spans="1:32" ht="26.4" x14ac:dyDescent="0.25">
      <c r="A82" s="10" t="s">
        <v>62</v>
      </c>
      <c r="B82" s="5" t="s">
        <v>156</v>
      </c>
      <c r="C82" s="2" t="s">
        <v>26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0">
        <f t="shared" si="9"/>
        <v>750</v>
      </c>
      <c r="R82" s="51"/>
      <c r="S82" s="51">
        <v>500</v>
      </c>
      <c r="T82" s="51"/>
      <c r="U82" s="51"/>
      <c r="V82" s="51"/>
      <c r="W82" s="51"/>
      <c r="X82" s="51"/>
      <c r="Y82" s="51"/>
      <c r="Z82" s="51">
        <v>250</v>
      </c>
      <c r="AA82" s="51"/>
      <c r="AB82" s="28">
        <f t="shared" si="8"/>
        <v>750</v>
      </c>
      <c r="AC82" s="52"/>
      <c r="AD82" s="53">
        <f>AB82*AC82</f>
        <v>0</v>
      </c>
      <c r="AE82" s="53">
        <f t="shared" si="10"/>
        <v>0</v>
      </c>
      <c r="AF82" s="54">
        <f t="shared" si="11"/>
        <v>0</v>
      </c>
    </row>
    <row r="83" spans="1:32" ht="26.4" x14ac:dyDescent="0.25">
      <c r="A83" s="10" t="s">
        <v>203</v>
      </c>
      <c r="B83" s="5" t="s">
        <v>157</v>
      </c>
      <c r="C83" s="2" t="s">
        <v>26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50">
        <f t="shared" si="9"/>
        <v>725</v>
      </c>
      <c r="R83" s="51">
        <v>125</v>
      </c>
      <c r="S83" s="51">
        <v>300</v>
      </c>
      <c r="T83" s="51"/>
      <c r="U83" s="51"/>
      <c r="V83" s="51"/>
      <c r="W83" s="51"/>
      <c r="X83" s="51">
        <v>300</v>
      </c>
      <c r="Y83" s="51"/>
      <c r="Z83" s="51"/>
      <c r="AA83" s="51"/>
      <c r="AB83" s="28">
        <f t="shared" si="8"/>
        <v>725</v>
      </c>
      <c r="AC83" s="52"/>
      <c r="AD83" s="53">
        <f>AB83*AC83</f>
        <v>0</v>
      </c>
      <c r="AE83" s="53">
        <f t="shared" si="10"/>
        <v>0</v>
      </c>
      <c r="AF83" s="54">
        <f t="shared" si="11"/>
        <v>0</v>
      </c>
    </row>
    <row r="84" spans="1:32" ht="26.4" x14ac:dyDescent="0.25">
      <c r="A84" s="10" t="s">
        <v>63</v>
      </c>
      <c r="B84" s="5" t="s">
        <v>158</v>
      </c>
      <c r="C84" s="2" t="s">
        <v>26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50">
        <f t="shared" si="9"/>
        <v>200</v>
      </c>
      <c r="R84" s="51"/>
      <c r="S84" s="51"/>
      <c r="T84" s="51"/>
      <c r="U84" s="51"/>
      <c r="V84" s="51"/>
      <c r="W84" s="51"/>
      <c r="X84" s="51">
        <v>100</v>
      </c>
      <c r="Y84" s="51"/>
      <c r="Z84" s="51"/>
      <c r="AA84" s="51">
        <v>100</v>
      </c>
      <c r="AB84" s="28">
        <f t="shared" si="8"/>
        <v>200</v>
      </c>
      <c r="AC84" s="52"/>
      <c r="AD84" s="53">
        <f>AB84*AC84</f>
        <v>0</v>
      </c>
      <c r="AE84" s="53">
        <f t="shared" si="10"/>
        <v>0</v>
      </c>
      <c r="AF84" s="54">
        <f t="shared" si="11"/>
        <v>0</v>
      </c>
    </row>
    <row r="85" spans="1:32" x14ac:dyDescent="0.25">
      <c r="A85" s="10" t="s">
        <v>64</v>
      </c>
      <c r="B85" s="5" t="s">
        <v>159</v>
      </c>
      <c r="C85" s="2" t="s">
        <v>26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50">
        <f t="shared" si="9"/>
        <v>1500</v>
      </c>
      <c r="R85" s="51"/>
      <c r="S85" s="51"/>
      <c r="T85" s="51">
        <v>500</v>
      </c>
      <c r="U85" s="51">
        <v>1000</v>
      </c>
      <c r="V85" s="51"/>
      <c r="W85" s="51"/>
      <c r="X85" s="51"/>
      <c r="Y85" s="51"/>
      <c r="Z85" s="51"/>
      <c r="AA85" s="51"/>
      <c r="AB85" s="28">
        <f t="shared" si="8"/>
        <v>1500</v>
      </c>
      <c r="AC85" s="52"/>
      <c r="AD85" s="53">
        <f>AB85*AC85</f>
        <v>0</v>
      </c>
      <c r="AE85" s="53">
        <f t="shared" si="10"/>
        <v>0</v>
      </c>
      <c r="AF85" s="54">
        <f t="shared" si="11"/>
        <v>0</v>
      </c>
    </row>
    <row r="86" spans="1:32" x14ac:dyDescent="0.25">
      <c r="A86" s="10" t="s">
        <v>65</v>
      </c>
      <c r="B86" s="7" t="s">
        <v>160</v>
      </c>
      <c r="C86" s="2" t="s">
        <v>26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50">
        <f t="shared" si="9"/>
        <v>1200</v>
      </c>
      <c r="R86" s="51"/>
      <c r="S86" s="51"/>
      <c r="T86" s="51"/>
      <c r="U86" s="51"/>
      <c r="V86" s="51">
        <v>1200</v>
      </c>
      <c r="W86" s="51"/>
      <c r="X86" s="51"/>
      <c r="Y86" s="51"/>
      <c r="Z86" s="51"/>
      <c r="AA86" s="51"/>
      <c r="AB86" s="28">
        <f t="shared" si="8"/>
        <v>1200</v>
      </c>
      <c r="AC86" s="52"/>
      <c r="AD86" s="53">
        <f>AB86*AC86</f>
        <v>0</v>
      </c>
      <c r="AE86" s="53">
        <f t="shared" si="10"/>
        <v>0</v>
      </c>
      <c r="AF86" s="54">
        <f t="shared" si="11"/>
        <v>0</v>
      </c>
    </row>
    <row r="87" spans="1:32" ht="26.4" x14ac:dyDescent="0.25">
      <c r="A87" s="10" t="s">
        <v>66</v>
      </c>
      <c r="B87" s="5" t="s">
        <v>161</v>
      </c>
      <c r="C87" s="2" t="s">
        <v>26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50">
        <f t="shared" si="9"/>
        <v>9550</v>
      </c>
      <c r="R87" s="51">
        <v>1500</v>
      </c>
      <c r="S87" s="51"/>
      <c r="T87" s="51"/>
      <c r="U87" s="51">
        <v>1000</v>
      </c>
      <c r="V87" s="51">
        <v>6000</v>
      </c>
      <c r="W87" s="51">
        <v>300</v>
      </c>
      <c r="X87" s="51"/>
      <c r="Y87" s="51">
        <v>250</v>
      </c>
      <c r="Z87" s="51"/>
      <c r="AA87" s="51">
        <v>500</v>
      </c>
      <c r="AB87" s="28">
        <f t="shared" si="8"/>
        <v>9550</v>
      </c>
      <c r="AC87" s="52"/>
      <c r="AD87" s="53">
        <f>AB87*AC87</f>
        <v>0</v>
      </c>
      <c r="AE87" s="53">
        <f t="shared" si="10"/>
        <v>0</v>
      </c>
      <c r="AF87" s="54">
        <f t="shared" si="11"/>
        <v>0</v>
      </c>
    </row>
    <row r="88" spans="1:32" x14ac:dyDescent="0.25">
      <c r="A88" s="10" t="s">
        <v>67</v>
      </c>
      <c r="B88" s="9" t="s">
        <v>162</v>
      </c>
      <c r="C88" s="2" t="s">
        <v>26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50">
        <f t="shared" si="9"/>
        <v>1200</v>
      </c>
      <c r="R88" s="51"/>
      <c r="S88" s="51"/>
      <c r="T88" s="51"/>
      <c r="U88" s="51"/>
      <c r="V88" s="51">
        <v>1200</v>
      </c>
      <c r="W88" s="51"/>
      <c r="X88" s="51"/>
      <c r="Y88" s="51"/>
      <c r="Z88" s="51"/>
      <c r="AA88" s="51"/>
      <c r="AB88" s="28">
        <f t="shared" si="8"/>
        <v>1200</v>
      </c>
      <c r="AC88" s="52"/>
      <c r="AD88" s="53">
        <f>AB88*AC88</f>
        <v>0</v>
      </c>
      <c r="AE88" s="53">
        <f t="shared" si="10"/>
        <v>0</v>
      </c>
      <c r="AF88" s="54">
        <f t="shared" si="11"/>
        <v>0</v>
      </c>
    </row>
    <row r="89" spans="1:32" x14ac:dyDescent="0.25">
      <c r="A89" s="4" t="s">
        <v>27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8"/>
    </row>
    <row r="90" spans="1:32" x14ac:dyDescent="0.25">
      <c r="A90" s="10" t="s">
        <v>56</v>
      </c>
      <c r="B90" s="7" t="s">
        <v>163</v>
      </c>
      <c r="C90" s="2" t="s">
        <v>26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50">
        <f t="shared" si="9"/>
        <v>35</v>
      </c>
      <c r="R90" s="51">
        <v>5</v>
      </c>
      <c r="S90" s="51"/>
      <c r="T90" s="51"/>
      <c r="U90" s="51"/>
      <c r="V90" s="51">
        <v>10</v>
      </c>
      <c r="W90" s="51"/>
      <c r="X90" s="51">
        <v>20</v>
      </c>
      <c r="Y90" s="51"/>
      <c r="Z90" s="51"/>
      <c r="AA90" s="51"/>
      <c r="AB90" s="28">
        <f>SUM(D90:Q90)</f>
        <v>35</v>
      </c>
      <c r="AC90" s="52"/>
      <c r="AD90" s="53">
        <f>AB90*AC90</f>
        <v>0</v>
      </c>
      <c r="AE90" s="53">
        <f t="shared" si="10"/>
        <v>0</v>
      </c>
      <c r="AF90" s="54">
        <f t="shared" si="11"/>
        <v>0</v>
      </c>
    </row>
    <row r="91" spans="1:32" ht="13.8" thickBot="1" x14ac:dyDescent="0.3">
      <c r="A91" s="25" t="s">
        <v>57</v>
      </c>
      <c r="B91" s="26" t="s">
        <v>179</v>
      </c>
      <c r="C91" s="27" t="s">
        <v>26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50">
        <f t="shared" si="9"/>
        <v>120</v>
      </c>
      <c r="R91" s="51">
        <v>20</v>
      </c>
      <c r="S91" s="51"/>
      <c r="T91" s="51"/>
      <c r="U91" s="51">
        <v>100</v>
      </c>
      <c r="V91" s="51"/>
      <c r="W91" s="51"/>
      <c r="X91" s="51"/>
      <c r="Y91" s="51"/>
      <c r="Z91" s="51"/>
      <c r="AA91" s="51"/>
      <c r="AB91" s="29">
        <f>SUM(D91:Q91)</f>
        <v>120</v>
      </c>
      <c r="AC91" s="59"/>
      <c r="AD91" s="60">
        <f>AB91*AC91</f>
        <v>0</v>
      </c>
      <c r="AE91" s="60">
        <f t="shared" si="10"/>
        <v>0</v>
      </c>
      <c r="AF91" s="61">
        <f t="shared" si="11"/>
        <v>0</v>
      </c>
    </row>
    <row r="92" spans="1:32" ht="13.8" thickBot="1" x14ac:dyDescent="0.3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2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30"/>
    </row>
    <row r="93" spans="1:32" ht="13.8" thickBot="1" x14ac:dyDescent="0.3">
      <c r="A93" s="39" t="s">
        <v>177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1"/>
      <c r="AD93" s="35">
        <f>SUM(AD4:AD91)</f>
        <v>0</v>
      </c>
      <c r="AE93" s="35">
        <f>SUM(AE4:AE91)</f>
        <v>0</v>
      </c>
      <c r="AF93" s="36">
        <f>SUM(AF4:AF91)</f>
        <v>0</v>
      </c>
    </row>
    <row r="94" spans="1:32" x14ac:dyDescent="0.25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2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30"/>
    </row>
    <row r="95" spans="1:32" x14ac:dyDescent="0.25">
      <c r="I95" s="13" t="s">
        <v>88</v>
      </c>
      <c r="M95" s="14" t="s">
        <v>86</v>
      </c>
    </row>
    <row r="96" spans="1:32" x14ac:dyDescent="0.25">
      <c r="A96" s="15"/>
      <c r="B96" s="15"/>
    </row>
    <row r="97" spans="1:2" x14ac:dyDescent="0.25">
      <c r="A97" s="15"/>
      <c r="B97" s="15"/>
    </row>
  </sheetData>
  <mergeCells count="2">
    <mergeCell ref="A1:AF1"/>
    <mergeCell ref="A93:AC93"/>
  </mergeCells>
  <pageMargins left="0.25" right="0.25" top="0.75" bottom="0.75" header="0.3" footer="0.3"/>
  <pageSetup paperSize="8" fitToHeight="0" orientation="landscape" r:id="rId1"/>
  <rowBreaks count="1" manualBreakCount="1">
    <brk id="49" max="32" man="1"/>
  </rowBreaks>
  <ignoredErrors>
    <ignoredError sqref="AB5:AB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2022-11-14T08:59:17Z</cp:lastPrinted>
  <dcterms:created xsi:type="dcterms:W3CDTF">2003-02-05T12:25:11Z</dcterms:created>
  <dcterms:modified xsi:type="dcterms:W3CDTF">2022-12-20T09:23:28Z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