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9_Revízie, skúšky a prehliadky technických zariadení\výzvy\kategória 1\výzva01\výzva\"/>
    </mc:Choice>
  </mc:AlternateContent>
  <xr:revisionPtr revIDLastSave="0" documentId="13_ncr:1_{9A5D2F34-6D77-44A0-9B3D-3A0F4C7B64D1}" xr6:coauthVersionLast="47" xr6:coauthVersionMax="47" xr10:uidLastSave="{00000000-0000-0000-0000-000000000000}"/>
  <bookViews>
    <workbookView xWindow="-120" yWindow="-120" windowWidth="29040" windowHeight="15840" activeTab="1" xr2:uid="{27722BD5-45BE-415F-B7AF-A329BCC1F917}"/>
  </bookViews>
  <sheets>
    <sheet name="Používané" sheetId="1" r:id="rId1"/>
    <sheet name="Hárok1" sheetId="6" r:id="rId2"/>
  </sheets>
  <definedNames>
    <definedName name="_xlnm._FilterDatabase" localSheetId="0" hidden="1">Používané!$A$2:$AE$167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" i="6" l="1"/>
  <c r="AD3" i="1"/>
  <c r="R3" i="1"/>
  <c r="R7" i="1"/>
  <c r="R127" i="1"/>
  <c r="R126" i="1"/>
  <c r="R100" i="1"/>
  <c r="R72" i="1"/>
  <c r="R69" i="1"/>
  <c r="R68" i="1"/>
  <c r="R67" i="1"/>
  <c r="R8" i="1"/>
  <c r="B169" i="1"/>
  <c r="AD123" i="1"/>
  <c r="AD30" i="1"/>
  <c r="AD16" i="1"/>
  <c r="Z167" i="1" l="1"/>
  <c r="Z166" i="1"/>
  <c r="R166" i="1"/>
  <c r="R167" i="1"/>
  <c r="AD165" i="1"/>
  <c r="AD164" i="1"/>
  <c r="AD163" i="1"/>
  <c r="AD162" i="1"/>
  <c r="R165" i="1"/>
  <c r="R164" i="1"/>
  <c r="R163" i="1"/>
  <c r="R162" i="1"/>
  <c r="AD128" i="1"/>
  <c r="AD127" i="1"/>
  <c r="Z13" i="1"/>
  <c r="Z159" i="1" l="1"/>
  <c r="Z156" i="1"/>
  <c r="Z155" i="1"/>
  <c r="Z152" i="1"/>
  <c r="Z151" i="1"/>
  <c r="Z150" i="1"/>
  <c r="Z149" i="1"/>
  <c r="Z148" i="1"/>
  <c r="Z147" i="1"/>
  <c r="Z144" i="1"/>
  <c r="Z143" i="1"/>
  <c r="Z142" i="1"/>
  <c r="Z141" i="1"/>
  <c r="Z140" i="1"/>
  <c r="Z139" i="1"/>
  <c r="Z138" i="1"/>
  <c r="Z137" i="1"/>
  <c r="Z132" i="1"/>
  <c r="Z130" i="1"/>
  <c r="Z127" i="1"/>
  <c r="Z120" i="1"/>
  <c r="Z119" i="1"/>
  <c r="Z118" i="1"/>
  <c r="Z116" i="1"/>
  <c r="Z115" i="1"/>
  <c r="Z113" i="1"/>
  <c r="Z102" i="1"/>
  <c r="Z87" i="1"/>
  <c r="Z86" i="1"/>
  <c r="Z83" i="1"/>
  <c r="Z82" i="1"/>
  <c r="Z76" i="1"/>
  <c r="Z77" i="1"/>
  <c r="Z78" i="1"/>
  <c r="Z75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3" i="1"/>
  <c r="Z74" i="1"/>
  <c r="Z36" i="1"/>
  <c r="Z31" i="1"/>
  <c r="Z26" i="1"/>
  <c r="Z22" i="1"/>
  <c r="Z21" i="1"/>
  <c r="Z20" i="1"/>
  <c r="Z15" i="1"/>
  <c r="Z10" i="1"/>
  <c r="Z9" i="1"/>
  <c r="Z5" i="1"/>
  <c r="Z4" i="1"/>
  <c r="AD160" i="1"/>
  <c r="AD161" i="1"/>
  <c r="AD159" i="1"/>
  <c r="AD158" i="1"/>
  <c r="AD157" i="1"/>
  <c r="AD155" i="1"/>
  <c r="AD151" i="1"/>
  <c r="AD152" i="1"/>
  <c r="AD139" i="1"/>
  <c r="AD140" i="1"/>
  <c r="AD141" i="1"/>
  <c r="AD142" i="1"/>
  <c r="AD143" i="1"/>
  <c r="AD144" i="1"/>
  <c r="AD147" i="1"/>
  <c r="AD148" i="1"/>
  <c r="AD149" i="1"/>
  <c r="AD150" i="1"/>
  <c r="AD131" i="1"/>
  <c r="AD132" i="1"/>
  <c r="AD133" i="1"/>
  <c r="AD134" i="1"/>
  <c r="AD135" i="1"/>
  <c r="AD136" i="1"/>
  <c r="AD137" i="1"/>
  <c r="AD138" i="1"/>
  <c r="AD130" i="1"/>
  <c r="AD129" i="1"/>
  <c r="AD126" i="1"/>
  <c r="AD125" i="1"/>
  <c r="AD124" i="1"/>
  <c r="AD122" i="1"/>
  <c r="AD121" i="1"/>
  <c r="AD119" i="1"/>
  <c r="AD118" i="1"/>
  <c r="AD117" i="1"/>
  <c r="AD116" i="1"/>
  <c r="AD114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88" i="1"/>
  <c r="AD86" i="1"/>
  <c r="AD25" i="1"/>
  <c r="AD26" i="1"/>
  <c r="AD27" i="1"/>
  <c r="AD28" i="1"/>
  <c r="AD29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24" i="1"/>
  <c r="AD23" i="1"/>
  <c r="AD22" i="1"/>
  <c r="AD17" i="1"/>
  <c r="AD18" i="1"/>
  <c r="AD19" i="1"/>
  <c r="AD20" i="1"/>
  <c r="AD14" i="1"/>
  <c r="AD13" i="1"/>
  <c r="AD12" i="1"/>
  <c r="AD11" i="1"/>
  <c r="AD4" i="1"/>
  <c r="AD5" i="1"/>
  <c r="AD6" i="1"/>
  <c r="AD8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70" i="1"/>
  <c r="R71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1" i="1"/>
  <c r="R12" i="1"/>
  <c r="R6" i="1"/>
  <c r="R9" i="1"/>
  <c r="R10" i="1"/>
  <c r="R4" i="1"/>
  <c r="R5" i="1"/>
  <c r="AH6" i="1"/>
  <c r="AH4" i="1"/>
  <c r="AH20" i="1"/>
  <c r="AH38" i="1"/>
  <c r="AH39" i="1"/>
  <c r="AH41" i="1"/>
  <c r="AH37" i="1"/>
  <c r="AH64" i="1"/>
  <c r="AH65" i="1"/>
  <c r="AH66" i="1"/>
  <c r="AH63" i="1"/>
  <c r="AH117" i="1"/>
  <c r="AH116" i="1"/>
  <c r="AH127" i="1"/>
</calcChain>
</file>

<file path=xl/sharedStrings.xml><?xml version="1.0" encoding="utf-8"?>
<sst xmlns="http://schemas.openxmlformats.org/spreadsheetml/2006/main" count="2961" uniqueCount="637">
  <si>
    <t>P.č.</t>
  </si>
  <si>
    <t>Názov majetku</t>
  </si>
  <si>
    <t>Typ</t>
  </si>
  <si>
    <t>ŠDÚ</t>
  </si>
  <si>
    <t>Rok výroby</t>
  </si>
  <si>
    <t>Prevádzka</t>
  </si>
  <si>
    <t>Miesto</t>
  </si>
  <si>
    <t>2009</t>
  </si>
  <si>
    <t>OMCN 954/A</t>
  </si>
  <si>
    <t>2007,2011</t>
  </si>
  <si>
    <t>5400-TRNÁVKA</t>
  </si>
  <si>
    <t>ST.DIELNE</t>
  </si>
  <si>
    <t>AUTOŽERIAV</t>
  </si>
  <si>
    <t>AD 080</t>
  </si>
  <si>
    <t>9422- prev. údržby KT TRNÁVKA</t>
  </si>
  <si>
    <t>BA 013 LB PRAGA V3S</t>
  </si>
  <si>
    <t>Jord</t>
  </si>
  <si>
    <t>JO 260</t>
  </si>
  <si>
    <t>2006</t>
  </si>
  <si>
    <t>L-III 15</t>
  </si>
  <si>
    <t>5530-ŤÚT TRNÁVKA</t>
  </si>
  <si>
    <t>VNP 500 H</t>
  </si>
  <si>
    <t>61/84</t>
  </si>
  <si>
    <t>9424 - prev. TRAKČNÉ VEDENIE</t>
  </si>
  <si>
    <t xml:space="preserve">BA-583-DU RENAULT </t>
  </si>
  <si>
    <t>VNP 400</t>
  </si>
  <si>
    <t>94/91</t>
  </si>
  <si>
    <t>BA-684-HU LIAZ</t>
  </si>
  <si>
    <t>T 10232 MA</t>
  </si>
  <si>
    <t>9423 - prev. MENIAREŇ</t>
  </si>
  <si>
    <t>B093 M</t>
  </si>
  <si>
    <t>5320-ĽÚE-KRASŇANY</t>
  </si>
  <si>
    <t>HALA KONTR.PREH.</t>
  </si>
  <si>
    <t>SŽO 0,5/4,2</t>
  </si>
  <si>
    <t>089/96</t>
  </si>
  <si>
    <t>NOVÉ ÚD-LIS NÁKOLKOV</t>
  </si>
  <si>
    <t>EZ 2461</t>
  </si>
  <si>
    <t>7223-DA TRNÁVKA</t>
  </si>
  <si>
    <t xml:space="preserve">ST.DIEL.REK. BO.HALA </t>
  </si>
  <si>
    <t>M 220 VNP 500 H - GEN</t>
  </si>
  <si>
    <t>58</t>
  </si>
  <si>
    <t>BA 162 II RENAULT-MID</t>
  </si>
  <si>
    <t>HR 8000</t>
  </si>
  <si>
    <t>9470 - prev.CMV TRNÁVKA</t>
  </si>
  <si>
    <t>BA-499HI LIAZ</t>
  </si>
  <si>
    <t>EZ 3362</t>
  </si>
  <si>
    <t>54/1-6</t>
  </si>
  <si>
    <t>2005</t>
  </si>
  <si>
    <t>7213-DA TRNÁVKA</t>
  </si>
  <si>
    <t>3.HALA</t>
  </si>
  <si>
    <t>KANÁLOVÝ ZDVIHÁK</t>
  </si>
  <si>
    <t xml:space="preserve">KZ 2748         </t>
  </si>
  <si>
    <t>2956</t>
  </si>
  <si>
    <t>7510-STK-TRNÁVKA</t>
  </si>
  <si>
    <t>PRAC.EMIS.KONTROLY</t>
  </si>
  <si>
    <t>1982</t>
  </si>
  <si>
    <t>HALA DEN.OŠETR.</t>
  </si>
  <si>
    <t>VUDUT</t>
  </si>
  <si>
    <t>11192</t>
  </si>
  <si>
    <t>VNP 500</t>
  </si>
  <si>
    <t>62</t>
  </si>
  <si>
    <t>BA-582-DU RENAULT</t>
  </si>
  <si>
    <t>2778</t>
  </si>
  <si>
    <t>7216</t>
  </si>
  <si>
    <t>UZZA P/V ČV535</t>
  </si>
  <si>
    <t>4375</t>
  </si>
  <si>
    <t>1986</t>
  </si>
  <si>
    <t xml:space="preserve">5.HALA                                 </t>
  </si>
  <si>
    <t>3193</t>
  </si>
  <si>
    <t>014/1-6</t>
  </si>
  <si>
    <t>5354</t>
  </si>
  <si>
    <t>1987</t>
  </si>
  <si>
    <t>86/1-4</t>
  </si>
  <si>
    <t>7213-DA Krasňany</t>
  </si>
  <si>
    <t>Nabíjareň</t>
  </si>
  <si>
    <t>EZ 1641</t>
  </si>
  <si>
    <t>516/1-4</t>
  </si>
  <si>
    <t>6.HALA</t>
  </si>
  <si>
    <t>EZ-4562</t>
  </si>
  <si>
    <t>597/1-6</t>
  </si>
  <si>
    <t>2008</t>
  </si>
  <si>
    <t>NOVÉ ÚD - PODVOZKY</t>
  </si>
  <si>
    <t>1985</t>
  </si>
  <si>
    <t>UZZ P/V ČV606</t>
  </si>
  <si>
    <t>NOVÉ ÚD - HKM</t>
  </si>
  <si>
    <t>29-32</t>
  </si>
  <si>
    <t>33-36</t>
  </si>
  <si>
    <t>45-48</t>
  </si>
  <si>
    <t>49-52</t>
  </si>
  <si>
    <t>53-56</t>
  </si>
  <si>
    <t>61-64</t>
  </si>
  <si>
    <t>65-68</t>
  </si>
  <si>
    <t>69-72</t>
  </si>
  <si>
    <t>NOVÉ ÚD - HD</t>
  </si>
  <si>
    <t>73-76</t>
  </si>
  <si>
    <t>77-80</t>
  </si>
  <si>
    <t>93-6</t>
  </si>
  <si>
    <t>UZZ P/V ČV535</t>
  </si>
  <si>
    <t>101-4</t>
  </si>
  <si>
    <t>105-8</t>
  </si>
  <si>
    <t>NOVÉ ÚD - HOK</t>
  </si>
  <si>
    <t>109-112</t>
  </si>
  <si>
    <t>117-120</t>
  </si>
  <si>
    <t>129-132</t>
  </si>
  <si>
    <t>137-140</t>
  </si>
  <si>
    <t>1984</t>
  </si>
  <si>
    <t>NOVÉ ÚD-PANTOGRAFY</t>
  </si>
  <si>
    <t>NOVÉ ÚD-Oprava prev.</t>
  </si>
  <si>
    <t>NOVÉ ÚD-MOTORÁREŇ</t>
  </si>
  <si>
    <t>NOVÉ ÚD-SKUSOBNA</t>
  </si>
  <si>
    <t>NOVÉ ÚD - SKLAD 13</t>
  </si>
  <si>
    <t>1990</t>
  </si>
  <si>
    <t>B3B</t>
  </si>
  <si>
    <t>0967</t>
  </si>
  <si>
    <t>NOVÉ ÚD-EL.BRZDY</t>
  </si>
  <si>
    <t>0969</t>
  </si>
  <si>
    <t>HYDRAULICKÝ ZDVIHÁK</t>
  </si>
  <si>
    <t>HZ 5 ZC</t>
  </si>
  <si>
    <t>858</t>
  </si>
  <si>
    <t>0970</t>
  </si>
  <si>
    <t>0971</t>
  </si>
  <si>
    <t>10001</t>
  </si>
  <si>
    <t>1994</t>
  </si>
  <si>
    <t>OŽK 17</t>
  </si>
  <si>
    <t>NOVÉ ÚD-KOVÁČŇA</t>
  </si>
  <si>
    <t>NOVÉ ÚD-ÚDRŽBA VOZÍK.</t>
  </si>
  <si>
    <t>NOVÉ ÚD-OHREV NÁKOLK.</t>
  </si>
  <si>
    <t>3036</t>
  </si>
  <si>
    <t>1991</t>
  </si>
  <si>
    <t>163</t>
  </si>
  <si>
    <t xml:space="preserve">KZ 2748-DP                 </t>
  </si>
  <si>
    <t>10003</t>
  </si>
  <si>
    <t>10004</t>
  </si>
  <si>
    <t>7215</t>
  </si>
  <si>
    <t>2.HALA</t>
  </si>
  <si>
    <t>7219</t>
  </si>
  <si>
    <t>10002</t>
  </si>
  <si>
    <t>AK 80.1 SPEFAKA</t>
  </si>
  <si>
    <t>96/6004</t>
  </si>
  <si>
    <t>BA-604-JK  MAN 14</t>
  </si>
  <si>
    <t>385/1-6</t>
  </si>
  <si>
    <t>8210</t>
  </si>
  <si>
    <t>4.HALA</t>
  </si>
  <si>
    <t>8209</t>
  </si>
  <si>
    <t>3188</t>
  </si>
  <si>
    <t>7128</t>
  </si>
  <si>
    <t>8512</t>
  </si>
  <si>
    <t>8510</t>
  </si>
  <si>
    <t>1998</t>
  </si>
  <si>
    <t>8508</t>
  </si>
  <si>
    <t>8502</t>
  </si>
  <si>
    <t>8516</t>
  </si>
  <si>
    <t>8216</t>
  </si>
  <si>
    <t>BT 10 436</t>
  </si>
  <si>
    <t xml:space="preserve"> KZ 2751                        </t>
  </si>
  <si>
    <t>61</t>
  </si>
  <si>
    <t>2001</t>
  </si>
  <si>
    <t xml:space="preserve">KZ 2751                        </t>
  </si>
  <si>
    <t>63</t>
  </si>
  <si>
    <t>64</t>
  </si>
  <si>
    <t xml:space="preserve">ST.DIEL.REK. CNG.HALA </t>
  </si>
  <si>
    <t>66</t>
  </si>
  <si>
    <t>67</t>
  </si>
  <si>
    <t>68</t>
  </si>
  <si>
    <t>KZ 2751</t>
  </si>
  <si>
    <t>70</t>
  </si>
  <si>
    <t>71</t>
  </si>
  <si>
    <t>72</t>
  </si>
  <si>
    <t>73</t>
  </si>
  <si>
    <t xml:space="preserve">ST.DIEL.REK.BO-CD.HALA </t>
  </si>
  <si>
    <t>80</t>
  </si>
  <si>
    <t>2000</t>
  </si>
  <si>
    <t>COMPACT 10</t>
  </si>
  <si>
    <t>CE 103 847</t>
  </si>
  <si>
    <t>9484-neh.majetok</t>
  </si>
  <si>
    <t>RS firma</t>
  </si>
  <si>
    <t>4 PHZ 3,5</t>
  </si>
  <si>
    <t>M 250.3-ZW   VNP 400</t>
  </si>
  <si>
    <t>BA-628-GM</t>
  </si>
  <si>
    <t>1201/01</t>
  </si>
  <si>
    <t>75</t>
  </si>
  <si>
    <t>78</t>
  </si>
  <si>
    <t>TMT 15C120</t>
  </si>
  <si>
    <t>025</t>
  </si>
  <si>
    <t>2004</t>
  </si>
  <si>
    <t>BA 753 RN  /od 28.6.2007/</t>
  </si>
  <si>
    <t>CONSUL 2.30 EL-H300</t>
  </si>
  <si>
    <t>223443</t>
  </si>
  <si>
    <t>223437</t>
  </si>
  <si>
    <t>TEXO-MAGNUS PSA 200</t>
  </si>
  <si>
    <t>JZ-EH 10/800</t>
  </si>
  <si>
    <t>0602-180</t>
  </si>
  <si>
    <t>HALA OPRÁV NÁKL. VOZ.</t>
  </si>
  <si>
    <t>CASCOS C 4.100</t>
  </si>
  <si>
    <t>13131</t>
  </si>
  <si>
    <t>JORG-GIGA GHM 10000</t>
  </si>
  <si>
    <t>údržba koľaj.tratí</t>
  </si>
  <si>
    <t>0602179</t>
  </si>
  <si>
    <t xml:space="preserve">BRANO Z 210 atyp </t>
  </si>
  <si>
    <t>ECO 90-10-17</t>
  </si>
  <si>
    <t>66713</t>
  </si>
  <si>
    <t>2015</t>
  </si>
  <si>
    <t xml:space="preserve"> BLITZ R15/15         </t>
  </si>
  <si>
    <t>66703</t>
  </si>
  <si>
    <t>66704</t>
  </si>
  <si>
    <t>66705</t>
  </si>
  <si>
    <t>66706</t>
  </si>
  <si>
    <t>66711</t>
  </si>
  <si>
    <t>66712</t>
  </si>
  <si>
    <t>215B-01591</t>
  </si>
  <si>
    <t>215B-01592</t>
  </si>
  <si>
    <t>215B-01593</t>
  </si>
  <si>
    <t>215B-01590</t>
  </si>
  <si>
    <t>JO-734</t>
  </si>
  <si>
    <t>JO-735</t>
  </si>
  <si>
    <t>JO-736</t>
  </si>
  <si>
    <t>JO-741</t>
  </si>
  <si>
    <t>JO-740</t>
  </si>
  <si>
    <t>66710</t>
  </si>
  <si>
    <t>NAST.OTOČ.ŽERIAV 350 kg</t>
  </si>
  <si>
    <t>JO-835-1</t>
  </si>
  <si>
    <t>2018</t>
  </si>
  <si>
    <t>JO-835-2</t>
  </si>
  <si>
    <t>JO-835-3</t>
  </si>
  <si>
    <t>POJ.ZDVIH. S KLAD. 630 kg</t>
  </si>
  <si>
    <t>JO-834-1</t>
  </si>
  <si>
    <t>JO-834-2</t>
  </si>
  <si>
    <t>PORT. ŽER. S EL..KLADKOSTR 5000 KG</t>
  </si>
  <si>
    <t>JO-826</t>
  </si>
  <si>
    <t>2017</t>
  </si>
  <si>
    <t>POJ. POHYB.ZDVÍH PLOŠINA+koľ.adapter</t>
  </si>
  <si>
    <t>2941/2018</t>
  </si>
  <si>
    <t>BL 243 UK</t>
  </si>
  <si>
    <t>RAV275/VAR270/C8</t>
  </si>
  <si>
    <t>10419449</t>
  </si>
  <si>
    <t>2019</t>
  </si>
  <si>
    <t>2020</t>
  </si>
  <si>
    <t>PMF8100 BF</t>
  </si>
  <si>
    <t>Revízia elektro</t>
  </si>
  <si>
    <t>Dátum</t>
  </si>
  <si>
    <t>Lehota</t>
  </si>
  <si>
    <t>Termín nasledujúcej</t>
  </si>
  <si>
    <t>Revízia mechanická</t>
  </si>
  <si>
    <t>Poznámka</t>
  </si>
  <si>
    <t>ELEKTRODISPEČING (Olejkárska)</t>
  </si>
  <si>
    <t>Nespôsobilé</t>
  </si>
  <si>
    <t>NOVÉ ÚD-NAVIJÁREŇ</t>
  </si>
  <si>
    <t>NOVÉ ÚD-SÚSTRUŽOVŇA</t>
  </si>
  <si>
    <t>zlé v.č. + ŠDÚ v závere</t>
  </si>
  <si>
    <t>384/2001</t>
  </si>
  <si>
    <t>HYDR. NAKL. ŽERIAV</t>
  </si>
  <si>
    <t>východisková</t>
  </si>
  <si>
    <t>závada na okamžité odstránenie</t>
  </si>
  <si>
    <t>označenie zákaz zdržiavať</t>
  </si>
  <si>
    <t>-</t>
  </si>
  <si>
    <t>4361</t>
  </si>
  <si>
    <t>v ÚS ako Z1.15 podľa mňa Z1.13</t>
  </si>
  <si>
    <t>v ús dali marec 2026</t>
  </si>
  <si>
    <t>Úradná skúška</t>
  </si>
  <si>
    <t>Oceľové konštrukcie</t>
  </si>
  <si>
    <t>6202-2183</t>
  </si>
  <si>
    <t>RAV234 NL</t>
  </si>
  <si>
    <t>00189</t>
  </si>
  <si>
    <t>REVÍZNA VEŽA (olejkárska)</t>
  </si>
  <si>
    <t>VTZ</t>
  </si>
  <si>
    <t>EL.MECHA.ZDVIHÁK - 2 stĺp.</t>
  </si>
  <si>
    <t>NOVÉ ÚD-BOX (Výb. Pros.)</t>
  </si>
  <si>
    <t>NOVÉ ÚD-BOX č.5a (Výb. Pros.)</t>
  </si>
  <si>
    <t>NOVÉ ÚD-BOX č.5b (Výb. Pros.)</t>
  </si>
  <si>
    <t>EL.MECHA.ZDVIHÁK - 4 stĺp.</t>
  </si>
  <si>
    <t xml:space="preserve">EL.MECHA.ZDVIHÁK - 6 stĺp. </t>
  </si>
  <si>
    <t xml:space="preserve">EL.MECHA.ZDVIHÁK - 8 stĺp. </t>
  </si>
  <si>
    <t>ZDVÍHACIA PLOŠINA na automobilovom podvozku</t>
  </si>
  <si>
    <t>MOSTOVÝ ŽERIAV</t>
  </si>
  <si>
    <t>POJ.ZDVIH. S KLAD.</t>
  </si>
  <si>
    <t>ZDV. OTOČNÉ ZAR.</t>
  </si>
  <si>
    <t>EL. HYDR. ZDVÍH. RUKA</t>
  </si>
  <si>
    <t>EL.MECHA.ZDVIHÁK - 6 stĺp.</t>
  </si>
  <si>
    <t>EL. KLADKOSTROJ</t>
  </si>
  <si>
    <t>EL.MECHA.ZDVIHÁK - 8 stĺp.</t>
  </si>
  <si>
    <t>OT. KONZ. ŽERIAV</t>
  </si>
  <si>
    <t>OT. STĹP. ŽERIAV</t>
  </si>
  <si>
    <t>ZDVÍHACIA PLOŠINA</t>
  </si>
  <si>
    <t>PLOŠINOVÝ ZDVIHÁK</t>
  </si>
  <si>
    <t>POJAZDNÉ ZDVÍHADLO</t>
  </si>
  <si>
    <t>EL. HYDR. ZDVÍH. PLOŠINA</t>
  </si>
  <si>
    <t>NÁST. OTOČ. ŽERIAV</t>
  </si>
  <si>
    <t>PORTÁLOVÝ ŽERIAV S EL. KLADKOSTROJOM</t>
  </si>
  <si>
    <t>PORTÁLOVÝ ŽERIAV S RUČ. KLADKOSTROJOM</t>
  </si>
  <si>
    <t>Z 1.12</t>
  </si>
  <si>
    <t>468 076 792</t>
  </si>
  <si>
    <t>JEVS 6</t>
  </si>
  <si>
    <t>DEVS 7</t>
  </si>
  <si>
    <t>JEVS 5</t>
  </si>
  <si>
    <t>JEVS 9</t>
  </si>
  <si>
    <t>OEVS 11</t>
  </si>
  <si>
    <t>OŽK 15</t>
  </si>
  <si>
    <t>Z 1.13</t>
  </si>
  <si>
    <t>z1.13 (RS OT. STĹP. ŽERIAV)</t>
  </si>
  <si>
    <t>468 301 087</t>
  </si>
  <si>
    <t>468 301 085</t>
  </si>
  <si>
    <t>NREVS 19</t>
  </si>
  <si>
    <t>7366</t>
  </si>
  <si>
    <t>VF622ACA000103368</t>
  </si>
  <si>
    <t>JO-238</t>
  </si>
  <si>
    <t>JO-237</t>
  </si>
  <si>
    <t>215B-01594</t>
  </si>
  <si>
    <t>MERCEDES-BENZ 3T-S</t>
  </si>
  <si>
    <t>215102F.3955N</t>
  </si>
  <si>
    <t xml:space="preserve"> EMANUEL SCM102F.8</t>
  </si>
  <si>
    <t>Z 1.15</t>
  </si>
  <si>
    <t>Z 2.2</t>
  </si>
  <si>
    <t>EK: 9196196
Ž:468311281</t>
  </si>
  <si>
    <t>hydraulický pohon</t>
  </si>
  <si>
    <t>Z 1.10</t>
  </si>
  <si>
    <t>E2 základné</t>
  </si>
  <si>
    <t>DEVS 2</t>
  </si>
  <si>
    <t>468 141 234</t>
  </si>
  <si>
    <t>NREVS 21</t>
  </si>
  <si>
    <t>E2 prístrešok</t>
  </si>
  <si>
    <t>ručný pohon</t>
  </si>
  <si>
    <t>základné, východisková</t>
  </si>
  <si>
    <t>131-1275</t>
  </si>
  <si>
    <t>iba R</t>
  </si>
  <si>
    <t>základné (MR)</t>
  </si>
  <si>
    <t>MR vonkajšie</t>
  </si>
  <si>
    <t>B092M</t>
  </si>
  <si>
    <t>vonkajšie/mokré (MR)</t>
  </si>
  <si>
    <r>
      <t>29/</t>
    </r>
    <r>
      <rPr>
        <sz val="8"/>
        <color rgb="FFFF0000"/>
        <rFont val="Arial CE"/>
        <charset val="238"/>
      </rPr>
      <t>1</t>
    </r>
    <r>
      <rPr>
        <sz val="8"/>
        <color theme="1"/>
        <rFont val="Arial CE"/>
        <family val="2"/>
        <charset val="238"/>
      </rPr>
      <t>-6</t>
    </r>
  </si>
  <si>
    <r>
      <t xml:space="preserve">121, 122, 147, </t>
    </r>
    <r>
      <rPr>
        <sz val="8"/>
        <color rgb="FFFF0000"/>
        <rFont val="Arial CE"/>
        <charset val="238"/>
      </rPr>
      <t>119</t>
    </r>
  </si>
  <si>
    <t>107 - 110, 139 - 142</t>
  </si>
  <si>
    <t>preveriť vč (poskladaná súprava)</t>
  </si>
  <si>
    <t>1989/91</t>
  </si>
  <si>
    <t>467/1-4, 233/4,472/4</t>
  </si>
  <si>
    <t>JEVS 1</t>
  </si>
  <si>
    <t>DEVS 3</t>
  </si>
  <si>
    <t>JEVS 8</t>
  </si>
  <si>
    <t>468 141 235</t>
  </si>
  <si>
    <t>25-28</t>
  </si>
  <si>
    <t>základné</t>
  </si>
  <si>
    <t>1307/1-6</t>
  </si>
  <si>
    <t>A/b (508)</t>
  </si>
  <si>
    <t>iba R, chýbajúce doklady</t>
  </si>
  <si>
    <t>podľa V 508</t>
  </si>
  <si>
    <t>iba R (RS2018)</t>
  </si>
  <si>
    <t>Geometrické zameranie dráh</t>
  </si>
  <si>
    <t>Staré IČ</t>
  </si>
  <si>
    <t>2340535/6</t>
  </si>
  <si>
    <t>21-24</t>
  </si>
  <si>
    <t>468 161 216 3</t>
  </si>
  <si>
    <t xml:space="preserve">2340703/4/5/6 </t>
  </si>
  <si>
    <t>2340698/9 2340700/1</t>
  </si>
  <si>
    <t>2340693/4/5/6</t>
  </si>
  <si>
    <t>Nové IČ</t>
  </si>
  <si>
    <t>2366504</t>
  </si>
  <si>
    <t>2366505</t>
  </si>
  <si>
    <t>2366507</t>
  </si>
  <si>
    <t>2366508</t>
  </si>
  <si>
    <t>2366540</t>
  </si>
  <si>
    <t>2366535</t>
  </si>
  <si>
    <t>2366534</t>
  </si>
  <si>
    <t>2366536</t>
  </si>
  <si>
    <t>2366543</t>
  </si>
  <si>
    <t>2366563</t>
  </si>
  <si>
    <t>2366544</t>
  </si>
  <si>
    <t>2366548</t>
  </si>
  <si>
    <t>2366556</t>
  </si>
  <si>
    <t>2366557</t>
  </si>
  <si>
    <t>2366562</t>
  </si>
  <si>
    <t>2366564</t>
  </si>
  <si>
    <t>2366567</t>
  </si>
  <si>
    <t>2366569</t>
  </si>
  <si>
    <t>2366570</t>
  </si>
  <si>
    <t>2366646</t>
  </si>
  <si>
    <t>2366718/19/20/21</t>
  </si>
  <si>
    <t>2366723/4/5/6</t>
  </si>
  <si>
    <t>2366728/29/30/31</t>
  </si>
  <si>
    <t>2366843</t>
  </si>
  <si>
    <t>2366865</t>
  </si>
  <si>
    <t>2366866</t>
  </si>
  <si>
    <t>2366867</t>
  </si>
  <si>
    <t>2366923</t>
  </si>
  <si>
    <t>2366924</t>
  </si>
  <si>
    <t>2366926</t>
  </si>
  <si>
    <t>2366927</t>
  </si>
  <si>
    <t>2366928</t>
  </si>
  <si>
    <t>2366929</t>
  </si>
  <si>
    <t>2366940</t>
  </si>
  <si>
    <t>2366941</t>
  </si>
  <si>
    <t>2366942</t>
  </si>
  <si>
    <t>2366943</t>
  </si>
  <si>
    <t>2366944</t>
  </si>
  <si>
    <t>2366945</t>
  </si>
  <si>
    <t>2366946</t>
  </si>
  <si>
    <t>2366947</t>
  </si>
  <si>
    <t>2366948</t>
  </si>
  <si>
    <t>2366949</t>
  </si>
  <si>
    <t>2366950</t>
  </si>
  <si>
    <t>2366951</t>
  </si>
  <si>
    <t>2366952</t>
  </si>
  <si>
    <t>2366953</t>
  </si>
  <si>
    <t>2366954</t>
  </si>
  <si>
    <t>2366955</t>
  </si>
  <si>
    <t>2366986</t>
  </si>
  <si>
    <t>2366987</t>
  </si>
  <si>
    <t>2366990</t>
  </si>
  <si>
    <t>2366991</t>
  </si>
  <si>
    <t>2183020</t>
  </si>
  <si>
    <t>2183023</t>
  </si>
  <si>
    <t>2183029</t>
  </si>
  <si>
    <t>2183030</t>
  </si>
  <si>
    <t>2183032</t>
  </si>
  <si>
    <t>DA 2023 potom UTZ</t>
  </si>
  <si>
    <t>List DÚ</t>
  </si>
  <si>
    <t>2366578</t>
  </si>
  <si>
    <t>2366593</t>
  </si>
  <si>
    <t>2366598</t>
  </si>
  <si>
    <t>2366642</t>
  </si>
  <si>
    <t>2366630</t>
  </si>
  <si>
    <t>2366631</t>
  </si>
  <si>
    <t>2366632</t>
  </si>
  <si>
    <t>2366633</t>
  </si>
  <si>
    <t>vč inventura</t>
  </si>
  <si>
    <t>2366636</t>
  </si>
  <si>
    <t>2366609</t>
  </si>
  <si>
    <t>2366650/1</t>
  </si>
  <si>
    <t>2366673</t>
  </si>
  <si>
    <t>2366674</t>
  </si>
  <si>
    <t>2366675</t>
  </si>
  <si>
    <t>2366676</t>
  </si>
  <si>
    <t>2366677</t>
  </si>
  <si>
    <t>2366678</t>
  </si>
  <si>
    <t>2366679</t>
  </si>
  <si>
    <t>2366680</t>
  </si>
  <si>
    <t>2366847</t>
  </si>
  <si>
    <t>2366682</t>
  </si>
  <si>
    <t>2366689</t>
  </si>
  <si>
    <t>2366686</t>
  </si>
  <si>
    <t>2366690</t>
  </si>
  <si>
    <t>2366692</t>
  </si>
  <si>
    <t>2366693</t>
  </si>
  <si>
    <t>2366694</t>
  </si>
  <si>
    <t>2366695</t>
  </si>
  <si>
    <t>2366696</t>
  </si>
  <si>
    <t>2366697</t>
  </si>
  <si>
    <t>2366733</t>
  </si>
  <si>
    <t>2366735</t>
  </si>
  <si>
    <t>2366755</t>
  </si>
  <si>
    <t>2366765</t>
  </si>
  <si>
    <t>2366737</t>
  </si>
  <si>
    <t>2366739</t>
  </si>
  <si>
    <t>2366741</t>
  </si>
  <si>
    <t>2366743</t>
  </si>
  <si>
    <t>2366745</t>
  </si>
  <si>
    <t>2366747</t>
  </si>
  <si>
    <t>2366749</t>
  </si>
  <si>
    <t>2366751</t>
  </si>
  <si>
    <t>2366757</t>
  </si>
  <si>
    <t>2366761</t>
  </si>
  <si>
    <t>2366763</t>
  </si>
  <si>
    <t>2366769</t>
  </si>
  <si>
    <t>2366779</t>
  </si>
  <si>
    <t>2366777</t>
  </si>
  <si>
    <t>2366781</t>
  </si>
  <si>
    <t>2366937</t>
  </si>
  <si>
    <t>BA 424 XD</t>
  </si>
  <si>
    <t>stredisko 9421? (PT)</t>
  </si>
  <si>
    <t>HALA OPRÁV OSOB. VOZ.</t>
  </si>
  <si>
    <t>5522-ĽÚT TRNÁVKA</t>
  </si>
  <si>
    <t>5220-ĽÚE-TRNÁVKA</t>
  </si>
  <si>
    <t>5521-ĽÚT HROBOŇOVA</t>
  </si>
  <si>
    <t>Spolu</t>
  </si>
  <si>
    <t>A06M 2001</t>
  </si>
  <si>
    <t>Miestnosť č. 1.14</t>
  </si>
  <si>
    <t>Miestnosť č. 1.16</t>
  </si>
  <si>
    <t>ST. DIEL. REK.</t>
  </si>
  <si>
    <t>BRÁNA 25</t>
  </si>
  <si>
    <t>Z 2.2
porucha</t>
  </si>
  <si>
    <t>J.DVOR - SKLAD</t>
  </si>
  <si>
    <t>na konci ŤÚA - Jati</t>
  </si>
  <si>
    <t>Dokumentácia</t>
  </si>
  <si>
    <t>Á</t>
  </si>
  <si>
    <t>1991/89</t>
  </si>
  <si>
    <t>rv 2004/5</t>
  </si>
  <si>
    <t>zložené súpravy (173, 168, 172)</t>
  </si>
  <si>
    <t>Čiastočne</t>
  </si>
  <si>
    <t>DEVS 4</t>
  </si>
  <si>
    <t>rv PT (1987)</t>
  </si>
  <si>
    <t>468 141 202</t>
  </si>
  <si>
    <t>468 041 196</t>
  </si>
  <si>
    <t>rv PT (1985)</t>
  </si>
  <si>
    <t>468 041 195</t>
  </si>
  <si>
    <t>122788/85/94/96</t>
  </si>
  <si>
    <t>122787/86/93/95</t>
  </si>
  <si>
    <t>122792,91,90,89</t>
  </si>
  <si>
    <t>90111911</t>
  </si>
  <si>
    <t>NAST. A SKÚŠOBNÁ HALA</t>
  </si>
  <si>
    <t>rv PT (2006)</t>
  </si>
  <si>
    <t>zlé miesto v inventúre</t>
  </si>
  <si>
    <t>iba R (ot stlp. Zer)</t>
  </si>
  <si>
    <t>316/1,3,4,5; 233/1,2</t>
  </si>
  <si>
    <t>zložené súpravy (068, 168)</t>
  </si>
  <si>
    <t>S07 101</t>
  </si>
  <si>
    <t>1198/01
110138</t>
  </si>
  <si>
    <t>OEVS 02 (T10336 MA)</t>
  </si>
  <si>
    <t>Zaradenie</t>
  </si>
  <si>
    <t>Z 1.9</t>
  </si>
  <si>
    <t>Z 1.8</t>
  </si>
  <si>
    <t>TEXO-MAGNUS PSA200 / BLITZ-GHUSKTP-10/10</t>
  </si>
  <si>
    <t>D05M 2016 /
21929</t>
  </si>
  <si>
    <t>EL. HYDR. ZDVÍH. PLOŠINA /
PNEUM. HYDRAUL. ZDVIHÁK</t>
  </si>
  <si>
    <r>
      <t>200</t>
    </r>
    <r>
      <rPr>
        <sz val="8"/>
        <color rgb="FFFF0000"/>
        <rFont val="Arial CE"/>
        <charset val="238"/>
      </rPr>
      <t>5</t>
    </r>
    <r>
      <rPr>
        <sz val="8"/>
        <color theme="1"/>
        <rFont val="Arial CE"/>
        <family val="2"/>
        <charset val="238"/>
      </rPr>
      <t xml:space="preserve"> / 2006</t>
    </r>
  </si>
  <si>
    <t>UMYVÁRKA</t>
  </si>
  <si>
    <t>MŽJE 3,2/18 /LIFTKET B 7.1/3200/2</t>
  </si>
  <si>
    <t>PZ3,2/12/LIFTKET B 7.1 3200/2</t>
  </si>
  <si>
    <t>NOVÉ ÚD - striek. Podvozkov (Výb.)</t>
  </si>
  <si>
    <t>NOVÉ ÚD-IMPREGN. (Výb.)</t>
  </si>
  <si>
    <t>ST. DIEL. STOLÁR. DIELŇA</t>
  </si>
  <si>
    <t>Výrobca</t>
  </si>
  <si>
    <t>Vihorlat Snina</t>
  </si>
  <si>
    <t>ČKD Praha závod Slaný</t>
  </si>
  <si>
    <t>JORD Komárno</t>
  </si>
  <si>
    <t>Balcancar Bulharsko</t>
  </si>
  <si>
    <t>KPK Martin</t>
  </si>
  <si>
    <t>BAZ Bratislava závod Trnava</t>
  </si>
  <si>
    <t>ŽOS Česká Lípa závod Liberec</t>
  </si>
  <si>
    <t>BAZ Bratislava závod Nitra</t>
  </si>
  <si>
    <t>PFAF Siberblau Nemecko</t>
  </si>
  <si>
    <t>ŽS Praha - Benešov</t>
  </si>
  <si>
    <t xml:space="preserve">TOS Čelakovice </t>
  </si>
  <si>
    <t>STS Lanškroun</t>
  </si>
  <si>
    <t>STS Miňon CZ</t>
  </si>
  <si>
    <t>Spefaka  Halle Nemecko</t>
  </si>
  <si>
    <t>Pinguely Francúzko</t>
  </si>
  <si>
    <t>TMT Chrudim</t>
  </si>
  <si>
    <t>CONSUL Nemecko</t>
  </si>
  <si>
    <t>TEXO Taliansko</t>
  </si>
  <si>
    <t>Autotech -VT Choteboŕ</t>
  </si>
  <si>
    <t>Jord Komárno</t>
  </si>
  <si>
    <t>FASSI GRU Taliansko</t>
  </si>
  <si>
    <t>STERTIL KONI USA</t>
  </si>
  <si>
    <t>BLITZ Rotary Nemecko</t>
  </si>
  <si>
    <t xml:space="preserve"> EMANUEL Taliansko</t>
  </si>
  <si>
    <t>SRT Schorling Nemecko</t>
  </si>
  <si>
    <t>RAVAGLIOLI Taliansko</t>
  </si>
  <si>
    <t>SEFAC Francúzko</t>
  </si>
  <si>
    <t>OMCN Taliansko</t>
  </si>
  <si>
    <t>TOP Stroj Nitra</t>
  </si>
  <si>
    <t>000769053</t>
  </si>
  <si>
    <t>000769054</t>
  </si>
  <si>
    <t>AC GD 150 -1</t>
  </si>
  <si>
    <t>AC Hydraulic A/S</t>
  </si>
  <si>
    <t>47</t>
  </si>
  <si>
    <t>bolo VTZ (10r) potom 6</t>
  </si>
  <si>
    <t>bolo VTZ (10r) potom UTZ</t>
  </si>
  <si>
    <t>výsledok - neschopné (pred rekonštrukciou)
VTZ</t>
  </si>
  <si>
    <t>Á (časť ?)</t>
  </si>
  <si>
    <t>2366560</t>
  </si>
  <si>
    <t>7233 Petržalka</t>
  </si>
  <si>
    <t>96193-96200</t>
  </si>
  <si>
    <t>???</t>
  </si>
  <si>
    <t>prvá rev.(nie OK)</t>
  </si>
  <si>
    <t>2189034</t>
  </si>
  <si>
    <t>inventúra stlp zeriav</t>
  </si>
  <si>
    <t xml:space="preserve">KZ 2748-DP         </t>
  </si>
  <si>
    <t>V ÚS z 2010 Z 1.8</t>
  </si>
  <si>
    <t>podľa ÚS Z 1.15</t>
  </si>
  <si>
    <t>list DÚ ???</t>
  </si>
  <si>
    <t>BA 152 LB PRAGA V3S</t>
  </si>
  <si>
    <t>zvyšné 4 husáre, nepoužívané, V508 (Bd3)</t>
  </si>
  <si>
    <t>V 508 Ba1</t>
  </si>
  <si>
    <t>V 508 Bd3</t>
  </si>
  <si>
    <t>OT. NÁST.  ŽERIAV</t>
  </si>
  <si>
    <t>CASCOS Španielsko</t>
  </si>
  <si>
    <t>528/1,2,5; 839/7</t>
  </si>
  <si>
    <t>603 137/300</t>
  </si>
  <si>
    <t>000769055</t>
  </si>
  <si>
    <t>000769057</t>
  </si>
  <si>
    <t>000769059</t>
  </si>
  <si>
    <t>000769060</t>
  </si>
  <si>
    <t>2341666</t>
  </si>
  <si>
    <t>2341667</t>
  </si>
  <si>
    <t>2341668</t>
  </si>
  <si>
    <t>2341670</t>
  </si>
  <si>
    <t>2341672</t>
  </si>
  <si>
    <t>2341673</t>
  </si>
  <si>
    <t>8000 / 3m</t>
  </si>
  <si>
    <t>3000 / 2,55m</t>
  </si>
  <si>
    <t>350 / 120</t>
  </si>
  <si>
    <t>3000/1,9m</t>
  </si>
  <si>
    <t>16000/3,4m</t>
  </si>
  <si>
    <t>3x13500</t>
  </si>
  <si>
    <t>350/500</t>
  </si>
  <si>
    <t>NOŽNICOVÝ HYDR. ZDVIHÁK</t>
  </si>
  <si>
    <t>Nosnosť (kg)</t>
  </si>
  <si>
    <t>Výrobné číslo</t>
  </si>
  <si>
    <t>Prev. Údržby KT</t>
  </si>
  <si>
    <t>nenamontované</t>
  </si>
  <si>
    <t>000769056</t>
  </si>
  <si>
    <t>000769058</t>
  </si>
  <si>
    <t>2341669</t>
  </si>
  <si>
    <t>2341671</t>
  </si>
  <si>
    <t>ÚDA - zámočnícka hala</t>
  </si>
  <si>
    <t>ÚDA - hala CNG</t>
  </si>
  <si>
    <t>ÚDA</t>
  </si>
  <si>
    <t>VS</t>
  </si>
  <si>
    <t>Z 1.13 / 15</t>
  </si>
  <si>
    <t>1500 KG</t>
  </si>
  <si>
    <t>2340405</t>
  </si>
  <si>
    <t>2366985</t>
  </si>
  <si>
    <t>PFAFF STAHL KP 251</t>
  </si>
  <si>
    <t>Á Világoš</t>
  </si>
  <si>
    <t>468 041 192</t>
  </si>
  <si>
    <t>468 041 193</t>
  </si>
  <si>
    <t>468 041 194</t>
  </si>
  <si>
    <t>468 141 236</t>
  </si>
  <si>
    <t>HALA OPRÁV VOZIDIEL (1.52)</t>
  </si>
  <si>
    <t>Husáre</t>
  </si>
  <si>
    <t>222/1-3,221/1, 486/3,264/5</t>
  </si>
  <si>
    <t>zložené súpravy (167, 175,170)</t>
  </si>
  <si>
    <t>EZ 2242</t>
  </si>
  <si>
    <t>EZ 2461 (1641)</t>
  </si>
  <si>
    <t>nepoužívaná, nemá zábradlie</t>
  </si>
  <si>
    <t>V 508 Bd3,
aktuálne 6.hala</t>
  </si>
  <si>
    <t>E2 základné, bolo 5r</t>
  </si>
  <si>
    <t>Obnovená prev. 12/2021</t>
  </si>
  <si>
    <t>FASSI F 600A/ 660 AXP.26</t>
  </si>
  <si>
    <t>nebola objednaná</t>
  </si>
  <si>
    <t>Hala DOA</t>
  </si>
  <si>
    <t>V508 Bd3</t>
  </si>
  <si>
    <t>DPB, a.s. - UTZ +VTZ zdvíhacie zariadenia používané v roku 2022</t>
  </si>
  <si>
    <t>Zaradenie
vyhláška 205/2010</t>
  </si>
  <si>
    <t>E2</t>
  </si>
  <si>
    <t>Inventárne číslo</t>
  </si>
  <si>
    <t>E2, E13</t>
  </si>
  <si>
    <t>Príloha č. 1_ Elektrorevízie zdvíhacích zariadení - zoznam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</si>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</sst>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 CE"/>
      <family val="2"/>
      <charset val="238"/>
    </font>
    <font>
      <sz val="8"/>
      <color theme="1"/>
      <name val="Arial CE"/>
      <charset val="238"/>
    </font>
    <font>
      <sz val="8"/>
      <color theme="1"/>
      <name val="Arial CE"/>
      <family val="2"/>
      <charset val="238"/>
    </font>
    <font>
      <sz val="8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Arial CE"/>
      <charset val="238"/>
    </font>
    <font>
      <sz val="8"/>
      <color rgb="FFFF0000"/>
      <name val="Arial CE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indexed="8"/>
      <name val="Arial CE"/>
      <family val="2"/>
      <charset val="238"/>
    </font>
    <font>
      <b/>
      <sz val="14"/>
      <color indexed="8"/>
      <name val="Arial CE"/>
      <family val="2"/>
      <charset val="238"/>
    </font>
    <font>
      <sz val="8"/>
      <name val="Arial CE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56">
    <xf numFmtId="0" fontId="0" fillId="0" borderId="0" xfId="0"/>
    <xf numFmtId="0" fontId="2" fillId="0" borderId="2" xfId="0" applyFont="1" applyBorder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14" fontId="3" fillId="0" borderId="3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4" fontId="2" fillId="0" borderId="3" xfId="0" applyNumberFormat="1" applyFont="1" applyBorder="1" applyAlignment="1">
      <alignment horizontal="left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14" fontId="0" fillId="0" borderId="2" xfId="0" applyNumberFormat="1" applyBorder="1"/>
    <xf numFmtId="0" fontId="3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14" fontId="2" fillId="0" borderId="2" xfId="0" applyNumberFormat="1" applyFont="1" applyBorder="1" applyAlignment="1">
      <alignment horizontal="left" wrapText="1"/>
    </xf>
    <xf numFmtId="0" fontId="0" fillId="2" borderId="7" xfId="0" applyFill="1" applyBorder="1"/>
    <xf numFmtId="0" fontId="1" fillId="3" borderId="8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3" xfId="0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5" fillId="0" borderId="3" xfId="0" applyFont="1" applyBorder="1"/>
    <xf numFmtId="0" fontId="0" fillId="4" borderId="2" xfId="0" applyFill="1" applyBorder="1"/>
    <xf numFmtId="0" fontId="0" fillId="4" borderId="15" xfId="0" applyFill="1" applyBorder="1"/>
    <xf numFmtId="14" fontId="0" fillId="4" borderId="12" xfId="0" applyNumberFormat="1" applyFill="1" applyBorder="1"/>
    <xf numFmtId="0" fontId="0" fillId="4" borderId="1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0" borderId="2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0" fillId="4" borderId="15" xfId="0" applyFill="1" applyBorder="1" applyAlignment="1">
      <alignment wrapText="1"/>
    </xf>
    <xf numFmtId="0" fontId="9" fillId="4" borderId="15" xfId="0" applyFont="1" applyFill="1" applyBorder="1" applyAlignment="1">
      <alignment horizontal="left" vertical="center" wrapText="1"/>
    </xf>
    <xf numFmtId="14" fontId="0" fillId="4" borderId="12" xfId="0" applyNumberFormat="1" applyFill="1" applyBorder="1" applyAlignment="1">
      <alignment horizontal="center" vertical="center"/>
    </xf>
    <xf numFmtId="0" fontId="0" fillId="0" borderId="15" xfId="0" applyBorder="1"/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14" fontId="0" fillId="0" borderId="0" xfId="0" applyNumberFormat="1"/>
    <xf numFmtId="0" fontId="2" fillId="0" borderId="15" xfId="0" applyFont="1" applyBorder="1" applyAlignment="1">
      <alignment horizontal="left" wrapText="1"/>
    </xf>
    <xf numFmtId="0" fontId="2" fillId="0" borderId="1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5" xfId="0" applyFont="1" applyBorder="1" applyAlignment="1">
      <alignment horizontal="left" wrapText="1"/>
    </xf>
    <xf numFmtId="14" fontId="3" fillId="0" borderId="15" xfId="0" applyNumberFormat="1" applyFont="1" applyBorder="1" applyAlignment="1">
      <alignment wrapText="1"/>
    </xf>
    <xf numFmtId="0" fontId="2" fillId="0" borderId="15" xfId="0" applyFont="1" applyBorder="1" applyAlignment="1">
      <alignment vertical="top" wrapText="1"/>
    </xf>
    <xf numFmtId="0" fontId="13" fillId="0" borderId="2" xfId="0" applyFont="1" applyBorder="1" applyAlignment="1">
      <alignment horizontal="left" wrapText="1"/>
    </xf>
    <xf numFmtId="49" fontId="13" fillId="0" borderId="2" xfId="0" applyNumberFormat="1" applyFont="1" applyBorder="1" applyAlignment="1">
      <alignment horizontal="center" wrapText="1"/>
    </xf>
    <xf numFmtId="14" fontId="0" fillId="4" borderId="2" xfId="0" applyNumberFormat="1" applyFill="1" applyBorder="1"/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49" fontId="3" fillId="0" borderId="19" xfId="0" applyNumberFormat="1" applyFont="1" applyBorder="1" applyAlignment="1">
      <alignment horizontal="center" wrapText="1"/>
    </xf>
    <xf numFmtId="0" fontId="3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14" fontId="0" fillId="4" borderId="22" xfId="0" applyNumberFormat="1" applyFill="1" applyBorder="1"/>
    <xf numFmtId="0" fontId="0" fillId="4" borderId="19" xfId="0" applyFill="1" applyBorder="1"/>
    <xf numFmtId="0" fontId="0" fillId="4" borderId="20" xfId="0" applyFill="1" applyBorder="1"/>
    <xf numFmtId="0" fontId="5" fillId="0" borderId="21" xfId="0" applyFont="1" applyBorder="1"/>
    <xf numFmtId="14" fontId="0" fillId="0" borderId="18" xfId="0" applyNumberFormat="1" applyBorder="1"/>
    <xf numFmtId="0" fontId="0" fillId="0" borderId="20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left" wrapText="1"/>
    </xf>
    <xf numFmtId="0" fontId="0" fillId="4" borderId="19" xfId="0" applyFill="1" applyBorder="1" applyAlignment="1">
      <alignment horizontal="center" vertical="center"/>
    </xf>
    <xf numFmtId="14" fontId="5" fillId="4" borderId="12" xfId="0" applyNumberFormat="1" applyFont="1" applyFill="1" applyBorder="1" applyAlignment="1">
      <alignment horizontal="center" vertical="center"/>
    </xf>
    <xf numFmtId="14" fontId="0" fillId="4" borderId="22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3" fillId="0" borderId="2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0" fontId="3" fillId="0" borderId="2" xfId="1" applyFont="1" applyBorder="1" applyAlignment="1">
      <alignment horizontal="left" wrapText="1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wrapText="1"/>
    </xf>
    <xf numFmtId="3" fontId="3" fillId="4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9" fontId="3" fillId="4" borderId="19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49" fontId="3" fillId="4" borderId="2" xfId="0" applyNumberFormat="1" applyFont="1" applyFill="1" applyBorder="1" applyAlignment="1">
      <alignment horizontal="left" wrapText="1"/>
    </xf>
    <xf numFmtId="0" fontId="15" fillId="0" borderId="2" xfId="0" applyFont="1" applyBorder="1" applyAlignment="1">
      <alignment horizontal="center" vertical="center"/>
    </xf>
    <xf numFmtId="14" fontId="5" fillId="0" borderId="2" xfId="0" applyNumberFormat="1" applyFont="1" applyBorder="1"/>
    <xf numFmtId="0" fontId="5" fillId="4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3" fontId="8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15" xfId="0" applyFont="1" applyBorder="1" applyAlignment="1">
      <alignment wrapText="1"/>
    </xf>
    <xf numFmtId="14" fontId="5" fillId="0" borderId="1" xfId="0" applyNumberFormat="1" applyFont="1" applyBorder="1"/>
    <xf numFmtId="14" fontId="0" fillId="2" borderId="12" xfId="0" applyNumberFormat="1" applyFill="1" applyBorder="1"/>
    <xf numFmtId="14" fontId="0" fillId="2" borderId="1" xfId="0" applyNumberFormat="1" applyFill="1" applyBorder="1"/>
    <xf numFmtId="14" fontId="0" fillId="2" borderId="2" xfId="0" applyNumberFormat="1" applyFill="1" applyBorder="1"/>
    <xf numFmtId="0" fontId="5" fillId="4" borderId="2" xfId="0" applyFont="1" applyFill="1" applyBorder="1"/>
    <xf numFmtId="14" fontId="16" fillId="0" borderId="1" xfId="0" applyNumberFormat="1" applyFont="1" applyBorder="1"/>
    <xf numFmtId="0" fontId="16" fillId="0" borderId="2" xfId="0" applyFont="1" applyBorder="1"/>
    <xf numFmtId="14" fontId="16" fillId="0" borderId="2" xfId="0" applyNumberFormat="1" applyFont="1" applyBorder="1"/>
    <xf numFmtId="3" fontId="3" fillId="0" borderId="19" xfId="0" applyNumberFormat="1" applyFont="1" applyBorder="1" applyAlignment="1">
      <alignment horizontal="center" wrapText="1"/>
    </xf>
    <xf numFmtId="3" fontId="13" fillId="0" borderId="2" xfId="0" applyNumberFormat="1" applyFont="1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14" fontId="15" fillId="0" borderId="1" xfId="0" applyNumberFormat="1" applyFont="1" applyBorder="1"/>
    <xf numFmtId="0" fontId="15" fillId="0" borderId="2" xfId="0" applyFont="1" applyBorder="1"/>
    <xf numFmtId="14" fontId="15" fillId="0" borderId="2" xfId="0" applyNumberFormat="1" applyFont="1" applyBorder="1"/>
    <xf numFmtId="0" fontId="15" fillId="0" borderId="3" xfId="0" applyFont="1" applyBorder="1"/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/>
    </xf>
    <xf numFmtId="0" fontId="0" fillId="2" borderId="2" xfId="0" applyFill="1" applyBorder="1"/>
    <xf numFmtId="0" fontId="18" fillId="2" borderId="2" xfId="0" applyFont="1" applyFill="1" applyBorder="1"/>
    <xf numFmtId="164" fontId="0" fillId="0" borderId="2" xfId="0" applyNumberFormat="1" applyBorder="1"/>
    <xf numFmtId="164" fontId="0" fillId="0" borderId="0" xfId="0" applyNumberFormat="1"/>
  </cellXfs>
  <cellStyles count="2">
    <cellStyle name="Normálna" xfId="0" builtinId="0"/>
    <cellStyle name="Normálna 2" xfId="1" xr:uid="{9454CF88-ED63-4CA8-9881-CCB2E9A14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B4BC-32B5-4224-BC8C-3F66D5F253B3}">
  <sheetPr filterMode="1"/>
  <dimension ref="A1:AH169"/>
  <sheetViews>
    <sheetView zoomScaleNormal="100" workbookViewId="0">
      <pane xSplit="3" ySplit="2" topLeftCell="D69" activePane="bottomRight" state="frozen"/>
      <selection pane="topRight" activeCell="D1" sqref="D1"/>
      <selection pane="bottomLeft" activeCell="A3" sqref="A3"/>
      <selection pane="bottomRight" activeCell="H144" sqref="H144"/>
    </sheetView>
  </sheetViews>
  <sheetFormatPr defaultRowHeight="15" x14ac:dyDescent="0.25"/>
  <cols>
    <col min="1" max="1" width="5.7109375" customWidth="1"/>
    <col min="2" max="2" width="21.7109375" customWidth="1"/>
    <col min="3" max="3" width="9.5703125" bestFit="1" customWidth="1"/>
    <col min="4" max="4" width="10.85546875" customWidth="1"/>
    <col min="5" max="5" width="11.85546875" customWidth="1"/>
    <col min="6" max="6" width="11" customWidth="1"/>
    <col min="7" max="7" width="8.85546875" customWidth="1"/>
    <col min="8" max="8" width="14.85546875" customWidth="1"/>
    <col min="9" max="10" width="11.140625" customWidth="1"/>
    <col min="11" max="11" width="16" customWidth="1"/>
    <col min="12" max="15" width="13.140625" customWidth="1"/>
    <col min="16" max="16" width="12.42578125" customWidth="1"/>
    <col min="17" max="17" width="9.140625" customWidth="1"/>
    <col min="18" max="19" width="17.42578125" customWidth="1"/>
    <col min="20" max="20" width="10.140625" customWidth="1"/>
    <col min="21" max="21" width="9.140625" customWidth="1"/>
    <col min="22" max="22" width="17.5703125" customWidth="1"/>
    <col min="23" max="23" width="16.28515625" customWidth="1"/>
    <col min="24" max="24" width="10.140625" customWidth="1"/>
    <col min="25" max="25" width="9.140625" customWidth="1"/>
    <col min="26" max="26" width="17.5703125" customWidth="1"/>
    <col min="27" max="27" width="12.140625" customWidth="1"/>
    <col min="28" max="28" width="10.140625" bestFit="1" customWidth="1"/>
    <col min="29" max="29" width="9.140625" bestFit="1" customWidth="1"/>
    <col min="30" max="30" width="17.5703125" customWidth="1"/>
    <col min="31" max="31" width="12.140625" bestFit="1" customWidth="1"/>
    <col min="32" max="32" width="10.140625" style="49" bestFit="1" customWidth="1"/>
    <col min="34" max="34" width="17.5703125" style="50" customWidth="1"/>
  </cols>
  <sheetData>
    <row r="1" spans="1:34" ht="23.25" customHeight="1" x14ac:dyDescent="0.35">
      <c r="A1" s="139" t="s">
        <v>630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  <c r="N1" s="141"/>
      <c r="O1" s="142"/>
      <c r="P1" s="146" t="s">
        <v>238</v>
      </c>
      <c r="Q1" s="147"/>
      <c r="R1" s="147"/>
      <c r="S1" s="148"/>
      <c r="T1" s="149" t="s">
        <v>242</v>
      </c>
      <c r="U1" s="147"/>
      <c r="V1" s="147"/>
      <c r="W1" s="150"/>
      <c r="X1" s="146" t="s">
        <v>258</v>
      </c>
      <c r="Y1" s="147"/>
      <c r="Z1" s="147"/>
      <c r="AA1" s="148"/>
      <c r="AB1" s="149" t="s">
        <v>259</v>
      </c>
      <c r="AC1" s="147"/>
      <c r="AD1" s="147"/>
      <c r="AE1" s="150"/>
      <c r="AF1" s="143" t="s">
        <v>345</v>
      </c>
      <c r="AG1" s="144"/>
      <c r="AH1" s="145"/>
    </row>
    <row r="2" spans="1:34" ht="23.25" thickBot="1" x14ac:dyDescent="0.3">
      <c r="A2" s="22" t="s">
        <v>0</v>
      </c>
      <c r="B2" s="23" t="s">
        <v>1</v>
      </c>
      <c r="C2" s="23" t="s">
        <v>3</v>
      </c>
      <c r="D2" s="23" t="s">
        <v>594</v>
      </c>
      <c r="E2" s="23" t="s">
        <v>2</v>
      </c>
      <c r="F2" s="24" t="s">
        <v>595</v>
      </c>
      <c r="G2" s="24" t="s">
        <v>4</v>
      </c>
      <c r="H2" s="24" t="s">
        <v>518</v>
      </c>
      <c r="I2" s="24" t="s">
        <v>346</v>
      </c>
      <c r="J2" s="24" t="s">
        <v>353</v>
      </c>
      <c r="K2" s="23" t="s">
        <v>5</v>
      </c>
      <c r="L2" s="23" t="s">
        <v>6</v>
      </c>
      <c r="M2" s="28" t="s">
        <v>505</v>
      </c>
      <c r="N2" s="28" t="s">
        <v>480</v>
      </c>
      <c r="O2" s="25" t="s">
        <v>243</v>
      </c>
      <c r="P2" s="27" t="s">
        <v>239</v>
      </c>
      <c r="Q2" s="23" t="s">
        <v>240</v>
      </c>
      <c r="R2" s="23" t="s">
        <v>241</v>
      </c>
      <c r="S2" s="28" t="s">
        <v>243</v>
      </c>
      <c r="T2" s="29" t="s">
        <v>239</v>
      </c>
      <c r="U2" s="23" t="s">
        <v>240</v>
      </c>
      <c r="V2" s="23" t="s">
        <v>241</v>
      </c>
      <c r="W2" s="25" t="s">
        <v>243</v>
      </c>
      <c r="X2" s="27" t="s">
        <v>239</v>
      </c>
      <c r="Y2" s="23" t="s">
        <v>240</v>
      </c>
      <c r="Z2" s="23" t="s">
        <v>241</v>
      </c>
      <c r="AA2" s="28" t="s">
        <v>243</v>
      </c>
      <c r="AB2" s="29" t="s">
        <v>239</v>
      </c>
      <c r="AC2" s="23" t="s">
        <v>240</v>
      </c>
      <c r="AD2" s="23" t="s">
        <v>241</v>
      </c>
      <c r="AE2" s="28" t="s">
        <v>243</v>
      </c>
      <c r="AF2" s="29" t="s">
        <v>239</v>
      </c>
      <c r="AG2" s="23" t="s">
        <v>240</v>
      </c>
      <c r="AH2" s="25" t="s">
        <v>241</v>
      </c>
    </row>
    <row r="3" spans="1:34" ht="45.75" hidden="1" x14ac:dyDescent="0.25">
      <c r="A3" s="2">
        <v>1</v>
      </c>
      <c r="B3" s="1" t="s">
        <v>269</v>
      </c>
      <c r="C3" s="91">
        <v>603006</v>
      </c>
      <c r="D3" s="3">
        <v>22000</v>
      </c>
      <c r="E3" s="1" t="s">
        <v>8</v>
      </c>
      <c r="F3" s="4" t="s">
        <v>574</v>
      </c>
      <c r="G3" s="4" t="s">
        <v>9</v>
      </c>
      <c r="H3" s="4" t="s">
        <v>546</v>
      </c>
      <c r="I3" s="4">
        <v>2341605</v>
      </c>
      <c r="J3" s="4">
        <v>2341605</v>
      </c>
      <c r="K3" s="1" t="s">
        <v>558</v>
      </c>
      <c r="L3" s="16"/>
      <c r="M3" s="53" t="s">
        <v>629</v>
      </c>
      <c r="N3" s="53" t="s">
        <v>481</v>
      </c>
      <c r="O3" s="5" t="s">
        <v>569</v>
      </c>
      <c r="P3" s="121">
        <v>43860</v>
      </c>
      <c r="Q3" s="32">
        <v>5</v>
      </c>
      <c r="R3" s="60">
        <f>IF(P3="-","-",DATE(YEAR(P3)+Q3,MONTH(P3),DAY(P3)))</f>
        <v>45687</v>
      </c>
      <c r="S3" s="33" t="s">
        <v>321</v>
      </c>
      <c r="T3" s="30">
        <v>43819</v>
      </c>
      <c r="U3" s="15"/>
      <c r="V3" s="15"/>
      <c r="W3" s="26"/>
      <c r="X3" s="35" t="s">
        <v>254</v>
      </c>
      <c r="Y3" s="36" t="s">
        <v>254</v>
      </c>
      <c r="Z3" s="36" t="s">
        <v>254</v>
      </c>
      <c r="AA3" s="33" t="s">
        <v>264</v>
      </c>
      <c r="AB3" s="30">
        <v>43762</v>
      </c>
      <c r="AC3" s="19">
        <v>10</v>
      </c>
      <c r="AD3" s="17">
        <f>DATE(YEAR(AB3)+AC3,MONTH(AB3),DAY(AB3))</f>
        <v>47415</v>
      </c>
      <c r="AE3" s="45" t="s">
        <v>555</v>
      </c>
      <c r="AF3" s="40" t="s">
        <v>254</v>
      </c>
      <c r="AG3" s="19" t="s">
        <v>254</v>
      </c>
      <c r="AH3" s="47" t="s">
        <v>254</v>
      </c>
    </row>
    <row r="4" spans="1:34" x14ac:dyDescent="0.25">
      <c r="A4" s="2">
        <v>2</v>
      </c>
      <c r="B4" s="1" t="s">
        <v>273</v>
      </c>
      <c r="C4" s="91">
        <v>603008</v>
      </c>
      <c r="D4" s="3">
        <v>3000</v>
      </c>
      <c r="E4" s="1" t="s">
        <v>605</v>
      </c>
      <c r="F4" s="4" t="s">
        <v>322</v>
      </c>
      <c r="G4" s="4">
        <v>1966</v>
      </c>
      <c r="H4" s="4" t="s">
        <v>519</v>
      </c>
      <c r="I4" s="4">
        <v>2340482</v>
      </c>
      <c r="J4" s="4" t="s">
        <v>423</v>
      </c>
      <c r="K4" s="1" t="s">
        <v>10</v>
      </c>
      <c r="L4" s="16" t="s">
        <v>11</v>
      </c>
      <c r="M4" s="53" t="s">
        <v>506</v>
      </c>
      <c r="N4" s="53"/>
      <c r="O4" s="5" t="s">
        <v>422</v>
      </c>
      <c r="P4" s="34">
        <v>44516</v>
      </c>
      <c r="Q4" s="32">
        <v>1</v>
      </c>
      <c r="R4" s="60">
        <f t="shared" ref="R4:R32" si="0">IF(P4="-","-",DATE(YEAR(P4)+Q4,MONTH(P4),DAY(P4)))</f>
        <v>44881</v>
      </c>
      <c r="S4" s="33"/>
      <c r="T4" s="30">
        <v>44425</v>
      </c>
      <c r="U4" s="15"/>
      <c r="V4" s="17">
        <v>44790</v>
      </c>
      <c r="W4" s="26"/>
      <c r="X4" s="44">
        <v>43957</v>
      </c>
      <c r="Y4" s="36">
        <v>6</v>
      </c>
      <c r="Z4" s="78">
        <f>DATE(YEAR(X4)+Y4,MONTH(X4),DAY(X4))</f>
        <v>46148</v>
      </c>
      <c r="AA4" s="33"/>
      <c r="AB4" s="30">
        <v>43879</v>
      </c>
      <c r="AC4" s="19">
        <v>5</v>
      </c>
      <c r="AD4" s="17">
        <f>DATE(YEAR(AB4)+AC4,MONTH(AB4),DAY(AB4))</f>
        <v>45706</v>
      </c>
      <c r="AE4" s="45"/>
      <c r="AF4" s="46">
        <v>41364</v>
      </c>
      <c r="AG4" s="19">
        <v>10</v>
      </c>
      <c r="AH4" s="48">
        <f>AF4+AG4*365</f>
        <v>45014</v>
      </c>
    </row>
    <row r="5" spans="1:34" ht="23.25" hidden="1" x14ac:dyDescent="0.25">
      <c r="A5" s="2">
        <v>3</v>
      </c>
      <c r="B5" s="6" t="s">
        <v>12</v>
      </c>
      <c r="C5" s="90">
        <v>603010</v>
      </c>
      <c r="D5" s="7" t="s">
        <v>586</v>
      </c>
      <c r="E5" s="6" t="s">
        <v>13</v>
      </c>
      <c r="F5" s="8">
        <v>1823</v>
      </c>
      <c r="G5" s="8">
        <v>1981</v>
      </c>
      <c r="H5" s="8" t="s">
        <v>520</v>
      </c>
      <c r="I5" s="4">
        <v>2340279</v>
      </c>
      <c r="J5" s="4" t="s">
        <v>557</v>
      </c>
      <c r="K5" s="6" t="s">
        <v>14</v>
      </c>
      <c r="L5" s="18" t="s">
        <v>15</v>
      </c>
      <c r="M5" s="54" t="s">
        <v>507</v>
      </c>
      <c r="N5" s="54"/>
      <c r="O5" s="9"/>
      <c r="P5" s="35" t="s">
        <v>254</v>
      </c>
      <c r="Q5" s="36" t="s">
        <v>254</v>
      </c>
      <c r="R5" s="78" t="str">
        <f t="shared" si="0"/>
        <v>-</v>
      </c>
      <c r="S5" s="42"/>
      <c r="T5" s="122">
        <v>44500</v>
      </c>
      <c r="U5" s="15"/>
      <c r="V5" s="123">
        <v>44926</v>
      </c>
      <c r="W5" s="26" t="s">
        <v>252</v>
      </c>
      <c r="X5" s="44">
        <v>43966</v>
      </c>
      <c r="Y5" s="36">
        <v>6</v>
      </c>
      <c r="Z5" s="78">
        <f>DATE(YEAR(X5)+Y5,MONTH(X5),DAY(X5))</f>
        <v>46157</v>
      </c>
      <c r="AA5" s="33"/>
      <c r="AB5" s="30">
        <v>43879</v>
      </c>
      <c r="AC5" s="19">
        <v>5</v>
      </c>
      <c r="AD5" s="17">
        <f>DATE(YEAR(AB5)+AC5,MONTH(AB5),DAY(AB5))</f>
        <v>45706</v>
      </c>
      <c r="AE5" s="45"/>
      <c r="AF5" s="40" t="s">
        <v>254</v>
      </c>
      <c r="AG5" s="19" t="s">
        <v>254</v>
      </c>
      <c r="AH5" s="47" t="s">
        <v>254</v>
      </c>
    </row>
    <row r="6" spans="1:34" hidden="1" x14ac:dyDescent="0.25">
      <c r="A6" s="2">
        <v>4</v>
      </c>
      <c r="B6" s="6" t="s">
        <v>273</v>
      </c>
      <c r="C6" s="90">
        <v>603012</v>
      </c>
      <c r="D6" s="7">
        <v>1000</v>
      </c>
      <c r="E6" s="6" t="s">
        <v>16</v>
      </c>
      <c r="F6" s="8" t="s">
        <v>17</v>
      </c>
      <c r="G6" s="8" t="s">
        <v>18</v>
      </c>
      <c r="H6" s="8" t="s">
        <v>521</v>
      </c>
      <c r="I6" s="4"/>
      <c r="J6" s="4"/>
      <c r="K6" s="6" t="s">
        <v>558</v>
      </c>
      <c r="L6" s="18"/>
      <c r="M6" s="53" t="s">
        <v>310</v>
      </c>
      <c r="N6" s="54" t="s">
        <v>481</v>
      </c>
      <c r="O6" s="9" t="s">
        <v>570</v>
      </c>
      <c r="P6" s="34">
        <v>43619</v>
      </c>
      <c r="Q6" s="33">
        <v>5</v>
      </c>
      <c r="R6" s="60">
        <f t="shared" si="0"/>
        <v>45446</v>
      </c>
      <c r="S6" s="33" t="s">
        <v>343</v>
      </c>
      <c r="T6" s="30">
        <v>44329</v>
      </c>
      <c r="U6" s="15"/>
      <c r="V6" s="17">
        <v>44712</v>
      </c>
      <c r="W6" s="31" t="s">
        <v>323</v>
      </c>
      <c r="X6" s="35" t="s">
        <v>254</v>
      </c>
      <c r="Y6" s="36" t="s">
        <v>254</v>
      </c>
      <c r="Z6" s="36" t="s">
        <v>254</v>
      </c>
      <c r="AA6" s="33" t="s">
        <v>264</v>
      </c>
      <c r="AB6" s="30">
        <v>41912</v>
      </c>
      <c r="AC6" s="19">
        <v>10</v>
      </c>
      <c r="AD6" s="17">
        <f>DATE(YEAR(AB6)+AC6,MONTH(AB6),DAY(AB6))</f>
        <v>45565</v>
      </c>
      <c r="AE6" s="45" t="s">
        <v>264</v>
      </c>
      <c r="AF6" s="46">
        <v>41517</v>
      </c>
      <c r="AG6" s="19">
        <v>10</v>
      </c>
      <c r="AH6" s="48">
        <f>AF6+AG6*365</f>
        <v>45167</v>
      </c>
    </row>
    <row r="7" spans="1:34" ht="23.25" hidden="1" x14ac:dyDescent="0.25">
      <c r="A7" s="2">
        <v>5</v>
      </c>
      <c r="B7" s="97" t="s">
        <v>278</v>
      </c>
      <c r="C7" s="99">
        <v>603022</v>
      </c>
      <c r="D7" s="97" t="s">
        <v>607</v>
      </c>
      <c r="E7" s="97" t="s">
        <v>19</v>
      </c>
      <c r="F7" s="98">
        <v>49666</v>
      </c>
      <c r="G7" s="98">
        <v>1965</v>
      </c>
      <c r="H7" s="4" t="s">
        <v>522</v>
      </c>
      <c r="I7" s="98" t="s">
        <v>254</v>
      </c>
      <c r="J7" s="98" t="s">
        <v>254</v>
      </c>
      <c r="K7" s="97" t="s">
        <v>20</v>
      </c>
      <c r="L7" s="18"/>
      <c r="M7" s="53" t="s">
        <v>310</v>
      </c>
      <c r="N7" s="54"/>
      <c r="O7" s="9" t="s">
        <v>625</v>
      </c>
      <c r="P7" s="34">
        <v>44510</v>
      </c>
      <c r="Q7" s="33">
        <v>5</v>
      </c>
      <c r="R7" s="60">
        <f t="shared" si="0"/>
        <v>46336</v>
      </c>
      <c r="S7" s="33"/>
      <c r="T7" s="30">
        <v>44538</v>
      </c>
      <c r="U7" s="15"/>
      <c r="V7" s="17">
        <v>44926</v>
      </c>
      <c r="W7" s="31"/>
      <c r="X7" s="35" t="s">
        <v>254</v>
      </c>
      <c r="Y7" s="36" t="s">
        <v>254</v>
      </c>
      <c r="Z7" s="36" t="s">
        <v>254</v>
      </c>
      <c r="AA7" s="33"/>
      <c r="AB7" s="30"/>
      <c r="AC7" s="19"/>
      <c r="AD7" s="17"/>
      <c r="AE7" s="45"/>
      <c r="AF7" s="40" t="s">
        <v>254</v>
      </c>
      <c r="AG7" s="19" t="s">
        <v>254</v>
      </c>
      <c r="AH7" s="47" t="s">
        <v>254</v>
      </c>
    </row>
    <row r="8" spans="1:34" ht="23.25" x14ac:dyDescent="0.25">
      <c r="A8" s="2">
        <v>6</v>
      </c>
      <c r="B8" s="1" t="s">
        <v>278</v>
      </c>
      <c r="C8" s="91">
        <v>603023</v>
      </c>
      <c r="D8" s="3">
        <v>1500</v>
      </c>
      <c r="E8" s="1" t="s">
        <v>19</v>
      </c>
      <c r="F8" s="4">
        <v>25412</v>
      </c>
      <c r="G8" s="4">
        <v>1965</v>
      </c>
      <c r="H8" s="4" t="s">
        <v>522</v>
      </c>
      <c r="I8" s="4"/>
      <c r="J8" s="4"/>
      <c r="K8" s="1" t="s">
        <v>20</v>
      </c>
      <c r="L8" s="16"/>
      <c r="M8" s="53" t="s">
        <v>310</v>
      </c>
      <c r="N8" s="53" t="s">
        <v>611</v>
      </c>
      <c r="O8" s="5"/>
      <c r="P8" s="34">
        <v>42899</v>
      </c>
      <c r="Q8" s="33">
        <v>5</v>
      </c>
      <c r="R8" s="60">
        <f t="shared" si="0"/>
        <v>44725</v>
      </c>
      <c r="S8" s="33"/>
      <c r="T8" s="30">
        <v>44538</v>
      </c>
      <c r="U8" s="15"/>
      <c r="V8" s="17">
        <v>44926</v>
      </c>
      <c r="W8" s="26"/>
      <c r="X8" s="35" t="s">
        <v>254</v>
      </c>
      <c r="Y8" s="36" t="s">
        <v>254</v>
      </c>
      <c r="Z8" s="36" t="s">
        <v>254</v>
      </c>
      <c r="AA8" s="33"/>
      <c r="AB8" s="30">
        <v>44299</v>
      </c>
      <c r="AC8" s="19">
        <v>10</v>
      </c>
      <c r="AD8" s="17">
        <f>DATE(YEAR(AB8)+AC8,MONTH(AB8),DAY(AB8))</f>
        <v>47951</v>
      </c>
      <c r="AE8" s="45"/>
      <c r="AF8" s="40" t="s">
        <v>254</v>
      </c>
      <c r="AG8" s="19" t="s">
        <v>254</v>
      </c>
      <c r="AH8" s="47" t="s">
        <v>254</v>
      </c>
    </row>
    <row r="9" spans="1:34" ht="23.45" hidden="1" customHeight="1" x14ac:dyDescent="0.25">
      <c r="A9" s="2">
        <v>7</v>
      </c>
      <c r="B9" s="6" t="s">
        <v>272</v>
      </c>
      <c r="C9" s="90">
        <v>603036</v>
      </c>
      <c r="D9" s="3">
        <v>400</v>
      </c>
      <c r="E9" s="6" t="s">
        <v>21</v>
      </c>
      <c r="F9" s="8" t="s">
        <v>22</v>
      </c>
      <c r="G9" s="8">
        <v>1984</v>
      </c>
      <c r="H9" s="8" t="s">
        <v>528</v>
      </c>
      <c r="I9" s="4">
        <v>2340979</v>
      </c>
      <c r="J9" s="4">
        <v>2366911</v>
      </c>
      <c r="K9" s="6" t="s">
        <v>23</v>
      </c>
      <c r="L9" s="18" t="s">
        <v>24</v>
      </c>
      <c r="M9" s="54" t="s">
        <v>311</v>
      </c>
      <c r="N9" s="54"/>
      <c r="O9" s="9"/>
      <c r="P9" s="35" t="s">
        <v>254</v>
      </c>
      <c r="Q9" s="36" t="s">
        <v>254</v>
      </c>
      <c r="R9" s="78" t="str">
        <f t="shared" si="0"/>
        <v>-</v>
      </c>
      <c r="S9" s="42"/>
      <c r="T9" s="30">
        <v>44515</v>
      </c>
      <c r="U9" s="15"/>
      <c r="V9" s="17">
        <v>44926</v>
      </c>
      <c r="W9" s="26"/>
      <c r="X9" s="44">
        <v>43844</v>
      </c>
      <c r="Y9" s="36">
        <v>4</v>
      </c>
      <c r="Z9" s="78">
        <f>DATE(YEAR(X9)+Y9,MONTH(X9),DAY(X9))</f>
        <v>45305</v>
      </c>
      <c r="AA9" s="33"/>
      <c r="AB9" s="38" t="s">
        <v>254</v>
      </c>
      <c r="AC9" s="19" t="s">
        <v>254</v>
      </c>
      <c r="AD9" s="19" t="s">
        <v>254</v>
      </c>
      <c r="AE9" s="45" t="s">
        <v>311</v>
      </c>
      <c r="AF9" s="40" t="s">
        <v>254</v>
      </c>
      <c r="AG9" s="19" t="s">
        <v>254</v>
      </c>
      <c r="AH9" s="47" t="s">
        <v>254</v>
      </c>
    </row>
    <row r="10" spans="1:34" ht="23.25" hidden="1" x14ac:dyDescent="0.25">
      <c r="A10" s="2">
        <v>8</v>
      </c>
      <c r="B10" s="113" t="s">
        <v>272</v>
      </c>
      <c r="C10" s="114">
        <v>603038</v>
      </c>
      <c r="D10" s="115">
        <v>400</v>
      </c>
      <c r="E10" s="113" t="s">
        <v>25</v>
      </c>
      <c r="F10" s="116" t="s">
        <v>26</v>
      </c>
      <c r="G10" s="116">
        <v>1990</v>
      </c>
      <c r="H10" s="116" t="s">
        <v>528</v>
      </c>
      <c r="I10" s="117">
        <v>2340365</v>
      </c>
      <c r="J10" s="117">
        <v>2366584</v>
      </c>
      <c r="K10" s="113" t="s">
        <v>23</v>
      </c>
      <c r="L10" s="118" t="s">
        <v>27</v>
      </c>
      <c r="M10" s="119" t="s">
        <v>311</v>
      </c>
      <c r="N10" s="119"/>
      <c r="O10" s="41" t="s">
        <v>622</v>
      </c>
      <c r="P10" s="35" t="s">
        <v>254</v>
      </c>
      <c r="Q10" s="36" t="s">
        <v>254</v>
      </c>
      <c r="R10" s="78" t="str">
        <f t="shared" si="0"/>
        <v>-</v>
      </c>
      <c r="S10" s="42"/>
      <c r="T10" s="120">
        <v>44146</v>
      </c>
      <c r="U10" s="37"/>
      <c r="V10" s="111">
        <v>44561</v>
      </c>
      <c r="W10" s="26"/>
      <c r="X10" s="44">
        <v>43971</v>
      </c>
      <c r="Y10" s="36">
        <v>4</v>
      </c>
      <c r="Z10" s="78">
        <f>DATE(YEAR(X10)+Y10,MONTH(X10),DAY(X10))</f>
        <v>45432</v>
      </c>
      <c r="AA10" s="33"/>
      <c r="AB10" s="38" t="s">
        <v>254</v>
      </c>
      <c r="AC10" s="19" t="s">
        <v>254</v>
      </c>
      <c r="AD10" s="19" t="s">
        <v>254</v>
      </c>
      <c r="AE10" s="45" t="s">
        <v>311</v>
      </c>
      <c r="AF10" s="40" t="s">
        <v>254</v>
      </c>
      <c r="AG10" s="19" t="s">
        <v>254</v>
      </c>
      <c r="AH10" s="47" t="s">
        <v>254</v>
      </c>
    </row>
    <row r="11" spans="1:34" ht="23.25" hidden="1" x14ac:dyDescent="0.25">
      <c r="A11" s="2">
        <v>9</v>
      </c>
      <c r="B11" s="6" t="s">
        <v>278</v>
      </c>
      <c r="C11" s="90">
        <v>603039</v>
      </c>
      <c r="D11" s="3">
        <v>500</v>
      </c>
      <c r="E11" s="6" t="s">
        <v>28</v>
      </c>
      <c r="F11" s="8">
        <v>544408</v>
      </c>
      <c r="G11" s="8">
        <v>1977</v>
      </c>
      <c r="H11" s="8" t="s">
        <v>522</v>
      </c>
      <c r="I11" s="4" t="s">
        <v>608</v>
      </c>
      <c r="J11" s="4" t="s">
        <v>415</v>
      </c>
      <c r="K11" s="6" t="s">
        <v>29</v>
      </c>
      <c r="L11" s="18" t="s">
        <v>244</v>
      </c>
      <c r="M11" s="54" t="s">
        <v>310</v>
      </c>
      <c r="N11" s="54"/>
      <c r="O11" s="9" t="s">
        <v>466</v>
      </c>
      <c r="P11" s="34">
        <v>43222</v>
      </c>
      <c r="Q11" s="33">
        <v>5</v>
      </c>
      <c r="R11" s="60">
        <f t="shared" si="0"/>
        <v>45048</v>
      </c>
      <c r="S11" s="33"/>
      <c r="T11" s="30">
        <v>44452</v>
      </c>
      <c r="U11" s="15"/>
      <c r="V11" s="17">
        <v>44834</v>
      </c>
      <c r="W11" s="26" t="s">
        <v>344</v>
      </c>
      <c r="X11" s="35" t="s">
        <v>254</v>
      </c>
      <c r="Y11" s="36" t="s">
        <v>254</v>
      </c>
      <c r="Z11" s="36" t="s">
        <v>254</v>
      </c>
      <c r="AA11" s="33"/>
      <c r="AB11" s="30">
        <v>44258</v>
      </c>
      <c r="AC11" s="19">
        <v>10</v>
      </c>
      <c r="AD11" s="17">
        <f>DATE(YEAR(AB11)+AC11,MONTH(AB11),DAY(AB11))</f>
        <v>47910</v>
      </c>
      <c r="AE11" s="45"/>
      <c r="AF11" s="40" t="s">
        <v>254</v>
      </c>
      <c r="AG11" s="19" t="s">
        <v>254</v>
      </c>
      <c r="AH11" s="47" t="s">
        <v>254</v>
      </c>
    </row>
    <row r="12" spans="1:34" ht="23.25" hidden="1" x14ac:dyDescent="0.25">
      <c r="A12" s="2">
        <v>10</v>
      </c>
      <c r="B12" s="1" t="s">
        <v>278</v>
      </c>
      <c r="C12" s="91">
        <v>603046</v>
      </c>
      <c r="D12" s="3">
        <v>500</v>
      </c>
      <c r="E12" s="1" t="s">
        <v>30</v>
      </c>
      <c r="F12" s="4">
        <v>8902632</v>
      </c>
      <c r="G12" s="4">
        <v>1989</v>
      </c>
      <c r="H12" s="4" t="s">
        <v>522</v>
      </c>
      <c r="I12" s="4">
        <v>2340428</v>
      </c>
      <c r="J12" s="4" t="s">
        <v>424</v>
      </c>
      <c r="K12" s="1" t="s">
        <v>31</v>
      </c>
      <c r="L12" s="16" t="s">
        <v>32</v>
      </c>
      <c r="M12" s="53" t="s">
        <v>310</v>
      </c>
      <c r="N12" s="53" t="s">
        <v>481</v>
      </c>
      <c r="O12" s="5" t="s">
        <v>281</v>
      </c>
      <c r="P12" s="34">
        <v>44518</v>
      </c>
      <c r="Q12" s="32">
        <v>2</v>
      </c>
      <c r="R12" s="60">
        <f t="shared" si="0"/>
        <v>45248</v>
      </c>
      <c r="S12" s="33"/>
      <c r="T12" s="30">
        <v>44525</v>
      </c>
      <c r="U12" s="15"/>
      <c r="V12" s="17">
        <v>44926</v>
      </c>
      <c r="W12" s="26" t="s">
        <v>342</v>
      </c>
      <c r="X12" s="112" t="s">
        <v>254</v>
      </c>
      <c r="Y12" s="80" t="s">
        <v>254</v>
      </c>
      <c r="Z12" s="80" t="s">
        <v>254</v>
      </c>
      <c r="AA12" s="33"/>
      <c r="AB12" s="30">
        <v>44343</v>
      </c>
      <c r="AC12" s="19">
        <v>5</v>
      </c>
      <c r="AD12" s="17">
        <f>DATE(YEAR(AB12)+AC12,MONTH(AB12),DAY(AB12))</f>
        <v>46169</v>
      </c>
      <c r="AE12" s="45"/>
      <c r="AF12" s="40" t="s">
        <v>254</v>
      </c>
      <c r="AG12" s="19" t="s">
        <v>254</v>
      </c>
      <c r="AH12" s="47" t="s">
        <v>254</v>
      </c>
    </row>
    <row r="13" spans="1:34" ht="23.25" hidden="1" x14ac:dyDescent="0.25">
      <c r="A13" s="2">
        <v>11</v>
      </c>
      <c r="B13" s="1" t="s">
        <v>275</v>
      </c>
      <c r="C13" s="91">
        <v>603067</v>
      </c>
      <c r="D13" s="3">
        <v>500</v>
      </c>
      <c r="E13" s="1" t="s">
        <v>33</v>
      </c>
      <c r="F13" s="4" t="s">
        <v>34</v>
      </c>
      <c r="G13" s="4">
        <v>1996</v>
      </c>
      <c r="H13" s="4" t="s">
        <v>523</v>
      </c>
      <c r="I13" s="4">
        <v>2341015</v>
      </c>
      <c r="J13" s="4" t="s">
        <v>464</v>
      </c>
      <c r="K13" s="1" t="s">
        <v>10</v>
      </c>
      <c r="L13" s="16" t="s">
        <v>35</v>
      </c>
      <c r="M13" s="53" t="s">
        <v>297</v>
      </c>
      <c r="N13" s="53"/>
      <c r="O13" s="5" t="s">
        <v>563</v>
      </c>
      <c r="P13" s="34">
        <v>43246</v>
      </c>
      <c r="Q13" s="33">
        <v>5</v>
      </c>
      <c r="R13" s="60">
        <f t="shared" si="0"/>
        <v>45072</v>
      </c>
      <c r="S13" s="33" t="s">
        <v>324</v>
      </c>
      <c r="T13" s="30">
        <v>44513</v>
      </c>
      <c r="U13" s="15"/>
      <c r="V13" s="17">
        <v>44926</v>
      </c>
      <c r="W13" s="26"/>
      <c r="X13" s="44">
        <v>43957</v>
      </c>
      <c r="Y13" s="36">
        <v>9</v>
      </c>
      <c r="Z13" s="78">
        <f>DATE(YEAR(X13)+Y13,MONTH(X13),DAY(X13))</f>
        <v>47244</v>
      </c>
      <c r="AA13" s="33"/>
      <c r="AB13" s="30">
        <v>43886</v>
      </c>
      <c r="AC13" s="19">
        <v>5</v>
      </c>
      <c r="AD13" s="17">
        <f>DATE(YEAR(AB13)+AC13,MONTH(AB13),DAY(AB13))</f>
        <v>45713</v>
      </c>
      <c r="AE13" s="45"/>
      <c r="AF13" s="40" t="s">
        <v>254</v>
      </c>
      <c r="AG13" s="19" t="s">
        <v>254</v>
      </c>
      <c r="AH13" s="47" t="s">
        <v>254</v>
      </c>
    </row>
    <row r="14" spans="1:34" ht="23.25" hidden="1" x14ac:dyDescent="0.25">
      <c r="A14" s="2">
        <v>12</v>
      </c>
      <c r="B14" s="1" t="s">
        <v>277</v>
      </c>
      <c r="C14" s="90">
        <v>603068</v>
      </c>
      <c r="D14" s="3">
        <v>24000</v>
      </c>
      <c r="E14" s="6" t="s">
        <v>36</v>
      </c>
      <c r="F14" s="8" t="s">
        <v>500</v>
      </c>
      <c r="G14" s="8">
        <v>1991</v>
      </c>
      <c r="H14" s="8" t="s">
        <v>547</v>
      </c>
      <c r="I14" s="4">
        <v>2340215</v>
      </c>
      <c r="J14" s="4" t="s">
        <v>362</v>
      </c>
      <c r="K14" s="6" t="s">
        <v>37</v>
      </c>
      <c r="L14" s="18" t="s">
        <v>38</v>
      </c>
      <c r="M14" s="53" t="s">
        <v>310</v>
      </c>
      <c r="N14" s="54" t="s">
        <v>481</v>
      </c>
      <c r="O14" s="9" t="s">
        <v>501</v>
      </c>
      <c r="P14" s="34">
        <v>44510</v>
      </c>
      <c r="Q14" s="32">
        <v>1</v>
      </c>
      <c r="R14" s="60">
        <f t="shared" si="0"/>
        <v>44875</v>
      </c>
      <c r="S14" s="33"/>
      <c r="T14" s="30">
        <v>44538</v>
      </c>
      <c r="U14" s="15"/>
      <c r="V14" s="17">
        <v>44926</v>
      </c>
      <c r="W14" s="31"/>
      <c r="X14" s="35" t="s">
        <v>254</v>
      </c>
      <c r="Y14" s="36" t="s">
        <v>254</v>
      </c>
      <c r="Z14" s="36" t="s">
        <v>254</v>
      </c>
      <c r="AA14" s="33"/>
      <c r="AB14" s="30">
        <v>41598</v>
      </c>
      <c r="AC14" s="19">
        <v>10</v>
      </c>
      <c r="AD14" s="17">
        <f>DATE(YEAR(AB14)+AC14,MONTH(AB14),DAY(AB14))</f>
        <v>45250</v>
      </c>
      <c r="AE14" s="45" t="s">
        <v>412</v>
      </c>
      <c r="AF14" s="40" t="s">
        <v>254</v>
      </c>
      <c r="AG14" s="19" t="s">
        <v>254</v>
      </c>
      <c r="AH14" s="47" t="s">
        <v>254</v>
      </c>
    </row>
    <row r="15" spans="1:34" ht="23.25" hidden="1" x14ac:dyDescent="0.25">
      <c r="A15" s="2">
        <v>13</v>
      </c>
      <c r="B15" s="1" t="s">
        <v>272</v>
      </c>
      <c r="C15" s="90">
        <v>603076</v>
      </c>
      <c r="D15" s="3">
        <v>400</v>
      </c>
      <c r="E15" s="6" t="s">
        <v>39</v>
      </c>
      <c r="F15" s="8" t="s">
        <v>40</v>
      </c>
      <c r="G15" s="8">
        <v>1983</v>
      </c>
      <c r="H15" s="8" t="s">
        <v>528</v>
      </c>
      <c r="I15" s="4">
        <v>2341230</v>
      </c>
      <c r="J15" s="4" t="s">
        <v>609</v>
      </c>
      <c r="K15" s="6" t="s">
        <v>23</v>
      </c>
      <c r="L15" s="18" t="s">
        <v>41</v>
      </c>
      <c r="M15" s="53" t="s">
        <v>311</v>
      </c>
      <c r="N15" s="54"/>
      <c r="O15" s="9" t="s">
        <v>477</v>
      </c>
      <c r="P15" s="35" t="s">
        <v>254</v>
      </c>
      <c r="Q15" s="36" t="s">
        <v>254</v>
      </c>
      <c r="R15" s="78" t="str">
        <f t="shared" si="0"/>
        <v>-</v>
      </c>
      <c r="S15" s="42"/>
      <c r="T15" s="30">
        <v>44489</v>
      </c>
      <c r="U15" s="15"/>
      <c r="V15" s="17">
        <v>44865</v>
      </c>
      <c r="W15" s="31"/>
      <c r="X15" s="44">
        <v>43845</v>
      </c>
      <c r="Y15" s="36">
        <v>4</v>
      </c>
      <c r="Z15" s="78">
        <f>DATE(YEAR(X15)+Y15,MONTH(X15),DAY(X15))</f>
        <v>45306</v>
      </c>
      <c r="AA15" s="33"/>
      <c r="AB15" s="38" t="s">
        <v>254</v>
      </c>
      <c r="AC15" s="19" t="s">
        <v>254</v>
      </c>
      <c r="AD15" s="19" t="s">
        <v>254</v>
      </c>
      <c r="AE15" s="45" t="s">
        <v>311</v>
      </c>
      <c r="AF15" s="40" t="s">
        <v>254</v>
      </c>
      <c r="AG15" s="19" t="s">
        <v>254</v>
      </c>
      <c r="AH15" s="47" t="s">
        <v>254</v>
      </c>
    </row>
    <row r="16" spans="1:34" ht="24" hidden="1" customHeight="1" x14ac:dyDescent="0.25">
      <c r="A16" s="2">
        <v>14</v>
      </c>
      <c r="B16" s="1" t="s">
        <v>276</v>
      </c>
      <c r="C16" s="90">
        <v>603090</v>
      </c>
      <c r="D16" s="3" t="s">
        <v>587</v>
      </c>
      <c r="E16" s="6" t="s">
        <v>42</v>
      </c>
      <c r="F16" s="8" t="s">
        <v>552</v>
      </c>
      <c r="G16" s="8">
        <v>1991</v>
      </c>
      <c r="H16" s="8" t="s">
        <v>524</v>
      </c>
      <c r="I16" s="4">
        <v>2340610</v>
      </c>
      <c r="J16" s="4">
        <v>2366668</v>
      </c>
      <c r="K16" s="6" t="s">
        <v>43</v>
      </c>
      <c r="L16" s="18" t="s">
        <v>44</v>
      </c>
      <c r="M16" s="53" t="s">
        <v>507</v>
      </c>
      <c r="N16" s="54"/>
      <c r="O16" s="9" t="s">
        <v>596</v>
      </c>
      <c r="P16" s="35" t="s">
        <v>254</v>
      </c>
      <c r="Q16" s="36" t="s">
        <v>254</v>
      </c>
      <c r="R16" s="78" t="str">
        <f t="shared" si="0"/>
        <v>-</v>
      </c>
      <c r="S16" s="42" t="s">
        <v>313</v>
      </c>
      <c r="T16" s="30">
        <v>44496</v>
      </c>
      <c r="U16" s="15"/>
      <c r="V16" s="17">
        <v>44865</v>
      </c>
      <c r="W16" s="26" t="s">
        <v>253</v>
      </c>
      <c r="X16" s="35" t="s">
        <v>560</v>
      </c>
      <c r="Y16" s="36">
        <v>6</v>
      </c>
      <c r="Z16" s="36" t="s">
        <v>560</v>
      </c>
      <c r="AA16" s="33"/>
      <c r="AB16" s="88">
        <v>44343</v>
      </c>
      <c r="AC16" s="19">
        <v>5</v>
      </c>
      <c r="AD16" s="17">
        <f t="shared" ref="AD16" si="1">DATE(YEAR(AB16)+AC16,MONTH(AB16),DAY(AB16))</f>
        <v>46169</v>
      </c>
      <c r="AE16" s="45"/>
      <c r="AF16" s="40" t="s">
        <v>254</v>
      </c>
      <c r="AG16" s="19" t="s">
        <v>254</v>
      </c>
      <c r="AH16" s="47" t="s">
        <v>254</v>
      </c>
    </row>
    <row r="17" spans="1:34" hidden="1" x14ac:dyDescent="0.25">
      <c r="A17" s="2">
        <v>15</v>
      </c>
      <c r="B17" s="1" t="s">
        <v>277</v>
      </c>
      <c r="C17" s="90">
        <v>603101</v>
      </c>
      <c r="D17" s="3">
        <v>33000</v>
      </c>
      <c r="E17" s="6" t="s">
        <v>45</v>
      </c>
      <c r="F17" s="8" t="s">
        <v>46</v>
      </c>
      <c r="G17" s="8" t="s">
        <v>47</v>
      </c>
      <c r="H17" s="8" t="s">
        <v>547</v>
      </c>
      <c r="I17" s="4">
        <v>2340303</v>
      </c>
      <c r="J17" s="4" t="s">
        <v>368</v>
      </c>
      <c r="K17" s="6" t="s">
        <v>48</v>
      </c>
      <c r="L17" s="18" t="s">
        <v>49</v>
      </c>
      <c r="M17" s="53" t="s">
        <v>310</v>
      </c>
      <c r="N17" s="54" t="s">
        <v>481</v>
      </c>
      <c r="O17" s="9" t="s">
        <v>483</v>
      </c>
      <c r="P17" s="34">
        <v>44515</v>
      </c>
      <c r="Q17" s="32">
        <v>1</v>
      </c>
      <c r="R17" s="60">
        <f t="shared" si="0"/>
        <v>44880</v>
      </c>
      <c r="S17" s="33" t="s">
        <v>325</v>
      </c>
      <c r="T17" s="30">
        <v>44489</v>
      </c>
      <c r="U17" s="15"/>
      <c r="V17" s="17">
        <v>44865</v>
      </c>
      <c r="W17" s="26"/>
      <c r="X17" s="35" t="s">
        <v>254</v>
      </c>
      <c r="Y17" s="36" t="s">
        <v>254</v>
      </c>
      <c r="Z17" s="36" t="s">
        <v>254</v>
      </c>
      <c r="AA17" s="33"/>
      <c r="AB17" s="30">
        <v>41608</v>
      </c>
      <c r="AC17" s="19">
        <v>10</v>
      </c>
      <c r="AD17" s="17">
        <f t="shared" ref="AD17:AD70" si="2">DATE(YEAR(AB17)+AC17,MONTH(AB17),DAY(AB17))</f>
        <v>45260</v>
      </c>
      <c r="AE17" s="45" t="s">
        <v>412</v>
      </c>
      <c r="AF17" s="40" t="s">
        <v>254</v>
      </c>
      <c r="AG17" s="19" t="s">
        <v>254</v>
      </c>
      <c r="AH17" s="47" t="s">
        <v>254</v>
      </c>
    </row>
    <row r="18" spans="1:34" ht="23.25" hidden="1" x14ac:dyDescent="0.25">
      <c r="A18" s="2">
        <v>16</v>
      </c>
      <c r="B18" s="1" t="s">
        <v>50</v>
      </c>
      <c r="C18" s="90">
        <v>603102</v>
      </c>
      <c r="D18" s="3">
        <v>8000</v>
      </c>
      <c r="E18" s="6" t="s">
        <v>51</v>
      </c>
      <c r="F18" s="8" t="s">
        <v>52</v>
      </c>
      <c r="G18" s="8">
        <v>1984</v>
      </c>
      <c r="H18" s="8" t="s">
        <v>547</v>
      </c>
      <c r="I18" s="4">
        <v>2340309</v>
      </c>
      <c r="J18" s="4" t="s">
        <v>363</v>
      </c>
      <c r="K18" s="6" t="s">
        <v>53</v>
      </c>
      <c r="L18" s="18" t="s">
        <v>54</v>
      </c>
      <c r="M18" s="53" t="s">
        <v>310</v>
      </c>
      <c r="N18" s="54" t="s">
        <v>481</v>
      </c>
      <c r="O18" s="9"/>
      <c r="P18" s="34">
        <v>44515</v>
      </c>
      <c r="Q18" s="32">
        <v>1</v>
      </c>
      <c r="R18" s="60">
        <f t="shared" si="0"/>
        <v>44880</v>
      </c>
      <c r="S18" s="33"/>
      <c r="T18" s="30">
        <v>44483</v>
      </c>
      <c r="U18" s="15"/>
      <c r="V18" s="17">
        <v>44865</v>
      </c>
      <c r="W18" s="26"/>
      <c r="X18" s="35" t="s">
        <v>254</v>
      </c>
      <c r="Y18" s="36" t="s">
        <v>254</v>
      </c>
      <c r="Z18" s="36" t="s">
        <v>254</v>
      </c>
      <c r="AA18" s="33"/>
      <c r="AB18" s="30">
        <v>41569</v>
      </c>
      <c r="AC18" s="19">
        <v>10</v>
      </c>
      <c r="AD18" s="17">
        <f t="shared" si="2"/>
        <v>45221</v>
      </c>
      <c r="AE18" s="45" t="s">
        <v>412</v>
      </c>
      <c r="AF18" s="40" t="s">
        <v>254</v>
      </c>
      <c r="AG18" s="19" t="s">
        <v>254</v>
      </c>
      <c r="AH18" s="47" t="s">
        <v>254</v>
      </c>
    </row>
    <row r="19" spans="1:34" ht="23.25" hidden="1" x14ac:dyDescent="0.25">
      <c r="A19" s="2">
        <v>17</v>
      </c>
      <c r="B19" s="1" t="s">
        <v>278</v>
      </c>
      <c r="C19" s="91">
        <v>603104</v>
      </c>
      <c r="D19" s="3">
        <v>250</v>
      </c>
      <c r="E19" s="1" t="s">
        <v>326</v>
      </c>
      <c r="F19" s="4">
        <v>183023</v>
      </c>
      <c r="G19" s="4" t="s">
        <v>55</v>
      </c>
      <c r="H19" s="4" t="s">
        <v>522</v>
      </c>
      <c r="I19" s="4">
        <v>2340509</v>
      </c>
      <c r="J19" s="4" t="s">
        <v>417</v>
      </c>
      <c r="K19" s="1" t="s">
        <v>31</v>
      </c>
      <c r="L19" s="16" t="s">
        <v>56</v>
      </c>
      <c r="M19" s="53" t="s">
        <v>310</v>
      </c>
      <c r="N19" s="53" t="s">
        <v>481</v>
      </c>
      <c r="O19" s="5" t="s">
        <v>281</v>
      </c>
      <c r="P19" s="34">
        <v>44518</v>
      </c>
      <c r="Q19" s="32">
        <v>2</v>
      </c>
      <c r="R19" s="60">
        <f t="shared" si="0"/>
        <v>45248</v>
      </c>
      <c r="S19" s="33"/>
      <c r="T19" s="30">
        <v>44525</v>
      </c>
      <c r="U19" s="15"/>
      <c r="V19" s="17">
        <v>44926</v>
      </c>
      <c r="W19" s="26" t="s">
        <v>499</v>
      </c>
      <c r="X19" s="112" t="s">
        <v>254</v>
      </c>
      <c r="Y19" s="80" t="s">
        <v>254</v>
      </c>
      <c r="Z19" s="80" t="s">
        <v>254</v>
      </c>
      <c r="AA19" s="33"/>
      <c r="AB19" s="30">
        <v>44343</v>
      </c>
      <c r="AC19" s="19">
        <v>5</v>
      </c>
      <c r="AD19" s="17">
        <f t="shared" si="2"/>
        <v>46169</v>
      </c>
      <c r="AE19" s="45"/>
      <c r="AF19" s="40" t="s">
        <v>254</v>
      </c>
      <c r="AG19" s="19" t="s">
        <v>254</v>
      </c>
      <c r="AH19" s="47" t="s">
        <v>254</v>
      </c>
    </row>
    <row r="20" spans="1:34" ht="23.25" hidden="1" x14ac:dyDescent="0.25">
      <c r="A20" s="2">
        <v>18</v>
      </c>
      <c r="B20" s="6" t="s">
        <v>273</v>
      </c>
      <c r="C20" s="90">
        <v>603111</v>
      </c>
      <c r="D20" s="3">
        <v>8000</v>
      </c>
      <c r="E20" s="6" t="s">
        <v>57</v>
      </c>
      <c r="F20" s="8" t="s">
        <v>58</v>
      </c>
      <c r="G20" s="8">
        <v>1980</v>
      </c>
      <c r="H20" s="8" t="s">
        <v>519</v>
      </c>
      <c r="I20" s="4">
        <v>2340524</v>
      </c>
      <c r="J20" s="4" t="s">
        <v>373</v>
      </c>
      <c r="K20" s="6" t="s">
        <v>29</v>
      </c>
      <c r="L20" s="18" t="s">
        <v>263</v>
      </c>
      <c r="M20" s="53" t="s">
        <v>506</v>
      </c>
      <c r="N20" s="54"/>
      <c r="O20" s="9" t="s">
        <v>466</v>
      </c>
      <c r="P20" s="34">
        <v>43222</v>
      </c>
      <c r="Q20" s="33">
        <v>5</v>
      </c>
      <c r="R20" s="60">
        <f t="shared" si="0"/>
        <v>45048</v>
      </c>
      <c r="S20" s="33"/>
      <c r="T20" s="30">
        <v>44452</v>
      </c>
      <c r="U20" s="15"/>
      <c r="V20" s="17">
        <v>44834</v>
      </c>
      <c r="W20" s="26"/>
      <c r="X20" s="44">
        <v>44547</v>
      </c>
      <c r="Y20" s="36">
        <v>6</v>
      </c>
      <c r="Z20" s="78">
        <f t="shared" ref="Z20:Z22" si="3">DATE(YEAR(X20)+Y20,MONTH(X20),DAY(X20))</f>
        <v>46738</v>
      </c>
      <c r="AA20" s="33"/>
      <c r="AB20" s="30">
        <v>44258</v>
      </c>
      <c r="AC20" s="19">
        <v>5</v>
      </c>
      <c r="AD20" s="17">
        <f t="shared" si="2"/>
        <v>46084</v>
      </c>
      <c r="AE20" s="45"/>
      <c r="AF20" s="46">
        <v>41517</v>
      </c>
      <c r="AG20" s="19">
        <v>10</v>
      </c>
      <c r="AH20" s="48">
        <f>AF20+AG20*365</f>
        <v>45167</v>
      </c>
    </row>
    <row r="21" spans="1:34" ht="23.25" hidden="1" x14ac:dyDescent="0.25">
      <c r="A21" s="2">
        <v>19</v>
      </c>
      <c r="B21" s="6" t="s">
        <v>272</v>
      </c>
      <c r="C21" s="90">
        <v>603113</v>
      </c>
      <c r="D21" s="3">
        <v>400</v>
      </c>
      <c r="E21" s="6" t="s">
        <v>59</v>
      </c>
      <c r="F21" s="8" t="s">
        <v>60</v>
      </c>
      <c r="G21" s="8">
        <v>1984</v>
      </c>
      <c r="H21" s="8" t="s">
        <v>528</v>
      </c>
      <c r="I21" s="4">
        <v>2340978</v>
      </c>
      <c r="J21" s="4">
        <v>2366910</v>
      </c>
      <c r="K21" s="6" t="s">
        <v>23</v>
      </c>
      <c r="L21" s="18" t="s">
        <v>61</v>
      </c>
      <c r="M21" s="54" t="s">
        <v>311</v>
      </c>
      <c r="N21" s="54"/>
      <c r="O21" s="9"/>
      <c r="P21" s="35" t="s">
        <v>254</v>
      </c>
      <c r="Q21" s="36" t="s">
        <v>254</v>
      </c>
      <c r="R21" s="78" t="str">
        <f t="shared" si="0"/>
        <v>-</v>
      </c>
      <c r="S21" s="42"/>
      <c r="T21" s="30">
        <v>44515</v>
      </c>
      <c r="U21" s="15"/>
      <c r="V21" s="17">
        <v>44926</v>
      </c>
      <c r="W21" s="26"/>
      <c r="X21" s="44">
        <v>43846</v>
      </c>
      <c r="Y21" s="36">
        <v>4</v>
      </c>
      <c r="Z21" s="78">
        <f t="shared" si="3"/>
        <v>45307</v>
      </c>
      <c r="AA21" s="33"/>
      <c r="AB21" s="38" t="s">
        <v>254</v>
      </c>
      <c r="AC21" s="19" t="s">
        <v>254</v>
      </c>
      <c r="AD21" s="19" t="s">
        <v>254</v>
      </c>
      <c r="AE21" s="45" t="s">
        <v>311</v>
      </c>
      <c r="AF21" s="40" t="s">
        <v>254</v>
      </c>
      <c r="AG21" s="19" t="s">
        <v>254</v>
      </c>
      <c r="AH21" s="47" t="s">
        <v>254</v>
      </c>
    </row>
    <row r="22" spans="1:34" ht="23.25" hidden="1" x14ac:dyDescent="0.25">
      <c r="A22" s="2">
        <v>20</v>
      </c>
      <c r="B22" s="6" t="s">
        <v>12</v>
      </c>
      <c r="C22" s="90">
        <v>603121</v>
      </c>
      <c r="D22" s="3" t="s">
        <v>586</v>
      </c>
      <c r="E22" s="6" t="s">
        <v>13</v>
      </c>
      <c r="F22" s="8" t="s">
        <v>62</v>
      </c>
      <c r="G22" s="8">
        <v>1984</v>
      </c>
      <c r="H22" s="8" t="s">
        <v>520</v>
      </c>
      <c r="I22" s="4">
        <v>2340520</v>
      </c>
      <c r="J22" s="4">
        <v>2366645</v>
      </c>
      <c r="K22" s="6" t="s">
        <v>14</v>
      </c>
      <c r="L22" s="18" t="s">
        <v>568</v>
      </c>
      <c r="M22" s="54" t="s">
        <v>507</v>
      </c>
      <c r="N22" s="54"/>
      <c r="O22" s="9" t="s">
        <v>565</v>
      </c>
      <c r="P22" s="35" t="s">
        <v>254</v>
      </c>
      <c r="Q22" s="36" t="s">
        <v>254</v>
      </c>
      <c r="R22" s="78" t="str">
        <f t="shared" si="0"/>
        <v>-</v>
      </c>
      <c r="S22" s="42"/>
      <c r="T22" s="30">
        <v>44483</v>
      </c>
      <c r="U22" s="15"/>
      <c r="V22" s="17">
        <v>44865</v>
      </c>
      <c r="W22" s="26"/>
      <c r="X22" s="44">
        <v>42657</v>
      </c>
      <c r="Y22" s="36">
        <v>6</v>
      </c>
      <c r="Z22" s="78">
        <f t="shared" si="3"/>
        <v>44848</v>
      </c>
      <c r="AA22" s="33"/>
      <c r="AB22" s="30">
        <v>44299</v>
      </c>
      <c r="AC22" s="19">
        <v>5</v>
      </c>
      <c r="AD22" s="17">
        <f t="shared" si="2"/>
        <v>46125</v>
      </c>
      <c r="AE22" s="45"/>
      <c r="AF22" s="40" t="s">
        <v>254</v>
      </c>
      <c r="AG22" s="19" t="s">
        <v>254</v>
      </c>
      <c r="AH22" s="47" t="s">
        <v>254</v>
      </c>
    </row>
    <row r="23" spans="1:34" hidden="1" x14ac:dyDescent="0.25">
      <c r="A23" s="2">
        <v>21</v>
      </c>
      <c r="B23" s="6" t="s">
        <v>50</v>
      </c>
      <c r="C23" s="90">
        <v>603125</v>
      </c>
      <c r="D23" s="3">
        <v>8000</v>
      </c>
      <c r="E23" s="6" t="s">
        <v>51</v>
      </c>
      <c r="F23" s="8" t="s">
        <v>63</v>
      </c>
      <c r="G23" s="8">
        <v>1990</v>
      </c>
      <c r="H23" s="8" t="s">
        <v>547</v>
      </c>
      <c r="I23" s="4">
        <v>2340195</v>
      </c>
      <c r="J23" s="4" t="s">
        <v>359</v>
      </c>
      <c r="K23" s="6" t="s">
        <v>48</v>
      </c>
      <c r="L23" s="6" t="s">
        <v>49</v>
      </c>
      <c r="M23" s="54" t="s">
        <v>310</v>
      </c>
      <c r="N23" s="55" t="s">
        <v>481</v>
      </c>
      <c r="O23" s="10"/>
      <c r="P23" s="34">
        <v>44515</v>
      </c>
      <c r="Q23" s="32">
        <v>1</v>
      </c>
      <c r="R23" s="60">
        <f t="shared" si="0"/>
        <v>44880</v>
      </c>
      <c r="S23" s="33"/>
      <c r="T23" s="30">
        <v>44445</v>
      </c>
      <c r="U23" s="15"/>
      <c r="V23" s="17">
        <v>44834</v>
      </c>
      <c r="W23" s="26"/>
      <c r="X23" s="35" t="s">
        <v>254</v>
      </c>
      <c r="Y23" s="36" t="s">
        <v>254</v>
      </c>
      <c r="Z23" s="36" t="s">
        <v>254</v>
      </c>
      <c r="AA23" s="33"/>
      <c r="AB23" s="30">
        <v>41566</v>
      </c>
      <c r="AC23" s="19">
        <v>10</v>
      </c>
      <c r="AD23" s="17">
        <f t="shared" si="2"/>
        <v>45218</v>
      </c>
      <c r="AE23" s="45" t="s">
        <v>412</v>
      </c>
      <c r="AF23" s="40" t="s">
        <v>254</v>
      </c>
      <c r="AG23" s="19" t="s">
        <v>254</v>
      </c>
      <c r="AH23" s="47" t="s">
        <v>254</v>
      </c>
    </row>
    <row r="24" spans="1:34" ht="30" hidden="1" x14ac:dyDescent="0.25">
      <c r="A24" s="2">
        <v>22</v>
      </c>
      <c r="B24" s="6" t="s">
        <v>277</v>
      </c>
      <c r="C24" s="90">
        <v>603135</v>
      </c>
      <c r="D24" s="3">
        <v>24000</v>
      </c>
      <c r="E24" s="6" t="s">
        <v>36</v>
      </c>
      <c r="F24" s="8" t="s">
        <v>328</v>
      </c>
      <c r="G24" s="8">
        <v>1986</v>
      </c>
      <c r="H24" s="8" t="s">
        <v>526</v>
      </c>
      <c r="I24" s="4">
        <v>2340075</v>
      </c>
      <c r="J24" s="4" t="s">
        <v>354</v>
      </c>
      <c r="K24" s="6" t="s">
        <v>37</v>
      </c>
      <c r="L24" s="18" t="s">
        <v>38</v>
      </c>
      <c r="M24" s="53" t="s">
        <v>310</v>
      </c>
      <c r="N24" s="54" t="s">
        <v>481</v>
      </c>
      <c r="O24" s="9"/>
      <c r="P24" s="34">
        <v>44510</v>
      </c>
      <c r="Q24" s="32">
        <v>1</v>
      </c>
      <c r="R24" s="60">
        <f t="shared" si="0"/>
        <v>44875</v>
      </c>
      <c r="S24" s="42" t="s">
        <v>327</v>
      </c>
      <c r="T24" s="30">
        <v>44538</v>
      </c>
      <c r="U24" s="15"/>
      <c r="V24" s="17">
        <v>44926</v>
      </c>
      <c r="W24" s="26"/>
      <c r="X24" s="35" t="s">
        <v>254</v>
      </c>
      <c r="Y24" s="36" t="s">
        <v>254</v>
      </c>
      <c r="Z24" s="36" t="s">
        <v>254</v>
      </c>
      <c r="AA24" s="33"/>
      <c r="AB24" s="30">
        <v>41599</v>
      </c>
      <c r="AC24" s="19">
        <v>10</v>
      </c>
      <c r="AD24" s="17">
        <f t="shared" si="2"/>
        <v>45251</v>
      </c>
      <c r="AE24" s="45" t="s">
        <v>412</v>
      </c>
      <c r="AF24" s="40" t="s">
        <v>254</v>
      </c>
      <c r="AG24" s="19" t="s">
        <v>254</v>
      </c>
      <c r="AH24" s="47" t="s">
        <v>254</v>
      </c>
    </row>
    <row r="25" spans="1:34" hidden="1" x14ac:dyDescent="0.25">
      <c r="A25" s="2">
        <v>23</v>
      </c>
      <c r="B25" s="6" t="s">
        <v>50</v>
      </c>
      <c r="C25" s="90">
        <v>603136</v>
      </c>
      <c r="D25" s="3">
        <v>8000</v>
      </c>
      <c r="E25" s="6" t="s">
        <v>51</v>
      </c>
      <c r="F25" s="8" t="s">
        <v>255</v>
      </c>
      <c r="G25" s="8" t="s">
        <v>66</v>
      </c>
      <c r="H25" s="8" t="s">
        <v>547</v>
      </c>
      <c r="I25" s="4">
        <v>2340077</v>
      </c>
      <c r="J25" s="4" t="s">
        <v>355</v>
      </c>
      <c r="K25" s="6" t="s">
        <v>73</v>
      </c>
      <c r="L25" s="18" t="s">
        <v>74</v>
      </c>
      <c r="M25" s="54" t="s">
        <v>310</v>
      </c>
      <c r="N25" s="56" t="s">
        <v>481</v>
      </c>
      <c r="O25" s="11"/>
      <c r="P25" s="34">
        <v>44518</v>
      </c>
      <c r="Q25" s="32">
        <v>1</v>
      </c>
      <c r="R25" s="60">
        <f t="shared" si="0"/>
        <v>44883</v>
      </c>
      <c r="S25" s="33"/>
      <c r="T25" s="30">
        <v>44462</v>
      </c>
      <c r="U25" s="15"/>
      <c r="V25" s="17">
        <v>44834</v>
      </c>
      <c r="W25" s="26"/>
      <c r="X25" s="35" t="s">
        <v>254</v>
      </c>
      <c r="Y25" s="36" t="s">
        <v>254</v>
      </c>
      <c r="Z25" s="36" t="s">
        <v>254</v>
      </c>
      <c r="AA25" s="33"/>
      <c r="AB25" s="30">
        <v>41566</v>
      </c>
      <c r="AC25" s="19">
        <v>10</v>
      </c>
      <c r="AD25" s="17">
        <f t="shared" si="2"/>
        <v>45218</v>
      </c>
      <c r="AE25" s="45" t="s">
        <v>412</v>
      </c>
      <c r="AF25" s="40" t="s">
        <v>254</v>
      </c>
      <c r="AG25" s="19" t="s">
        <v>254</v>
      </c>
      <c r="AH25" s="47" t="s">
        <v>254</v>
      </c>
    </row>
    <row r="26" spans="1:34" ht="23.25" hidden="1" x14ac:dyDescent="0.25">
      <c r="A26" s="2">
        <v>24</v>
      </c>
      <c r="B26" s="1" t="s">
        <v>269</v>
      </c>
      <c r="C26" s="3" t="s">
        <v>575</v>
      </c>
      <c r="D26" s="3">
        <v>20000</v>
      </c>
      <c r="E26" s="1" t="s">
        <v>64</v>
      </c>
      <c r="F26" s="4" t="s">
        <v>329</v>
      </c>
      <c r="G26" s="4">
        <v>1986</v>
      </c>
      <c r="H26" s="4" t="s">
        <v>525</v>
      </c>
      <c r="I26" s="4">
        <v>2340410</v>
      </c>
      <c r="J26" s="4" t="s">
        <v>416</v>
      </c>
      <c r="K26" s="1" t="s">
        <v>31</v>
      </c>
      <c r="L26" s="16" t="s">
        <v>32</v>
      </c>
      <c r="M26" s="53" t="s">
        <v>289</v>
      </c>
      <c r="N26" s="53" t="s">
        <v>481</v>
      </c>
      <c r="O26" s="5"/>
      <c r="P26" s="34">
        <v>44518</v>
      </c>
      <c r="Q26" s="32">
        <v>1</v>
      </c>
      <c r="R26" s="60">
        <f t="shared" si="0"/>
        <v>44883</v>
      </c>
      <c r="S26" s="33"/>
      <c r="T26" s="30">
        <v>44523</v>
      </c>
      <c r="U26" s="15"/>
      <c r="V26" s="17">
        <v>44926</v>
      </c>
      <c r="W26" s="26"/>
      <c r="X26" s="44">
        <v>43962</v>
      </c>
      <c r="Y26" s="36">
        <v>6</v>
      </c>
      <c r="Z26" s="78">
        <f t="shared" ref="Z26" si="4">DATE(YEAR(X26)+Y26,MONTH(X26),DAY(X26))</f>
        <v>46153</v>
      </c>
      <c r="AA26" s="33"/>
      <c r="AB26" s="30">
        <v>43888</v>
      </c>
      <c r="AC26" s="19">
        <v>5</v>
      </c>
      <c r="AD26" s="17">
        <f t="shared" si="2"/>
        <v>45715</v>
      </c>
      <c r="AE26" s="45"/>
      <c r="AF26" s="40" t="s">
        <v>254</v>
      </c>
      <c r="AG26" s="19" t="s">
        <v>254</v>
      </c>
      <c r="AH26" s="47" t="s">
        <v>254</v>
      </c>
    </row>
    <row r="27" spans="1:34" hidden="1" x14ac:dyDescent="0.25">
      <c r="A27" s="2">
        <v>25</v>
      </c>
      <c r="B27" s="58" t="s">
        <v>50</v>
      </c>
      <c r="C27" s="129">
        <v>603141</v>
      </c>
      <c r="D27" s="93">
        <v>8000</v>
      </c>
      <c r="E27" s="58" t="s">
        <v>51</v>
      </c>
      <c r="F27" s="59" t="s">
        <v>65</v>
      </c>
      <c r="G27" s="59" t="s">
        <v>66</v>
      </c>
      <c r="H27" s="59" t="s">
        <v>547</v>
      </c>
      <c r="I27" s="59">
        <v>2341291</v>
      </c>
      <c r="J27" s="59" t="s">
        <v>405</v>
      </c>
      <c r="K27" s="58" t="s">
        <v>48</v>
      </c>
      <c r="L27" s="130" t="s">
        <v>67</v>
      </c>
      <c r="M27" s="131" t="s">
        <v>310</v>
      </c>
      <c r="N27" s="131" t="s">
        <v>481</v>
      </c>
      <c r="O27" s="9"/>
      <c r="P27" s="34">
        <v>44510</v>
      </c>
      <c r="Q27" s="32">
        <v>1</v>
      </c>
      <c r="R27" s="60">
        <f t="shared" si="0"/>
        <v>44875</v>
      </c>
      <c r="S27" s="33"/>
      <c r="T27" s="132">
        <v>44602</v>
      </c>
      <c r="U27" s="133"/>
      <c r="V27" s="134">
        <v>44985</v>
      </c>
      <c r="W27" s="135"/>
      <c r="X27" s="35" t="s">
        <v>254</v>
      </c>
      <c r="Y27" s="36" t="s">
        <v>254</v>
      </c>
      <c r="Z27" s="36" t="s">
        <v>254</v>
      </c>
      <c r="AA27" s="33"/>
      <c r="AB27" s="30">
        <v>41569</v>
      </c>
      <c r="AC27" s="19">
        <v>10</v>
      </c>
      <c r="AD27" s="17">
        <f t="shared" si="2"/>
        <v>45221</v>
      </c>
      <c r="AE27" s="45" t="s">
        <v>412</v>
      </c>
      <c r="AF27" s="40" t="s">
        <v>254</v>
      </c>
      <c r="AG27" s="19" t="s">
        <v>254</v>
      </c>
      <c r="AH27" s="47" t="s">
        <v>254</v>
      </c>
    </row>
    <row r="28" spans="1:34" ht="23.25" hidden="1" x14ac:dyDescent="0.25">
      <c r="A28" s="2">
        <v>26</v>
      </c>
      <c r="B28" s="6" t="s">
        <v>50</v>
      </c>
      <c r="C28" s="90">
        <v>603143</v>
      </c>
      <c r="D28" s="3">
        <v>8000</v>
      </c>
      <c r="E28" s="6" t="s">
        <v>51</v>
      </c>
      <c r="F28" s="8" t="s">
        <v>68</v>
      </c>
      <c r="G28" s="8">
        <v>1985</v>
      </c>
      <c r="H28" s="8" t="s">
        <v>547</v>
      </c>
      <c r="I28" s="4">
        <v>2340317</v>
      </c>
      <c r="J28" s="4" t="s">
        <v>371</v>
      </c>
      <c r="K28" s="6" t="s">
        <v>37</v>
      </c>
      <c r="L28" s="18" t="s">
        <v>604</v>
      </c>
      <c r="M28" s="54" t="s">
        <v>310</v>
      </c>
      <c r="N28" s="54" t="s">
        <v>481</v>
      </c>
      <c r="O28" s="18" t="s">
        <v>38</v>
      </c>
      <c r="P28" s="34">
        <v>44510</v>
      </c>
      <c r="Q28" s="32">
        <v>1</v>
      </c>
      <c r="R28" s="60">
        <f t="shared" si="0"/>
        <v>44875</v>
      </c>
      <c r="S28" s="33"/>
      <c r="T28" s="30">
        <v>44483</v>
      </c>
      <c r="U28" s="15"/>
      <c r="V28" s="17">
        <v>44865</v>
      </c>
      <c r="W28" s="26"/>
      <c r="X28" s="35" t="s">
        <v>254</v>
      </c>
      <c r="Y28" s="36" t="s">
        <v>254</v>
      </c>
      <c r="Z28" s="36" t="s">
        <v>254</v>
      </c>
      <c r="AA28" s="33"/>
      <c r="AB28" s="30">
        <v>41562</v>
      </c>
      <c r="AC28" s="19">
        <v>10</v>
      </c>
      <c r="AD28" s="17">
        <f t="shared" si="2"/>
        <v>45214</v>
      </c>
      <c r="AE28" s="45" t="s">
        <v>412</v>
      </c>
      <c r="AF28" s="40" t="s">
        <v>254</v>
      </c>
      <c r="AG28" s="19" t="s">
        <v>254</v>
      </c>
      <c r="AH28" s="47" t="s">
        <v>254</v>
      </c>
    </row>
    <row r="29" spans="1:34" ht="23.25" hidden="1" x14ac:dyDescent="0.25">
      <c r="A29" s="2">
        <v>27</v>
      </c>
      <c r="B29" s="6" t="s">
        <v>277</v>
      </c>
      <c r="C29" s="90">
        <v>603144</v>
      </c>
      <c r="D29" s="3">
        <v>24000</v>
      </c>
      <c r="E29" s="6" t="s">
        <v>36</v>
      </c>
      <c r="F29" s="8" t="s">
        <v>69</v>
      </c>
      <c r="G29" s="8" t="s">
        <v>66</v>
      </c>
      <c r="H29" s="8" t="s">
        <v>526</v>
      </c>
      <c r="I29" s="4">
        <v>2340314</v>
      </c>
      <c r="J29" s="4" t="s">
        <v>370</v>
      </c>
      <c r="K29" s="6" t="s">
        <v>37</v>
      </c>
      <c r="L29" s="18" t="s">
        <v>38</v>
      </c>
      <c r="M29" s="53" t="s">
        <v>310</v>
      </c>
      <c r="N29" s="54" t="s">
        <v>481</v>
      </c>
      <c r="O29" s="9"/>
      <c r="P29" s="34">
        <v>44509</v>
      </c>
      <c r="Q29" s="32">
        <v>1</v>
      </c>
      <c r="R29" s="60">
        <f t="shared" si="0"/>
        <v>44874</v>
      </c>
      <c r="S29" s="33"/>
      <c r="T29" s="30">
        <v>44489</v>
      </c>
      <c r="U29" s="15"/>
      <c r="V29" s="17">
        <v>44865</v>
      </c>
      <c r="W29" s="26"/>
      <c r="X29" s="35" t="s">
        <v>254</v>
      </c>
      <c r="Y29" s="36" t="s">
        <v>254</v>
      </c>
      <c r="Z29" s="36" t="s">
        <v>254</v>
      </c>
      <c r="AA29" s="33"/>
      <c r="AB29" s="30">
        <v>41601</v>
      </c>
      <c r="AC29" s="19">
        <v>10</v>
      </c>
      <c r="AD29" s="17">
        <f t="shared" si="2"/>
        <v>45253</v>
      </c>
      <c r="AE29" s="45" t="s">
        <v>412</v>
      </c>
      <c r="AF29" s="40" t="s">
        <v>254</v>
      </c>
      <c r="AG29" s="19" t="s">
        <v>254</v>
      </c>
      <c r="AH29" s="47" t="s">
        <v>254</v>
      </c>
    </row>
    <row r="30" spans="1:34" ht="23.25" hidden="1" x14ac:dyDescent="0.25">
      <c r="A30" s="2">
        <v>28</v>
      </c>
      <c r="B30" s="6" t="s">
        <v>50</v>
      </c>
      <c r="C30" s="91">
        <v>603147</v>
      </c>
      <c r="D30" s="3">
        <v>8000</v>
      </c>
      <c r="E30" s="6" t="s">
        <v>51</v>
      </c>
      <c r="F30" s="4" t="s">
        <v>70</v>
      </c>
      <c r="G30" s="4" t="s">
        <v>71</v>
      </c>
      <c r="H30" s="8" t="s">
        <v>526</v>
      </c>
      <c r="I30" s="4">
        <v>2340080</v>
      </c>
      <c r="J30" s="4" t="s">
        <v>357</v>
      </c>
      <c r="K30" s="6" t="s">
        <v>37</v>
      </c>
      <c r="L30" s="18" t="s">
        <v>604</v>
      </c>
      <c r="M30" s="54" t="s">
        <v>310</v>
      </c>
      <c r="N30" s="53" t="s">
        <v>485</v>
      </c>
      <c r="O30" s="18" t="s">
        <v>160</v>
      </c>
      <c r="P30" s="34">
        <v>44510</v>
      </c>
      <c r="Q30" s="32">
        <v>1</v>
      </c>
      <c r="R30" s="60">
        <f t="shared" si="0"/>
        <v>44875</v>
      </c>
      <c r="S30" s="33"/>
      <c r="T30" s="30">
        <v>44543</v>
      </c>
      <c r="U30" s="15"/>
      <c r="V30" s="17">
        <v>44926</v>
      </c>
      <c r="W30" s="26"/>
      <c r="X30" s="35" t="s">
        <v>254</v>
      </c>
      <c r="Y30" s="36" t="s">
        <v>254</v>
      </c>
      <c r="Z30" s="36" t="s">
        <v>254</v>
      </c>
      <c r="AA30" s="33"/>
      <c r="AB30" s="88">
        <v>44343</v>
      </c>
      <c r="AC30" s="110">
        <v>10</v>
      </c>
      <c r="AD30" s="17">
        <f t="shared" si="2"/>
        <v>47995</v>
      </c>
      <c r="AE30" s="45"/>
      <c r="AF30" s="40" t="s">
        <v>254</v>
      </c>
      <c r="AG30" s="19" t="s">
        <v>254</v>
      </c>
      <c r="AH30" s="47" t="s">
        <v>254</v>
      </c>
    </row>
    <row r="31" spans="1:34" ht="23.25" hidden="1" x14ac:dyDescent="0.25">
      <c r="A31" s="2">
        <v>29</v>
      </c>
      <c r="B31" s="1" t="s">
        <v>279</v>
      </c>
      <c r="C31" s="91">
        <v>603150</v>
      </c>
      <c r="D31" s="3">
        <v>40000</v>
      </c>
      <c r="E31" s="1" t="s">
        <v>64</v>
      </c>
      <c r="F31" s="4" t="s">
        <v>330</v>
      </c>
      <c r="G31" s="4">
        <v>1986</v>
      </c>
      <c r="H31" s="4" t="s">
        <v>525</v>
      </c>
      <c r="I31" s="4" t="s">
        <v>347</v>
      </c>
      <c r="J31" s="4" t="s">
        <v>425</v>
      </c>
      <c r="K31" s="1" t="s">
        <v>31</v>
      </c>
      <c r="L31" s="16" t="s">
        <v>32</v>
      </c>
      <c r="M31" s="53" t="s">
        <v>289</v>
      </c>
      <c r="N31" s="53" t="s">
        <v>481</v>
      </c>
      <c r="O31" s="5"/>
      <c r="P31" s="34">
        <v>44518</v>
      </c>
      <c r="Q31" s="32">
        <v>1</v>
      </c>
      <c r="R31" s="60">
        <f t="shared" si="0"/>
        <v>44883</v>
      </c>
      <c r="S31" s="33"/>
      <c r="T31" s="30">
        <v>44525</v>
      </c>
      <c r="U31" s="15"/>
      <c r="V31" s="17">
        <v>44926</v>
      </c>
      <c r="W31" s="26"/>
      <c r="X31" s="44">
        <v>43962</v>
      </c>
      <c r="Y31" s="36">
        <v>6</v>
      </c>
      <c r="Z31" s="78">
        <f t="shared" ref="Z31" si="5">DATE(YEAR(X31)+Y31,MONTH(X31),DAY(X31))</f>
        <v>46153</v>
      </c>
      <c r="AA31" s="33"/>
      <c r="AB31" s="30">
        <v>43888</v>
      </c>
      <c r="AC31" s="19">
        <v>5</v>
      </c>
      <c r="AD31" s="17">
        <f t="shared" si="2"/>
        <v>45715</v>
      </c>
      <c r="AE31" s="45"/>
      <c r="AF31" s="40" t="s">
        <v>254</v>
      </c>
      <c r="AG31" s="19" t="s">
        <v>254</v>
      </c>
      <c r="AH31" s="47" t="s">
        <v>254</v>
      </c>
    </row>
    <row r="32" spans="1:34" hidden="1" x14ac:dyDescent="0.25">
      <c r="A32" s="2">
        <v>30</v>
      </c>
      <c r="B32" s="6" t="s">
        <v>269</v>
      </c>
      <c r="C32" s="90">
        <v>603153</v>
      </c>
      <c r="D32" s="3">
        <v>22000</v>
      </c>
      <c r="E32" s="6" t="s">
        <v>620</v>
      </c>
      <c r="F32" s="8" t="s">
        <v>72</v>
      </c>
      <c r="G32" s="8" t="s">
        <v>18</v>
      </c>
      <c r="H32" s="8" t="s">
        <v>547</v>
      </c>
      <c r="I32" s="4">
        <v>2340079</v>
      </c>
      <c r="J32" s="4" t="s">
        <v>356</v>
      </c>
      <c r="K32" s="6" t="s">
        <v>73</v>
      </c>
      <c r="L32" s="18" t="s">
        <v>74</v>
      </c>
      <c r="M32" s="53" t="s">
        <v>310</v>
      </c>
      <c r="N32" s="54" t="s">
        <v>481</v>
      </c>
      <c r="O32" s="9"/>
      <c r="P32" s="34">
        <v>44518</v>
      </c>
      <c r="Q32" s="32">
        <v>1</v>
      </c>
      <c r="R32" s="60">
        <f t="shared" si="0"/>
        <v>44883</v>
      </c>
      <c r="S32" s="33"/>
      <c r="T32" s="30">
        <v>44460</v>
      </c>
      <c r="U32" s="15"/>
      <c r="V32" s="17">
        <v>44834</v>
      </c>
      <c r="W32" s="26"/>
      <c r="X32" s="35" t="s">
        <v>254</v>
      </c>
      <c r="Y32" s="36" t="s">
        <v>254</v>
      </c>
      <c r="Z32" s="36" t="s">
        <v>254</v>
      </c>
      <c r="AA32" s="33"/>
      <c r="AB32" s="30">
        <v>41604</v>
      </c>
      <c r="AC32" s="86">
        <v>10</v>
      </c>
      <c r="AD32" s="17">
        <f t="shared" si="2"/>
        <v>45256</v>
      </c>
      <c r="AE32" s="45" t="s">
        <v>412</v>
      </c>
      <c r="AF32" s="40" t="s">
        <v>254</v>
      </c>
      <c r="AG32" s="19" t="s">
        <v>254</v>
      </c>
      <c r="AH32" s="47" t="s">
        <v>254</v>
      </c>
    </row>
    <row r="33" spans="1:34" ht="23.25" hidden="1" x14ac:dyDescent="0.25">
      <c r="A33" s="2">
        <v>31</v>
      </c>
      <c r="B33" s="6" t="s">
        <v>277</v>
      </c>
      <c r="C33" s="90">
        <v>603167</v>
      </c>
      <c r="D33" s="3">
        <v>24000</v>
      </c>
      <c r="E33" s="6" t="s">
        <v>621</v>
      </c>
      <c r="F33" s="8" t="s">
        <v>618</v>
      </c>
      <c r="G33" s="8" t="s">
        <v>332</v>
      </c>
      <c r="H33" s="8" t="s">
        <v>547</v>
      </c>
      <c r="I33" s="4">
        <v>2340096</v>
      </c>
      <c r="J33" s="4"/>
      <c r="K33" s="6" t="s">
        <v>37</v>
      </c>
      <c r="L33" s="18" t="s">
        <v>38</v>
      </c>
      <c r="M33" s="53" t="s">
        <v>310</v>
      </c>
      <c r="N33" s="54" t="s">
        <v>481</v>
      </c>
      <c r="O33" s="9" t="s">
        <v>619</v>
      </c>
      <c r="P33" s="34">
        <v>44509</v>
      </c>
      <c r="Q33" s="32">
        <v>1</v>
      </c>
      <c r="R33" s="60">
        <f t="shared" ref="R33:R53" si="6">IF(P33="-","-",DATE(YEAR(P33)+Q33,MONTH(P33),DAY(P33)))</f>
        <v>44874</v>
      </c>
      <c r="S33" s="33"/>
      <c r="T33" s="30">
        <v>44538</v>
      </c>
      <c r="U33" s="15"/>
      <c r="V33" s="17">
        <v>44926</v>
      </c>
      <c r="W33" s="26" t="s">
        <v>331</v>
      </c>
      <c r="X33" s="35" t="s">
        <v>254</v>
      </c>
      <c r="Y33" s="36" t="s">
        <v>254</v>
      </c>
      <c r="Z33" s="36" t="s">
        <v>254</v>
      </c>
      <c r="AA33" s="33"/>
      <c r="AB33" s="30">
        <v>41606</v>
      </c>
      <c r="AC33" s="86">
        <v>10</v>
      </c>
      <c r="AD33" s="17">
        <f t="shared" si="2"/>
        <v>45258</v>
      </c>
      <c r="AE33" s="45" t="s">
        <v>412</v>
      </c>
      <c r="AF33" s="40" t="s">
        <v>254</v>
      </c>
      <c r="AG33" s="19" t="s">
        <v>254</v>
      </c>
      <c r="AH33" s="47" t="s">
        <v>254</v>
      </c>
    </row>
    <row r="34" spans="1:34" ht="23.25" hidden="1" x14ac:dyDescent="0.25">
      <c r="A34" s="2">
        <v>32</v>
      </c>
      <c r="B34" s="6" t="s">
        <v>277</v>
      </c>
      <c r="C34" s="90">
        <v>603173</v>
      </c>
      <c r="D34" s="3">
        <v>24000</v>
      </c>
      <c r="E34" s="6" t="s">
        <v>36</v>
      </c>
      <c r="F34" s="8" t="s">
        <v>333</v>
      </c>
      <c r="G34" s="8" t="s">
        <v>482</v>
      </c>
      <c r="H34" s="8" t="s">
        <v>547</v>
      </c>
      <c r="I34" s="4">
        <v>2340224</v>
      </c>
      <c r="J34" s="4" t="s">
        <v>365</v>
      </c>
      <c r="K34" s="6" t="s">
        <v>37</v>
      </c>
      <c r="L34" s="18" t="s">
        <v>160</v>
      </c>
      <c r="M34" s="53" t="s">
        <v>310</v>
      </c>
      <c r="N34" s="54" t="s">
        <v>481</v>
      </c>
      <c r="O34" s="9" t="s">
        <v>484</v>
      </c>
      <c r="P34" s="34">
        <v>44509</v>
      </c>
      <c r="Q34" s="32">
        <v>1</v>
      </c>
      <c r="R34" s="60">
        <f t="shared" si="6"/>
        <v>44874</v>
      </c>
      <c r="S34" s="33"/>
      <c r="T34" s="30">
        <v>44538</v>
      </c>
      <c r="U34" s="15"/>
      <c r="V34" s="17">
        <v>44926</v>
      </c>
      <c r="W34" s="26"/>
      <c r="X34" s="35" t="s">
        <v>254</v>
      </c>
      <c r="Y34" s="36" t="s">
        <v>254</v>
      </c>
      <c r="Z34" s="36" t="s">
        <v>254</v>
      </c>
      <c r="AA34" s="33"/>
      <c r="AB34" s="30">
        <v>41607</v>
      </c>
      <c r="AC34" s="86">
        <v>10</v>
      </c>
      <c r="AD34" s="17">
        <f t="shared" si="2"/>
        <v>45259</v>
      </c>
      <c r="AE34" s="45" t="s">
        <v>412</v>
      </c>
      <c r="AF34" s="40" t="s">
        <v>254</v>
      </c>
      <c r="AG34" s="19" t="s">
        <v>254</v>
      </c>
      <c r="AH34" s="47" t="s">
        <v>254</v>
      </c>
    </row>
    <row r="35" spans="1:34" ht="23.25" hidden="1" x14ac:dyDescent="0.25">
      <c r="A35" s="2">
        <v>33</v>
      </c>
      <c r="B35" s="6" t="s">
        <v>269</v>
      </c>
      <c r="C35" s="90">
        <v>603181</v>
      </c>
      <c r="D35" s="3">
        <v>16000</v>
      </c>
      <c r="E35" s="6" t="s">
        <v>75</v>
      </c>
      <c r="F35" s="8" t="s">
        <v>76</v>
      </c>
      <c r="G35" s="8">
        <v>1992</v>
      </c>
      <c r="H35" s="8" t="s">
        <v>526</v>
      </c>
      <c r="I35" s="4">
        <v>2340248</v>
      </c>
      <c r="J35" s="4" t="s">
        <v>366</v>
      </c>
      <c r="K35" s="6" t="s">
        <v>37</v>
      </c>
      <c r="L35" s="18" t="s">
        <v>77</v>
      </c>
      <c r="M35" s="53" t="s">
        <v>310</v>
      </c>
      <c r="N35" s="54" t="s">
        <v>481</v>
      </c>
      <c r="O35" s="9"/>
      <c r="P35" s="34">
        <v>44510</v>
      </c>
      <c r="Q35" s="32">
        <v>1</v>
      </c>
      <c r="R35" s="60">
        <f t="shared" si="6"/>
        <v>44875</v>
      </c>
      <c r="S35" s="33"/>
      <c r="T35" s="30">
        <v>44538</v>
      </c>
      <c r="U35" s="15"/>
      <c r="V35" s="17">
        <v>44926</v>
      </c>
      <c r="W35" s="26"/>
      <c r="X35" s="44">
        <v>42346</v>
      </c>
      <c r="Y35" s="36" t="s">
        <v>254</v>
      </c>
      <c r="Z35" s="36" t="s">
        <v>254</v>
      </c>
      <c r="AA35" s="33"/>
      <c r="AB35" s="30">
        <v>44258</v>
      </c>
      <c r="AC35" s="86">
        <v>10</v>
      </c>
      <c r="AD35" s="17">
        <f t="shared" si="2"/>
        <v>47910</v>
      </c>
      <c r="AE35" s="45"/>
      <c r="AF35" s="40" t="s">
        <v>254</v>
      </c>
      <c r="AG35" s="19" t="s">
        <v>254</v>
      </c>
      <c r="AH35" s="47" t="s">
        <v>254</v>
      </c>
    </row>
    <row r="36" spans="1:34" x14ac:dyDescent="0.25">
      <c r="A36" s="2">
        <v>34</v>
      </c>
      <c r="B36" s="1" t="s">
        <v>277</v>
      </c>
      <c r="C36" s="91">
        <v>603182</v>
      </c>
      <c r="D36" s="3">
        <v>45000</v>
      </c>
      <c r="E36" s="1" t="s">
        <v>78</v>
      </c>
      <c r="F36" s="4" t="s">
        <v>79</v>
      </c>
      <c r="G36" s="4" t="s">
        <v>80</v>
      </c>
      <c r="H36" s="8" t="s">
        <v>547</v>
      </c>
      <c r="I36" s="4">
        <v>2340250</v>
      </c>
      <c r="J36" s="4" t="s">
        <v>367</v>
      </c>
      <c r="K36" s="1" t="s">
        <v>20</v>
      </c>
      <c r="L36" s="16"/>
      <c r="M36" s="53" t="s">
        <v>289</v>
      </c>
      <c r="N36" s="53" t="s">
        <v>481</v>
      </c>
      <c r="O36" s="5" t="s">
        <v>497</v>
      </c>
      <c r="P36" s="34">
        <v>44510</v>
      </c>
      <c r="Q36" s="32">
        <v>1</v>
      </c>
      <c r="R36" s="60">
        <f t="shared" si="6"/>
        <v>44875</v>
      </c>
      <c r="S36" s="33"/>
      <c r="T36" s="125">
        <v>44538</v>
      </c>
      <c r="U36" s="126"/>
      <c r="V36" s="127">
        <v>44926</v>
      </c>
      <c r="W36" s="26" t="s">
        <v>627</v>
      </c>
      <c r="X36" s="44">
        <v>43626</v>
      </c>
      <c r="Y36" s="36">
        <v>6</v>
      </c>
      <c r="Z36" s="78">
        <f t="shared" ref="Z36:Z78" si="7">DATE(YEAR(X36)+Y36,MONTH(X36),DAY(X36))</f>
        <v>45818</v>
      </c>
      <c r="AA36" s="33"/>
      <c r="AB36" s="30">
        <v>43490</v>
      </c>
      <c r="AC36" s="19">
        <v>5</v>
      </c>
      <c r="AD36" s="17">
        <f t="shared" si="2"/>
        <v>45316</v>
      </c>
      <c r="AE36" s="45"/>
      <c r="AF36" s="40" t="s">
        <v>254</v>
      </c>
      <c r="AG36" s="19" t="s">
        <v>254</v>
      </c>
      <c r="AH36" s="47" t="s">
        <v>254</v>
      </c>
    </row>
    <row r="37" spans="1:34" ht="23.25" x14ac:dyDescent="0.25">
      <c r="A37" s="2">
        <v>35</v>
      </c>
      <c r="B37" s="1" t="s">
        <v>273</v>
      </c>
      <c r="C37" s="91">
        <v>603183</v>
      </c>
      <c r="D37" s="3">
        <v>5000</v>
      </c>
      <c r="E37" s="1" t="s">
        <v>316</v>
      </c>
      <c r="F37" s="4" t="s">
        <v>317</v>
      </c>
      <c r="G37" s="4" t="s">
        <v>66</v>
      </c>
      <c r="H37" s="4" t="s">
        <v>519</v>
      </c>
      <c r="I37" s="4">
        <v>2340650</v>
      </c>
      <c r="J37" s="4" t="s">
        <v>431</v>
      </c>
      <c r="K37" s="1" t="s">
        <v>10</v>
      </c>
      <c r="L37" s="16" t="s">
        <v>81</v>
      </c>
      <c r="M37" s="53" t="s">
        <v>506</v>
      </c>
      <c r="N37" s="53"/>
      <c r="O37" s="5"/>
      <c r="P37" s="34">
        <v>43007</v>
      </c>
      <c r="Q37" s="32">
        <v>5</v>
      </c>
      <c r="R37" s="60">
        <f t="shared" si="6"/>
        <v>44833</v>
      </c>
      <c r="S37" s="33" t="s">
        <v>315</v>
      </c>
      <c r="T37" s="30">
        <v>44425</v>
      </c>
      <c r="U37" s="15"/>
      <c r="V37" s="17">
        <v>44790</v>
      </c>
      <c r="W37" s="26"/>
      <c r="X37" s="44">
        <v>43578</v>
      </c>
      <c r="Y37" s="36">
        <v>6</v>
      </c>
      <c r="Z37" s="78">
        <f t="shared" si="7"/>
        <v>45770</v>
      </c>
      <c r="AA37" s="33"/>
      <c r="AB37" s="30">
        <v>43476</v>
      </c>
      <c r="AC37" s="19">
        <v>5</v>
      </c>
      <c r="AD37" s="17">
        <f t="shared" si="2"/>
        <v>45302</v>
      </c>
      <c r="AE37" s="45"/>
      <c r="AF37" s="46">
        <v>41178</v>
      </c>
      <c r="AG37" s="19">
        <v>10</v>
      </c>
      <c r="AH37" s="48">
        <f>AF37+AG37*365</f>
        <v>44828</v>
      </c>
    </row>
    <row r="38" spans="1:34" ht="23.25" hidden="1" x14ac:dyDescent="0.25">
      <c r="A38" s="2">
        <v>36</v>
      </c>
      <c r="B38" s="1" t="s">
        <v>273</v>
      </c>
      <c r="C38" s="91">
        <v>603184</v>
      </c>
      <c r="D38" s="3">
        <v>5000</v>
      </c>
      <c r="E38" s="1" t="s">
        <v>486</v>
      </c>
      <c r="F38" s="4" t="s">
        <v>337</v>
      </c>
      <c r="G38" s="4">
        <v>1986</v>
      </c>
      <c r="H38" s="4" t="s">
        <v>519</v>
      </c>
      <c r="I38" s="4">
        <v>2340652</v>
      </c>
      <c r="J38" s="4" t="s">
        <v>433</v>
      </c>
      <c r="K38" s="1" t="s">
        <v>10</v>
      </c>
      <c r="L38" s="16" t="s">
        <v>81</v>
      </c>
      <c r="M38" s="53" t="s">
        <v>506</v>
      </c>
      <c r="N38" s="53"/>
      <c r="O38" s="5"/>
      <c r="P38" s="34">
        <v>43158</v>
      </c>
      <c r="Q38" s="32">
        <v>5</v>
      </c>
      <c r="R38" s="60">
        <f t="shared" si="6"/>
        <v>44984</v>
      </c>
      <c r="S38" s="33"/>
      <c r="T38" s="30">
        <v>44523</v>
      </c>
      <c r="U38" s="15"/>
      <c r="V38" s="17">
        <v>44926</v>
      </c>
      <c r="W38" s="26"/>
      <c r="X38" s="44">
        <v>43573</v>
      </c>
      <c r="Y38" s="36">
        <v>6</v>
      </c>
      <c r="Z38" s="78">
        <f t="shared" si="7"/>
        <v>45765</v>
      </c>
      <c r="AA38" s="33"/>
      <c r="AB38" s="30">
        <v>43476</v>
      </c>
      <c r="AC38" s="19">
        <v>5</v>
      </c>
      <c r="AD38" s="17">
        <f t="shared" si="2"/>
        <v>45302</v>
      </c>
      <c r="AE38" s="45"/>
      <c r="AF38" s="46">
        <v>41517</v>
      </c>
      <c r="AG38" s="19">
        <v>10</v>
      </c>
      <c r="AH38" s="48">
        <f t="shared" ref="AH38:AH41" si="8">AF38+AG38*365</f>
        <v>45167</v>
      </c>
    </row>
    <row r="39" spans="1:34" hidden="1" x14ac:dyDescent="0.25">
      <c r="A39" s="2">
        <v>37</v>
      </c>
      <c r="B39" s="1" t="s">
        <v>273</v>
      </c>
      <c r="C39" s="91">
        <v>603185</v>
      </c>
      <c r="D39" s="3">
        <v>1000</v>
      </c>
      <c r="E39" s="1" t="s">
        <v>334</v>
      </c>
      <c r="F39" s="4" t="s">
        <v>489</v>
      </c>
      <c r="G39" s="4" t="s">
        <v>82</v>
      </c>
      <c r="H39" s="4" t="s">
        <v>519</v>
      </c>
      <c r="I39" s="4">
        <v>2340649</v>
      </c>
      <c r="J39" s="4" t="s">
        <v>430</v>
      </c>
      <c r="K39" s="1" t="s">
        <v>10</v>
      </c>
      <c r="L39" s="16" t="s">
        <v>93</v>
      </c>
      <c r="M39" s="53" t="s">
        <v>506</v>
      </c>
      <c r="N39" s="53"/>
      <c r="O39" s="5"/>
      <c r="P39" s="34">
        <v>43158</v>
      </c>
      <c r="Q39" s="32">
        <v>5</v>
      </c>
      <c r="R39" s="60">
        <f t="shared" si="6"/>
        <v>44984</v>
      </c>
      <c r="S39" s="33"/>
      <c r="T39" s="30">
        <v>44523</v>
      </c>
      <c r="U39" s="15"/>
      <c r="V39" s="17">
        <v>44926</v>
      </c>
      <c r="W39" s="26"/>
      <c r="X39" s="44">
        <v>43571</v>
      </c>
      <c r="Y39" s="36">
        <v>6</v>
      </c>
      <c r="Z39" s="78">
        <f t="shared" si="7"/>
        <v>45763</v>
      </c>
      <c r="AA39" s="33"/>
      <c r="AB39" s="30">
        <v>43476</v>
      </c>
      <c r="AC39" s="19">
        <v>5</v>
      </c>
      <c r="AD39" s="17">
        <f t="shared" si="2"/>
        <v>45302</v>
      </c>
      <c r="AE39" s="45"/>
      <c r="AF39" s="46">
        <v>41517</v>
      </c>
      <c r="AG39" s="19">
        <v>10</v>
      </c>
      <c r="AH39" s="48">
        <f t="shared" si="8"/>
        <v>45167</v>
      </c>
    </row>
    <row r="40" spans="1:34" ht="23.25" hidden="1" x14ac:dyDescent="0.25">
      <c r="A40" s="2">
        <v>38</v>
      </c>
      <c r="B40" s="1" t="s">
        <v>273</v>
      </c>
      <c r="C40" s="91">
        <v>603186</v>
      </c>
      <c r="D40" s="3">
        <v>3200</v>
      </c>
      <c r="E40" s="1" t="s">
        <v>335</v>
      </c>
      <c r="F40" s="4" t="s">
        <v>488</v>
      </c>
      <c r="G40" s="4">
        <v>1985</v>
      </c>
      <c r="H40" s="4" t="s">
        <v>519</v>
      </c>
      <c r="I40" s="4">
        <v>2340651</v>
      </c>
      <c r="J40" s="4" t="s">
        <v>432</v>
      </c>
      <c r="K40" s="1" t="s">
        <v>10</v>
      </c>
      <c r="L40" s="16" t="s">
        <v>247</v>
      </c>
      <c r="M40" s="53" t="s">
        <v>506</v>
      </c>
      <c r="N40" s="53"/>
      <c r="O40" s="5"/>
      <c r="P40" s="34">
        <v>43187</v>
      </c>
      <c r="Q40" s="32">
        <v>5</v>
      </c>
      <c r="R40" s="60">
        <f t="shared" si="6"/>
        <v>45013</v>
      </c>
      <c r="S40" s="33"/>
      <c r="T40" s="30">
        <v>44523</v>
      </c>
      <c r="U40" s="15"/>
      <c r="V40" s="17">
        <v>44926</v>
      </c>
      <c r="W40" s="26"/>
      <c r="X40" s="44">
        <v>43571</v>
      </c>
      <c r="Y40" s="36">
        <v>6</v>
      </c>
      <c r="Z40" s="78">
        <f t="shared" si="7"/>
        <v>45763</v>
      </c>
      <c r="AA40" s="33"/>
      <c r="AB40" s="30">
        <v>43482</v>
      </c>
      <c r="AC40" s="19">
        <v>5</v>
      </c>
      <c r="AD40" s="17">
        <f t="shared" si="2"/>
        <v>45308</v>
      </c>
      <c r="AE40" s="45"/>
      <c r="AF40" s="40"/>
      <c r="AG40" s="19">
        <v>10</v>
      </c>
      <c r="AH40" s="48"/>
    </row>
    <row r="41" spans="1:34" hidden="1" x14ac:dyDescent="0.25">
      <c r="A41" s="2">
        <v>39</v>
      </c>
      <c r="B41" s="1" t="s">
        <v>273</v>
      </c>
      <c r="C41" s="91">
        <v>603187</v>
      </c>
      <c r="D41" s="3">
        <v>1000</v>
      </c>
      <c r="E41" s="1" t="s">
        <v>336</v>
      </c>
      <c r="F41" s="4" t="s">
        <v>491</v>
      </c>
      <c r="G41" s="4">
        <v>1985</v>
      </c>
      <c r="H41" s="4" t="s">
        <v>519</v>
      </c>
      <c r="I41" s="4">
        <v>2340647</v>
      </c>
      <c r="J41" s="4" t="s">
        <v>428</v>
      </c>
      <c r="K41" s="1" t="s">
        <v>10</v>
      </c>
      <c r="L41" s="16" t="s">
        <v>84</v>
      </c>
      <c r="M41" s="53" t="s">
        <v>506</v>
      </c>
      <c r="N41" s="53"/>
      <c r="O41" s="5"/>
      <c r="P41" s="34">
        <v>43188</v>
      </c>
      <c r="Q41" s="32">
        <v>5</v>
      </c>
      <c r="R41" s="60">
        <f t="shared" si="6"/>
        <v>45014</v>
      </c>
      <c r="S41" s="33"/>
      <c r="T41" s="30">
        <v>44523</v>
      </c>
      <c r="U41" s="15"/>
      <c r="V41" s="17">
        <v>44926</v>
      </c>
      <c r="W41" s="26"/>
      <c r="X41" s="44">
        <v>43571</v>
      </c>
      <c r="Y41" s="36">
        <v>6</v>
      </c>
      <c r="Z41" s="78">
        <f t="shared" si="7"/>
        <v>45763</v>
      </c>
      <c r="AA41" s="33"/>
      <c r="AB41" s="30">
        <v>43473</v>
      </c>
      <c r="AC41" s="19">
        <v>5</v>
      </c>
      <c r="AD41" s="17">
        <f t="shared" si="2"/>
        <v>45299</v>
      </c>
      <c r="AE41" s="45"/>
      <c r="AF41" s="46">
        <v>41517</v>
      </c>
      <c r="AG41" s="19">
        <v>10</v>
      </c>
      <c r="AH41" s="48">
        <f t="shared" si="8"/>
        <v>45167</v>
      </c>
    </row>
    <row r="42" spans="1:34" ht="23.25" x14ac:dyDescent="0.25">
      <c r="A42" s="2">
        <v>40</v>
      </c>
      <c r="B42" s="1" t="s">
        <v>269</v>
      </c>
      <c r="C42" s="91">
        <v>603188</v>
      </c>
      <c r="D42" s="3">
        <v>22000</v>
      </c>
      <c r="E42" s="1" t="s">
        <v>83</v>
      </c>
      <c r="F42" s="4" t="s">
        <v>348</v>
      </c>
      <c r="G42" s="4">
        <v>1990</v>
      </c>
      <c r="H42" s="4" t="s">
        <v>525</v>
      </c>
      <c r="I42" s="4">
        <v>2340724</v>
      </c>
      <c r="J42" s="4" t="s">
        <v>455</v>
      </c>
      <c r="K42" s="1" t="s">
        <v>10</v>
      </c>
      <c r="L42" s="16" t="s">
        <v>84</v>
      </c>
      <c r="M42" s="53" t="s">
        <v>289</v>
      </c>
      <c r="N42" s="53"/>
      <c r="O42" s="5"/>
      <c r="P42" s="34">
        <v>44315</v>
      </c>
      <c r="Q42" s="32">
        <v>1</v>
      </c>
      <c r="R42" s="60">
        <f t="shared" si="6"/>
        <v>44680</v>
      </c>
      <c r="S42" s="33"/>
      <c r="T42" s="30">
        <v>44489</v>
      </c>
      <c r="U42" s="15"/>
      <c r="V42" s="17">
        <v>44865</v>
      </c>
      <c r="W42" s="26"/>
      <c r="X42" s="44">
        <v>43602</v>
      </c>
      <c r="Y42" s="36">
        <v>6</v>
      </c>
      <c r="Z42" s="78">
        <f t="shared" si="7"/>
        <v>45794</v>
      </c>
      <c r="AA42" s="33"/>
      <c r="AB42" s="30">
        <v>43482</v>
      </c>
      <c r="AC42" s="19">
        <v>5</v>
      </c>
      <c r="AD42" s="17">
        <f t="shared" si="2"/>
        <v>45308</v>
      </c>
      <c r="AE42" s="45"/>
      <c r="AF42" s="40" t="s">
        <v>254</v>
      </c>
      <c r="AG42" s="19" t="s">
        <v>254</v>
      </c>
      <c r="AH42" s="47" t="s">
        <v>254</v>
      </c>
    </row>
    <row r="43" spans="1:34" ht="23.25" x14ac:dyDescent="0.25">
      <c r="A43" s="2">
        <v>41</v>
      </c>
      <c r="B43" s="1" t="s">
        <v>269</v>
      </c>
      <c r="C43" s="91">
        <v>603189</v>
      </c>
      <c r="D43" s="3">
        <v>22000</v>
      </c>
      <c r="E43" s="1" t="s">
        <v>83</v>
      </c>
      <c r="F43" s="4" t="s">
        <v>338</v>
      </c>
      <c r="G43" s="4">
        <v>1990</v>
      </c>
      <c r="H43" s="4" t="s">
        <v>525</v>
      </c>
      <c r="I43" s="4">
        <v>2340722</v>
      </c>
      <c r="J43" s="4" t="s">
        <v>454</v>
      </c>
      <c r="K43" s="1" t="s">
        <v>10</v>
      </c>
      <c r="L43" s="16" t="s">
        <v>84</v>
      </c>
      <c r="M43" s="53" t="s">
        <v>289</v>
      </c>
      <c r="N43" s="53"/>
      <c r="O43" s="5"/>
      <c r="P43" s="34">
        <v>44315</v>
      </c>
      <c r="Q43" s="32">
        <v>1</v>
      </c>
      <c r="R43" s="60">
        <f t="shared" si="6"/>
        <v>44680</v>
      </c>
      <c r="S43" s="33"/>
      <c r="T43" s="30">
        <v>44489</v>
      </c>
      <c r="U43" s="15"/>
      <c r="V43" s="17">
        <v>44865</v>
      </c>
      <c r="W43" s="26"/>
      <c r="X43" s="44">
        <v>43602</v>
      </c>
      <c r="Y43" s="36">
        <v>6</v>
      </c>
      <c r="Z43" s="78">
        <f t="shared" si="7"/>
        <v>45794</v>
      </c>
      <c r="AA43" s="33"/>
      <c r="AB43" s="30">
        <v>43482</v>
      </c>
      <c r="AC43" s="19">
        <v>5</v>
      </c>
      <c r="AD43" s="17">
        <f t="shared" si="2"/>
        <v>45308</v>
      </c>
      <c r="AE43" s="45"/>
      <c r="AF43" s="40" t="s">
        <v>254</v>
      </c>
      <c r="AG43" s="19" t="s">
        <v>254</v>
      </c>
      <c r="AH43" s="47" t="s">
        <v>254</v>
      </c>
    </row>
    <row r="44" spans="1:34" ht="23.25" x14ac:dyDescent="0.25">
      <c r="A44" s="2">
        <v>42</v>
      </c>
      <c r="B44" s="1" t="s">
        <v>269</v>
      </c>
      <c r="C44" s="91">
        <v>603190</v>
      </c>
      <c r="D44" s="3">
        <v>22000</v>
      </c>
      <c r="E44" s="1" t="s">
        <v>83</v>
      </c>
      <c r="F44" s="4" t="s">
        <v>85</v>
      </c>
      <c r="G44" s="4">
        <v>1990</v>
      </c>
      <c r="H44" s="4" t="s">
        <v>525</v>
      </c>
      <c r="I44" s="4">
        <v>2340720</v>
      </c>
      <c r="J44" s="4" t="s">
        <v>453</v>
      </c>
      <c r="K44" s="1" t="s">
        <v>10</v>
      </c>
      <c r="L44" s="16" t="s">
        <v>84</v>
      </c>
      <c r="M44" s="53" t="s">
        <v>289</v>
      </c>
      <c r="N44" s="53"/>
      <c r="O44" s="5"/>
      <c r="P44" s="34">
        <v>44315</v>
      </c>
      <c r="Q44" s="32">
        <v>1</v>
      </c>
      <c r="R44" s="60">
        <f t="shared" si="6"/>
        <v>44680</v>
      </c>
      <c r="S44" s="33"/>
      <c r="T44" s="30">
        <v>44489</v>
      </c>
      <c r="U44" s="15"/>
      <c r="V44" s="17">
        <v>44865</v>
      </c>
      <c r="W44" s="26"/>
      <c r="X44" s="44">
        <v>43602</v>
      </c>
      <c r="Y44" s="36">
        <v>6</v>
      </c>
      <c r="Z44" s="78">
        <f t="shared" si="7"/>
        <v>45794</v>
      </c>
      <c r="AA44" s="33"/>
      <c r="AB44" s="30">
        <v>43482</v>
      </c>
      <c r="AC44" s="19">
        <v>5</v>
      </c>
      <c r="AD44" s="17">
        <f t="shared" si="2"/>
        <v>45308</v>
      </c>
      <c r="AE44" s="45"/>
      <c r="AF44" s="40" t="s">
        <v>254</v>
      </c>
      <c r="AG44" s="19" t="s">
        <v>254</v>
      </c>
      <c r="AH44" s="47" t="s">
        <v>254</v>
      </c>
    </row>
    <row r="45" spans="1:34" ht="23.25" x14ac:dyDescent="0.25">
      <c r="A45" s="2">
        <v>43</v>
      </c>
      <c r="B45" s="1" t="s">
        <v>269</v>
      </c>
      <c r="C45" s="91">
        <v>603191</v>
      </c>
      <c r="D45" s="3">
        <v>22000</v>
      </c>
      <c r="E45" s="1" t="s">
        <v>83</v>
      </c>
      <c r="F45" s="4" t="s">
        <v>86</v>
      </c>
      <c r="G45" s="4">
        <v>1990</v>
      </c>
      <c r="H45" s="4" t="s">
        <v>525</v>
      </c>
      <c r="I45" s="4">
        <v>2340718</v>
      </c>
      <c r="J45" s="4" t="s">
        <v>452</v>
      </c>
      <c r="K45" s="1" t="s">
        <v>10</v>
      </c>
      <c r="L45" s="16" t="s">
        <v>84</v>
      </c>
      <c r="M45" s="53" t="s">
        <v>289</v>
      </c>
      <c r="N45" s="53"/>
      <c r="O45" s="5"/>
      <c r="P45" s="34">
        <v>44315</v>
      </c>
      <c r="Q45" s="32">
        <v>1</v>
      </c>
      <c r="R45" s="60">
        <f t="shared" si="6"/>
        <v>44680</v>
      </c>
      <c r="S45" s="33"/>
      <c r="T45" s="30">
        <v>44515</v>
      </c>
      <c r="U45" s="15"/>
      <c r="V45" s="17">
        <v>44926</v>
      </c>
      <c r="W45" s="26"/>
      <c r="X45" s="44">
        <v>43607</v>
      </c>
      <c r="Y45" s="36">
        <v>6</v>
      </c>
      <c r="Z45" s="78">
        <f t="shared" si="7"/>
        <v>45799</v>
      </c>
      <c r="AA45" s="33"/>
      <c r="AB45" s="30">
        <v>43476</v>
      </c>
      <c r="AC45" s="19">
        <v>5</v>
      </c>
      <c r="AD45" s="17">
        <f t="shared" si="2"/>
        <v>45302</v>
      </c>
      <c r="AE45" s="45"/>
      <c r="AF45" s="40" t="s">
        <v>254</v>
      </c>
      <c r="AG45" s="19" t="s">
        <v>254</v>
      </c>
      <c r="AH45" s="47" t="s">
        <v>254</v>
      </c>
    </row>
    <row r="46" spans="1:34" ht="23.25" x14ac:dyDescent="0.25">
      <c r="A46" s="2">
        <v>44</v>
      </c>
      <c r="B46" s="1" t="s">
        <v>269</v>
      </c>
      <c r="C46" s="91">
        <v>603192</v>
      </c>
      <c r="D46" s="3">
        <v>22000</v>
      </c>
      <c r="E46" s="1" t="s">
        <v>83</v>
      </c>
      <c r="F46" s="4" t="s">
        <v>87</v>
      </c>
      <c r="G46" s="4">
        <v>1989</v>
      </c>
      <c r="H46" s="4" t="s">
        <v>525</v>
      </c>
      <c r="I46" s="4">
        <v>2340716</v>
      </c>
      <c r="J46" s="4" t="s">
        <v>451</v>
      </c>
      <c r="K46" s="1" t="s">
        <v>10</v>
      </c>
      <c r="L46" s="16" t="s">
        <v>84</v>
      </c>
      <c r="M46" s="53" t="s">
        <v>289</v>
      </c>
      <c r="N46" s="53"/>
      <c r="O46" s="5"/>
      <c r="P46" s="34">
        <v>44315</v>
      </c>
      <c r="Q46" s="32">
        <v>1</v>
      </c>
      <c r="R46" s="60">
        <f t="shared" si="6"/>
        <v>44680</v>
      </c>
      <c r="S46" s="33"/>
      <c r="T46" s="30">
        <v>44330</v>
      </c>
      <c r="U46" s="15"/>
      <c r="V46" s="17">
        <v>44712</v>
      </c>
      <c r="W46" s="26"/>
      <c r="X46" s="44">
        <v>43607</v>
      </c>
      <c r="Y46" s="36">
        <v>6</v>
      </c>
      <c r="Z46" s="78">
        <f t="shared" si="7"/>
        <v>45799</v>
      </c>
      <c r="AA46" s="33"/>
      <c r="AB46" s="30">
        <v>43482</v>
      </c>
      <c r="AC46" s="19">
        <v>5</v>
      </c>
      <c r="AD46" s="17">
        <f t="shared" si="2"/>
        <v>45308</v>
      </c>
      <c r="AE46" s="45"/>
      <c r="AF46" s="40" t="s">
        <v>254</v>
      </c>
      <c r="AG46" s="19" t="s">
        <v>254</v>
      </c>
      <c r="AH46" s="47" t="s">
        <v>254</v>
      </c>
    </row>
    <row r="47" spans="1:34" ht="23.25" x14ac:dyDescent="0.25">
      <c r="A47" s="2">
        <v>45</v>
      </c>
      <c r="B47" s="1" t="s">
        <v>269</v>
      </c>
      <c r="C47" s="91">
        <v>603193</v>
      </c>
      <c r="D47" s="3">
        <v>22000</v>
      </c>
      <c r="E47" s="1" t="s">
        <v>83</v>
      </c>
      <c r="F47" s="4" t="s">
        <v>88</v>
      </c>
      <c r="G47" s="4">
        <v>1989</v>
      </c>
      <c r="H47" s="4" t="s">
        <v>525</v>
      </c>
      <c r="I47" s="4">
        <v>2340714</v>
      </c>
      <c r="J47" s="4" t="s">
        <v>450</v>
      </c>
      <c r="K47" s="1" t="s">
        <v>10</v>
      </c>
      <c r="L47" s="16" t="s">
        <v>84</v>
      </c>
      <c r="M47" s="53" t="s">
        <v>289</v>
      </c>
      <c r="N47" s="53"/>
      <c r="O47" s="5"/>
      <c r="P47" s="34">
        <v>44315</v>
      </c>
      <c r="Q47" s="32">
        <v>1</v>
      </c>
      <c r="R47" s="60">
        <f t="shared" si="6"/>
        <v>44680</v>
      </c>
      <c r="S47" s="33"/>
      <c r="T47" s="30">
        <v>44515</v>
      </c>
      <c r="U47" s="15"/>
      <c r="V47" s="17">
        <v>44926</v>
      </c>
      <c r="W47" s="26"/>
      <c r="X47" s="44">
        <v>43969</v>
      </c>
      <c r="Y47" s="36">
        <v>6</v>
      </c>
      <c r="Z47" s="78">
        <f t="shared" si="7"/>
        <v>46160</v>
      </c>
      <c r="AA47" s="33"/>
      <c r="AB47" s="30">
        <v>43482</v>
      </c>
      <c r="AC47" s="19">
        <v>5</v>
      </c>
      <c r="AD47" s="17">
        <f t="shared" si="2"/>
        <v>45308</v>
      </c>
      <c r="AE47" s="45"/>
      <c r="AF47" s="40" t="s">
        <v>254</v>
      </c>
      <c r="AG47" s="19" t="s">
        <v>254</v>
      </c>
      <c r="AH47" s="47" t="s">
        <v>254</v>
      </c>
    </row>
    <row r="48" spans="1:34" ht="23.25" x14ac:dyDescent="0.25">
      <c r="A48" s="2">
        <v>46</v>
      </c>
      <c r="B48" s="1" t="s">
        <v>269</v>
      </c>
      <c r="C48" s="91">
        <v>603194</v>
      </c>
      <c r="D48" s="3">
        <v>22000</v>
      </c>
      <c r="E48" s="1" t="s">
        <v>83</v>
      </c>
      <c r="F48" s="4" t="s">
        <v>89</v>
      </c>
      <c r="G48" s="4">
        <v>1990</v>
      </c>
      <c r="H48" s="4" t="s">
        <v>525</v>
      </c>
      <c r="I48" s="4">
        <v>2340712</v>
      </c>
      <c r="J48" s="4" t="s">
        <v>449</v>
      </c>
      <c r="K48" s="1" t="s">
        <v>10</v>
      </c>
      <c r="L48" s="16" t="s">
        <v>84</v>
      </c>
      <c r="M48" s="53" t="s">
        <v>289</v>
      </c>
      <c r="N48" s="53"/>
      <c r="O48" s="5"/>
      <c r="P48" s="34">
        <v>44328</v>
      </c>
      <c r="Q48" s="32">
        <v>1</v>
      </c>
      <c r="R48" s="60">
        <f t="shared" si="6"/>
        <v>44693</v>
      </c>
      <c r="S48" s="33"/>
      <c r="T48" s="30">
        <v>44515</v>
      </c>
      <c r="U48" s="15"/>
      <c r="V48" s="17">
        <v>44926</v>
      </c>
      <c r="W48" s="26"/>
      <c r="X48" s="44">
        <v>43969</v>
      </c>
      <c r="Y48" s="36">
        <v>6</v>
      </c>
      <c r="Z48" s="78">
        <f t="shared" si="7"/>
        <v>46160</v>
      </c>
      <c r="AA48" s="33"/>
      <c r="AB48" s="30">
        <v>43482</v>
      </c>
      <c r="AC48" s="19">
        <v>5</v>
      </c>
      <c r="AD48" s="17">
        <f t="shared" si="2"/>
        <v>45308</v>
      </c>
      <c r="AE48" s="45"/>
      <c r="AF48" s="40" t="s">
        <v>254</v>
      </c>
      <c r="AG48" s="19" t="s">
        <v>254</v>
      </c>
      <c r="AH48" s="47" t="s">
        <v>254</v>
      </c>
    </row>
    <row r="49" spans="1:34" ht="23.25" x14ac:dyDescent="0.25">
      <c r="A49" s="2">
        <v>47</v>
      </c>
      <c r="B49" s="1" t="s">
        <v>269</v>
      </c>
      <c r="C49" s="91">
        <v>603195</v>
      </c>
      <c r="D49" s="3">
        <v>22000</v>
      </c>
      <c r="E49" s="1" t="s">
        <v>83</v>
      </c>
      <c r="F49" s="4" t="s">
        <v>90</v>
      </c>
      <c r="G49" s="4">
        <v>1990</v>
      </c>
      <c r="H49" s="4" t="s">
        <v>525</v>
      </c>
      <c r="I49" s="4">
        <v>2340710</v>
      </c>
      <c r="J49" s="4" t="s">
        <v>446</v>
      </c>
      <c r="K49" s="1" t="s">
        <v>10</v>
      </c>
      <c r="L49" s="16" t="s">
        <v>84</v>
      </c>
      <c r="M49" s="53" t="s">
        <v>289</v>
      </c>
      <c r="N49" s="53"/>
      <c r="O49" s="5"/>
      <c r="P49" s="34">
        <v>44328</v>
      </c>
      <c r="Q49" s="32">
        <v>1</v>
      </c>
      <c r="R49" s="60">
        <f t="shared" si="6"/>
        <v>44693</v>
      </c>
      <c r="S49" s="33"/>
      <c r="T49" s="30">
        <v>44515</v>
      </c>
      <c r="U49" s="15"/>
      <c r="V49" s="17">
        <v>44926</v>
      </c>
      <c r="W49" s="26"/>
      <c r="X49" s="44">
        <v>43811</v>
      </c>
      <c r="Y49" s="36">
        <v>6</v>
      </c>
      <c r="Z49" s="78">
        <f t="shared" si="7"/>
        <v>46003</v>
      </c>
      <c r="AA49" s="33"/>
      <c r="AB49" s="30">
        <v>43473</v>
      </c>
      <c r="AC49" s="19">
        <v>5</v>
      </c>
      <c r="AD49" s="17">
        <f t="shared" si="2"/>
        <v>45299</v>
      </c>
      <c r="AE49" s="45"/>
      <c r="AF49" s="40" t="s">
        <v>254</v>
      </c>
      <c r="AG49" s="19" t="s">
        <v>254</v>
      </c>
      <c r="AH49" s="47" t="s">
        <v>254</v>
      </c>
    </row>
    <row r="50" spans="1:34" ht="23.25" x14ac:dyDescent="0.25">
      <c r="A50" s="2">
        <v>48</v>
      </c>
      <c r="B50" s="1" t="s">
        <v>269</v>
      </c>
      <c r="C50" s="91">
        <v>603196</v>
      </c>
      <c r="D50" s="3">
        <v>22000</v>
      </c>
      <c r="E50" s="1" t="s">
        <v>83</v>
      </c>
      <c r="F50" s="4" t="s">
        <v>91</v>
      </c>
      <c r="G50" s="4">
        <v>1990</v>
      </c>
      <c r="H50" s="4" t="s">
        <v>525</v>
      </c>
      <c r="I50" s="4">
        <v>2340708</v>
      </c>
      <c r="J50" s="4" t="s">
        <v>445</v>
      </c>
      <c r="K50" s="1" t="s">
        <v>10</v>
      </c>
      <c r="L50" s="16" t="s">
        <v>84</v>
      </c>
      <c r="M50" s="53" t="s">
        <v>289</v>
      </c>
      <c r="N50" s="53"/>
      <c r="O50" s="5"/>
      <c r="P50" s="34">
        <v>44328</v>
      </c>
      <c r="Q50" s="32">
        <v>1</v>
      </c>
      <c r="R50" s="60">
        <f t="shared" si="6"/>
        <v>44693</v>
      </c>
      <c r="S50" s="33"/>
      <c r="T50" s="30">
        <v>44515</v>
      </c>
      <c r="U50" s="15"/>
      <c r="V50" s="17">
        <v>44926</v>
      </c>
      <c r="W50" s="26"/>
      <c r="X50" s="44">
        <v>43811</v>
      </c>
      <c r="Y50" s="36">
        <v>6</v>
      </c>
      <c r="Z50" s="78">
        <f t="shared" si="7"/>
        <v>46003</v>
      </c>
      <c r="AA50" s="33"/>
      <c r="AB50" s="30">
        <v>43473</v>
      </c>
      <c r="AC50" s="19">
        <v>5</v>
      </c>
      <c r="AD50" s="17">
        <f t="shared" si="2"/>
        <v>45299</v>
      </c>
      <c r="AE50" s="45"/>
      <c r="AF50" s="40" t="s">
        <v>254</v>
      </c>
      <c r="AG50" s="19" t="s">
        <v>254</v>
      </c>
      <c r="AH50" s="47" t="s">
        <v>254</v>
      </c>
    </row>
    <row r="51" spans="1:34" ht="23.25" x14ac:dyDescent="0.25">
      <c r="A51" s="2">
        <v>49</v>
      </c>
      <c r="B51" s="1" t="s">
        <v>269</v>
      </c>
      <c r="C51" s="91">
        <v>603197</v>
      </c>
      <c r="D51" s="3">
        <v>22000</v>
      </c>
      <c r="E51" s="1" t="s">
        <v>83</v>
      </c>
      <c r="F51" s="4" t="s">
        <v>92</v>
      </c>
      <c r="G51" s="4">
        <v>1990</v>
      </c>
      <c r="H51" s="4" t="s">
        <v>525</v>
      </c>
      <c r="I51" s="4">
        <v>2340752</v>
      </c>
      <c r="J51" s="4" t="s">
        <v>462</v>
      </c>
      <c r="K51" s="1" t="s">
        <v>10</v>
      </c>
      <c r="L51" s="16" t="s">
        <v>93</v>
      </c>
      <c r="M51" s="53" t="s">
        <v>289</v>
      </c>
      <c r="N51" s="53"/>
      <c r="O51" s="5"/>
      <c r="P51" s="34">
        <v>44328</v>
      </c>
      <c r="Q51" s="32">
        <v>1</v>
      </c>
      <c r="R51" s="60">
        <f t="shared" si="6"/>
        <v>44693</v>
      </c>
      <c r="S51" s="33"/>
      <c r="T51" s="30">
        <v>44538</v>
      </c>
      <c r="U51" s="15"/>
      <c r="V51" s="17">
        <v>44926</v>
      </c>
      <c r="W51" s="26"/>
      <c r="X51" s="44">
        <v>43812</v>
      </c>
      <c r="Y51" s="36">
        <v>6</v>
      </c>
      <c r="Z51" s="78">
        <f t="shared" si="7"/>
        <v>46004</v>
      </c>
      <c r="AA51" s="33"/>
      <c r="AB51" s="30">
        <v>43476</v>
      </c>
      <c r="AC51" s="19">
        <v>5</v>
      </c>
      <c r="AD51" s="17">
        <f t="shared" si="2"/>
        <v>45302</v>
      </c>
      <c r="AE51" s="45"/>
      <c r="AF51" s="40" t="s">
        <v>254</v>
      </c>
      <c r="AG51" s="19" t="s">
        <v>254</v>
      </c>
      <c r="AH51" s="47" t="s">
        <v>254</v>
      </c>
    </row>
    <row r="52" spans="1:34" ht="23.25" x14ac:dyDescent="0.25">
      <c r="A52" s="2">
        <v>50</v>
      </c>
      <c r="B52" s="1" t="s">
        <v>269</v>
      </c>
      <c r="C52" s="91">
        <v>603198</v>
      </c>
      <c r="D52" s="3">
        <v>22000</v>
      </c>
      <c r="E52" s="1" t="s">
        <v>83</v>
      </c>
      <c r="F52" s="4" t="s">
        <v>94</v>
      </c>
      <c r="G52" s="4">
        <v>1990</v>
      </c>
      <c r="H52" s="4" t="s">
        <v>525</v>
      </c>
      <c r="I52" s="4">
        <v>2340754</v>
      </c>
      <c r="J52" s="4" t="s">
        <v>461</v>
      </c>
      <c r="K52" s="1" t="s">
        <v>10</v>
      </c>
      <c r="L52" s="16" t="s">
        <v>93</v>
      </c>
      <c r="M52" s="53" t="s">
        <v>289</v>
      </c>
      <c r="N52" s="53"/>
      <c r="O52" s="5"/>
      <c r="P52" s="34">
        <v>44328</v>
      </c>
      <c r="Q52" s="32">
        <v>1</v>
      </c>
      <c r="R52" s="60">
        <f t="shared" si="6"/>
        <v>44693</v>
      </c>
      <c r="S52" s="33"/>
      <c r="T52" s="30">
        <v>44515</v>
      </c>
      <c r="U52" s="15"/>
      <c r="V52" s="17">
        <v>44926</v>
      </c>
      <c r="W52" s="26"/>
      <c r="X52" s="44">
        <v>43812</v>
      </c>
      <c r="Y52" s="36">
        <v>6</v>
      </c>
      <c r="Z52" s="78">
        <f t="shared" si="7"/>
        <v>46004</v>
      </c>
      <c r="AA52" s="33"/>
      <c r="AB52" s="30">
        <v>43482</v>
      </c>
      <c r="AC52" s="19">
        <v>5</v>
      </c>
      <c r="AD52" s="17">
        <f t="shared" si="2"/>
        <v>45308</v>
      </c>
      <c r="AE52" s="45"/>
      <c r="AF52" s="40" t="s">
        <v>254</v>
      </c>
      <c r="AG52" s="19" t="s">
        <v>254</v>
      </c>
      <c r="AH52" s="47" t="s">
        <v>254</v>
      </c>
    </row>
    <row r="53" spans="1:34" ht="23.25" x14ac:dyDescent="0.25">
      <c r="A53" s="2">
        <v>51</v>
      </c>
      <c r="B53" s="1" t="s">
        <v>269</v>
      </c>
      <c r="C53" s="91">
        <v>603199</v>
      </c>
      <c r="D53" s="3">
        <v>22000</v>
      </c>
      <c r="E53" s="1" t="s">
        <v>83</v>
      </c>
      <c r="F53" s="4" t="s">
        <v>95</v>
      </c>
      <c r="G53" s="4">
        <v>1990</v>
      </c>
      <c r="H53" s="4" t="s">
        <v>525</v>
      </c>
      <c r="I53" s="4">
        <v>2340756</v>
      </c>
      <c r="J53" s="4" t="s">
        <v>463</v>
      </c>
      <c r="K53" s="1" t="s">
        <v>10</v>
      </c>
      <c r="L53" s="16" t="s">
        <v>93</v>
      </c>
      <c r="M53" s="53" t="s">
        <v>289</v>
      </c>
      <c r="N53" s="53"/>
      <c r="O53" s="5"/>
      <c r="P53" s="34">
        <v>44328</v>
      </c>
      <c r="Q53" s="32">
        <v>1</v>
      </c>
      <c r="R53" s="60">
        <f t="shared" si="6"/>
        <v>44693</v>
      </c>
      <c r="S53" s="33"/>
      <c r="T53" s="30">
        <v>44515</v>
      </c>
      <c r="U53" s="15"/>
      <c r="V53" s="17">
        <v>44926</v>
      </c>
      <c r="W53" s="26"/>
      <c r="X53" s="44">
        <v>43815</v>
      </c>
      <c r="Y53" s="36">
        <v>6</v>
      </c>
      <c r="Z53" s="78">
        <f t="shared" si="7"/>
        <v>46007</v>
      </c>
      <c r="AA53" s="33"/>
      <c r="AB53" s="30">
        <v>43482</v>
      </c>
      <c r="AC53" s="19">
        <v>5</v>
      </c>
      <c r="AD53" s="17">
        <f t="shared" si="2"/>
        <v>45308</v>
      </c>
      <c r="AE53" s="45"/>
      <c r="AF53" s="40" t="s">
        <v>254</v>
      </c>
      <c r="AG53" s="19" t="s">
        <v>254</v>
      </c>
      <c r="AH53" s="47" t="s">
        <v>254</v>
      </c>
    </row>
    <row r="54" spans="1:34" ht="23.25" x14ac:dyDescent="0.25">
      <c r="A54" s="2">
        <v>52</v>
      </c>
      <c r="B54" s="1" t="s">
        <v>269</v>
      </c>
      <c r="C54" s="91">
        <v>603203</v>
      </c>
      <c r="D54" s="3">
        <v>22000</v>
      </c>
      <c r="E54" s="1" t="s">
        <v>83</v>
      </c>
      <c r="F54" s="4" t="s">
        <v>96</v>
      </c>
      <c r="G54" s="4">
        <v>1990</v>
      </c>
      <c r="H54" s="4" t="s">
        <v>525</v>
      </c>
      <c r="I54" s="4">
        <v>2340740</v>
      </c>
      <c r="J54" s="4" t="s">
        <v>448</v>
      </c>
      <c r="K54" s="1" t="s">
        <v>10</v>
      </c>
      <c r="L54" s="16" t="s">
        <v>93</v>
      </c>
      <c r="M54" s="53" t="s">
        <v>289</v>
      </c>
      <c r="N54" s="53"/>
      <c r="O54" s="5"/>
      <c r="P54" s="34">
        <v>44509</v>
      </c>
      <c r="Q54" s="32">
        <v>1</v>
      </c>
      <c r="R54" s="60">
        <f t="shared" ref="R54:R111" si="9">IF(P54="-","-",DATE(YEAR(P54)+Q54,MONTH(P54),DAY(P54)))</f>
        <v>44874</v>
      </c>
      <c r="S54" s="33"/>
      <c r="T54" s="30">
        <v>44515</v>
      </c>
      <c r="U54" s="15"/>
      <c r="V54" s="17">
        <v>44926</v>
      </c>
      <c r="W54" s="26"/>
      <c r="X54" s="44">
        <v>43817</v>
      </c>
      <c r="Y54" s="36">
        <v>6</v>
      </c>
      <c r="Z54" s="78">
        <f t="shared" si="7"/>
        <v>46009</v>
      </c>
      <c r="AA54" s="33"/>
      <c r="AB54" s="30">
        <v>43476</v>
      </c>
      <c r="AC54" s="19">
        <v>5</v>
      </c>
      <c r="AD54" s="17">
        <f t="shared" si="2"/>
        <v>45302</v>
      </c>
      <c r="AE54" s="45"/>
      <c r="AF54" s="40" t="s">
        <v>254</v>
      </c>
      <c r="AG54" s="19" t="s">
        <v>254</v>
      </c>
      <c r="AH54" s="47" t="s">
        <v>254</v>
      </c>
    </row>
    <row r="55" spans="1:34" ht="23.25" x14ac:dyDescent="0.25">
      <c r="A55" s="2">
        <v>53</v>
      </c>
      <c r="B55" s="1" t="s">
        <v>269</v>
      </c>
      <c r="C55" s="91">
        <v>603205</v>
      </c>
      <c r="D55" s="3">
        <v>22000</v>
      </c>
      <c r="E55" s="1" t="s">
        <v>97</v>
      </c>
      <c r="F55" s="4" t="s">
        <v>98</v>
      </c>
      <c r="G55" s="4">
        <v>1990</v>
      </c>
      <c r="H55" s="4" t="s">
        <v>525</v>
      </c>
      <c r="I55" s="4">
        <v>2340744</v>
      </c>
      <c r="J55" s="4" t="s">
        <v>460</v>
      </c>
      <c r="K55" s="1" t="s">
        <v>10</v>
      </c>
      <c r="L55" s="16" t="s">
        <v>93</v>
      </c>
      <c r="M55" s="53" t="s">
        <v>289</v>
      </c>
      <c r="N55" s="53"/>
      <c r="O55" s="5"/>
      <c r="P55" s="34">
        <v>44328</v>
      </c>
      <c r="Q55" s="32">
        <v>1</v>
      </c>
      <c r="R55" s="60">
        <f t="shared" si="9"/>
        <v>44693</v>
      </c>
      <c r="S55" s="33"/>
      <c r="T55" s="30">
        <v>44515</v>
      </c>
      <c r="U55" s="15"/>
      <c r="V55" s="17">
        <v>44926</v>
      </c>
      <c r="W55" s="26"/>
      <c r="X55" s="44">
        <v>43817</v>
      </c>
      <c r="Y55" s="36">
        <v>6</v>
      </c>
      <c r="Z55" s="78">
        <f t="shared" si="7"/>
        <v>46009</v>
      </c>
      <c r="AA55" s="33"/>
      <c r="AB55" s="30">
        <v>43482</v>
      </c>
      <c r="AC55" s="19">
        <v>5</v>
      </c>
      <c r="AD55" s="17">
        <f t="shared" si="2"/>
        <v>45308</v>
      </c>
      <c r="AE55" s="45"/>
      <c r="AF55" s="40" t="s">
        <v>254</v>
      </c>
      <c r="AG55" s="19" t="s">
        <v>254</v>
      </c>
      <c r="AH55" s="47" t="s">
        <v>254</v>
      </c>
    </row>
    <row r="56" spans="1:34" ht="23.25" x14ac:dyDescent="0.25">
      <c r="A56" s="2">
        <v>54</v>
      </c>
      <c r="B56" s="1" t="s">
        <v>269</v>
      </c>
      <c r="C56" s="91">
        <v>603206</v>
      </c>
      <c r="D56" s="3">
        <v>22000</v>
      </c>
      <c r="E56" s="1" t="s">
        <v>97</v>
      </c>
      <c r="F56" s="4" t="s">
        <v>99</v>
      </c>
      <c r="G56" s="4">
        <v>1990</v>
      </c>
      <c r="H56" s="4" t="s">
        <v>525</v>
      </c>
      <c r="I56" s="4">
        <v>2340738</v>
      </c>
      <c r="J56" s="4" t="s">
        <v>459</v>
      </c>
      <c r="K56" s="1" t="s">
        <v>10</v>
      </c>
      <c r="L56" s="16" t="s">
        <v>100</v>
      </c>
      <c r="M56" s="53" t="s">
        <v>289</v>
      </c>
      <c r="N56" s="53"/>
      <c r="O56" s="5"/>
      <c r="P56" s="34">
        <v>44340</v>
      </c>
      <c r="Q56" s="32">
        <v>1</v>
      </c>
      <c r="R56" s="60">
        <f t="shared" si="9"/>
        <v>44705</v>
      </c>
      <c r="S56" s="33"/>
      <c r="T56" s="30">
        <v>44329</v>
      </c>
      <c r="U56" s="15"/>
      <c r="V56" s="17">
        <v>44712</v>
      </c>
      <c r="W56" s="26"/>
      <c r="X56" s="44">
        <v>43818</v>
      </c>
      <c r="Y56" s="36">
        <v>6</v>
      </c>
      <c r="Z56" s="78">
        <f t="shared" si="7"/>
        <v>46010</v>
      </c>
      <c r="AA56" s="33"/>
      <c r="AB56" s="30">
        <v>43483</v>
      </c>
      <c r="AC56" s="19">
        <v>5</v>
      </c>
      <c r="AD56" s="17">
        <f t="shared" si="2"/>
        <v>45309</v>
      </c>
      <c r="AE56" s="45"/>
      <c r="AF56" s="40" t="s">
        <v>254</v>
      </c>
      <c r="AG56" s="19" t="s">
        <v>254</v>
      </c>
      <c r="AH56" s="47" t="s">
        <v>254</v>
      </c>
    </row>
    <row r="57" spans="1:34" ht="23.25" x14ac:dyDescent="0.25">
      <c r="A57" s="2">
        <v>55</v>
      </c>
      <c r="B57" s="1" t="s">
        <v>269</v>
      </c>
      <c r="C57" s="91">
        <v>603207</v>
      </c>
      <c r="D57" s="3">
        <v>22000</v>
      </c>
      <c r="E57" s="1" t="s">
        <v>97</v>
      </c>
      <c r="F57" s="4" t="s">
        <v>101</v>
      </c>
      <c r="G57" s="4">
        <v>1990</v>
      </c>
      <c r="H57" s="4" t="s">
        <v>525</v>
      </c>
      <c r="I57" s="4">
        <v>2340736</v>
      </c>
      <c r="J57" s="4" t="s">
        <v>458</v>
      </c>
      <c r="K57" s="1" t="s">
        <v>10</v>
      </c>
      <c r="L57" s="16" t="s">
        <v>100</v>
      </c>
      <c r="M57" s="53" t="s">
        <v>289</v>
      </c>
      <c r="N57" s="53"/>
      <c r="O57" s="5"/>
      <c r="P57" s="34">
        <v>44340</v>
      </c>
      <c r="Q57" s="32">
        <v>1</v>
      </c>
      <c r="R57" s="60">
        <f t="shared" si="9"/>
        <v>44705</v>
      </c>
      <c r="S57" s="33"/>
      <c r="T57" s="132">
        <v>44602</v>
      </c>
      <c r="U57" s="133"/>
      <c r="V57" s="134">
        <v>44985</v>
      </c>
      <c r="W57" s="26"/>
      <c r="X57" s="44">
        <v>43818</v>
      </c>
      <c r="Y57" s="36">
        <v>6</v>
      </c>
      <c r="Z57" s="78">
        <f t="shared" si="7"/>
        <v>46010</v>
      </c>
      <c r="AA57" s="33"/>
      <c r="AB57" s="30">
        <v>43476</v>
      </c>
      <c r="AC57" s="19">
        <v>5</v>
      </c>
      <c r="AD57" s="17">
        <f t="shared" si="2"/>
        <v>45302</v>
      </c>
      <c r="AE57" s="45"/>
      <c r="AF57" s="40" t="s">
        <v>254</v>
      </c>
      <c r="AG57" s="19" t="s">
        <v>254</v>
      </c>
      <c r="AH57" s="47" t="s">
        <v>254</v>
      </c>
    </row>
    <row r="58" spans="1:34" ht="23.25" x14ac:dyDescent="0.25">
      <c r="A58" s="2">
        <v>56</v>
      </c>
      <c r="B58" s="1" t="s">
        <v>269</v>
      </c>
      <c r="C58" s="91">
        <v>603209</v>
      </c>
      <c r="D58" s="3">
        <v>22000</v>
      </c>
      <c r="E58" s="1" t="s">
        <v>97</v>
      </c>
      <c r="F58" s="4" t="s">
        <v>102</v>
      </c>
      <c r="G58" s="4">
        <v>1990</v>
      </c>
      <c r="H58" s="4" t="s">
        <v>525</v>
      </c>
      <c r="I58" s="4">
        <v>2340732</v>
      </c>
      <c r="J58" s="4" t="s">
        <v>457</v>
      </c>
      <c r="K58" s="1" t="s">
        <v>10</v>
      </c>
      <c r="L58" s="16" t="s">
        <v>100</v>
      </c>
      <c r="M58" s="53" t="s">
        <v>289</v>
      </c>
      <c r="N58" s="53"/>
      <c r="O58" s="5"/>
      <c r="P58" s="34">
        <v>44340</v>
      </c>
      <c r="Q58" s="32">
        <v>1</v>
      </c>
      <c r="R58" s="60">
        <f t="shared" si="9"/>
        <v>44705</v>
      </c>
      <c r="S58" s="33"/>
      <c r="T58" s="30">
        <v>44489</v>
      </c>
      <c r="U58" s="15"/>
      <c r="V58" s="17">
        <v>44865</v>
      </c>
      <c r="W58" s="26"/>
      <c r="X58" s="44">
        <v>43819</v>
      </c>
      <c r="Y58" s="36">
        <v>6</v>
      </c>
      <c r="Z58" s="78">
        <f t="shared" si="7"/>
        <v>46011</v>
      </c>
      <c r="AA58" s="33"/>
      <c r="AB58" s="30">
        <v>43476</v>
      </c>
      <c r="AC58" s="19">
        <v>5</v>
      </c>
      <c r="AD58" s="17">
        <f t="shared" si="2"/>
        <v>45302</v>
      </c>
      <c r="AE58" s="45"/>
      <c r="AF58" s="40" t="s">
        <v>254</v>
      </c>
      <c r="AG58" s="19" t="s">
        <v>254</v>
      </c>
      <c r="AH58" s="47" t="s">
        <v>254</v>
      </c>
    </row>
    <row r="59" spans="1:34" ht="23.25" x14ac:dyDescent="0.25">
      <c r="A59" s="2">
        <v>57</v>
      </c>
      <c r="B59" s="1" t="s">
        <v>269</v>
      </c>
      <c r="C59" s="91">
        <v>603210</v>
      </c>
      <c r="D59" s="3">
        <v>22000</v>
      </c>
      <c r="E59" s="1" t="s">
        <v>97</v>
      </c>
      <c r="F59" s="4" t="s">
        <v>103</v>
      </c>
      <c r="G59" s="4">
        <v>1990</v>
      </c>
      <c r="H59" s="4" t="s">
        <v>525</v>
      </c>
      <c r="I59" s="4">
        <v>2340730</v>
      </c>
      <c r="J59" s="4" t="s">
        <v>447</v>
      </c>
      <c r="K59" s="1" t="s">
        <v>10</v>
      </c>
      <c r="L59" s="16" t="s">
        <v>100</v>
      </c>
      <c r="M59" s="53" t="s">
        <v>289</v>
      </c>
      <c r="N59" s="53"/>
      <c r="O59" s="5"/>
      <c r="P59" s="34">
        <v>44340</v>
      </c>
      <c r="Q59" s="32">
        <v>1</v>
      </c>
      <c r="R59" s="60">
        <f t="shared" si="9"/>
        <v>44705</v>
      </c>
      <c r="S59" s="33"/>
      <c r="T59" s="30">
        <v>44489</v>
      </c>
      <c r="U59" s="15"/>
      <c r="V59" s="17">
        <v>44865</v>
      </c>
      <c r="W59" s="26"/>
      <c r="X59" s="44">
        <v>43819</v>
      </c>
      <c r="Y59" s="36">
        <v>6</v>
      </c>
      <c r="Z59" s="78">
        <f t="shared" si="7"/>
        <v>46011</v>
      </c>
      <c r="AA59" s="33"/>
      <c r="AB59" s="30">
        <v>43482</v>
      </c>
      <c r="AC59" s="19">
        <v>5</v>
      </c>
      <c r="AD59" s="17">
        <f t="shared" si="2"/>
        <v>45308</v>
      </c>
      <c r="AE59" s="45"/>
      <c r="AF59" s="40" t="s">
        <v>254</v>
      </c>
      <c r="AG59" s="19" t="s">
        <v>254</v>
      </c>
      <c r="AH59" s="47" t="s">
        <v>254</v>
      </c>
    </row>
    <row r="60" spans="1:34" ht="23.25" x14ac:dyDescent="0.25">
      <c r="A60" s="2">
        <v>58</v>
      </c>
      <c r="B60" s="1" t="s">
        <v>269</v>
      </c>
      <c r="C60" s="91">
        <v>603212</v>
      </c>
      <c r="D60" s="3">
        <v>22000</v>
      </c>
      <c r="E60" s="1" t="s">
        <v>97</v>
      </c>
      <c r="F60" s="4" t="s">
        <v>104</v>
      </c>
      <c r="G60" s="4">
        <v>1990</v>
      </c>
      <c r="H60" s="4" t="s">
        <v>525</v>
      </c>
      <c r="I60" s="4">
        <v>2340726</v>
      </c>
      <c r="J60" s="4" t="s">
        <v>456</v>
      </c>
      <c r="K60" s="1" t="s">
        <v>10</v>
      </c>
      <c r="L60" s="16" t="s">
        <v>100</v>
      </c>
      <c r="M60" s="53" t="s">
        <v>289</v>
      </c>
      <c r="N60" s="53"/>
      <c r="O60" s="5"/>
      <c r="P60" s="34">
        <v>44340</v>
      </c>
      <c r="Q60" s="32">
        <v>1</v>
      </c>
      <c r="R60" s="60">
        <f t="shared" si="9"/>
        <v>44705</v>
      </c>
      <c r="S60" s="33"/>
      <c r="T60" s="132">
        <v>44602</v>
      </c>
      <c r="U60" s="133"/>
      <c r="V60" s="134">
        <v>44985</v>
      </c>
      <c r="W60" s="26"/>
      <c r="X60" s="44">
        <v>43822</v>
      </c>
      <c r="Y60" s="36">
        <v>6</v>
      </c>
      <c r="Z60" s="78">
        <f t="shared" si="7"/>
        <v>46014</v>
      </c>
      <c r="AA60" s="33"/>
      <c r="AB60" s="30">
        <v>43482</v>
      </c>
      <c r="AC60" s="19">
        <v>5</v>
      </c>
      <c r="AD60" s="17">
        <f t="shared" si="2"/>
        <v>45308</v>
      </c>
      <c r="AE60" s="45"/>
      <c r="AF60" s="40" t="s">
        <v>254</v>
      </c>
      <c r="AG60" s="19" t="s">
        <v>254</v>
      </c>
      <c r="AH60" s="47" t="s">
        <v>254</v>
      </c>
    </row>
    <row r="61" spans="1:34" ht="23.25" x14ac:dyDescent="0.25">
      <c r="A61" s="2">
        <v>59</v>
      </c>
      <c r="B61" s="1" t="s">
        <v>280</v>
      </c>
      <c r="C61" s="91">
        <v>603213</v>
      </c>
      <c r="D61" s="3">
        <v>500</v>
      </c>
      <c r="E61" s="1" t="s">
        <v>296</v>
      </c>
      <c r="F61" s="4" t="s">
        <v>290</v>
      </c>
      <c r="G61" s="4" t="s">
        <v>105</v>
      </c>
      <c r="H61" s="4" t="s">
        <v>519</v>
      </c>
      <c r="I61" s="4">
        <v>2340658</v>
      </c>
      <c r="J61" s="4" t="s">
        <v>437</v>
      </c>
      <c r="K61" s="1" t="s">
        <v>10</v>
      </c>
      <c r="L61" s="16" t="s">
        <v>106</v>
      </c>
      <c r="M61" s="52" t="s">
        <v>297</v>
      </c>
      <c r="N61" s="53"/>
      <c r="O61" s="5"/>
      <c r="P61" s="34">
        <v>42836</v>
      </c>
      <c r="Q61" s="32">
        <v>5</v>
      </c>
      <c r="R61" s="60">
        <f t="shared" si="9"/>
        <v>44662</v>
      </c>
      <c r="S61" s="33" t="s">
        <v>315</v>
      </c>
      <c r="T61" s="30">
        <v>44523</v>
      </c>
      <c r="U61" s="15"/>
      <c r="V61" s="17">
        <v>44926</v>
      </c>
      <c r="W61" s="26"/>
      <c r="X61" s="44">
        <v>43579</v>
      </c>
      <c r="Y61" s="36">
        <v>9</v>
      </c>
      <c r="Z61" s="78">
        <f t="shared" si="7"/>
        <v>46867</v>
      </c>
      <c r="AA61" s="33"/>
      <c r="AB61" s="30">
        <v>43476</v>
      </c>
      <c r="AC61" s="19">
        <v>5</v>
      </c>
      <c r="AD61" s="17">
        <f t="shared" si="2"/>
        <v>45302</v>
      </c>
      <c r="AE61" s="45"/>
      <c r="AF61" s="40" t="s">
        <v>254</v>
      </c>
      <c r="AG61" s="19" t="s">
        <v>254</v>
      </c>
      <c r="AH61" s="47" t="s">
        <v>254</v>
      </c>
    </row>
    <row r="62" spans="1:34" ht="23.25" x14ac:dyDescent="0.25">
      <c r="A62" s="2">
        <v>60</v>
      </c>
      <c r="B62" s="1" t="s">
        <v>281</v>
      </c>
      <c r="C62" s="91">
        <v>603218</v>
      </c>
      <c r="D62" s="3">
        <v>1000</v>
      </c>
      <c r="E62" s="1" t="s">
        <v>295</v>
      </c>
      <c r="F62" s="4" t="s">
        <v>349</v>
      </c>
      <c r="G62" s="4" t="s">
        <v>82</v>
      </c>
      <c r="H62" s="4" t="s">
        <v>519</v>
      </c>
      <c r="I62" s="4">
        <v>2340654</v>
      </c>
      <c r="J62" s="4" t="s">
        <v>435</v>
      </c>
      <c r="K62" s="1" t="s">
        <v>10</v>
      </c>
      <c r="L62" s="16" t="s">
        <v>107</v>
      </c>
      <c r="M62" s="52" t="s">
        <v>297</v>
      </c>
      <c r="N62" s="53"/>
      <c r="O62" s="5"/>
      <c r="P62" s="34">
        <v>42803</v>
      </c>
      <c r="Q62" s="32">
        <v>5</v>
      </c>
      <c r="R62" s="60">
        <f t="shared" si="9"/>
        <v>44629</v>
      </c>
      <c r="S62" s="33" t="s">
        <v>315</v>
      </c>
      <c r="T62" s="30">
        <v>44496</v>
      </c>
      <c r="U62" s="15"/>
      <c r="V62" s="17">
        <v>44865</v>
      </c>
      <c r="W62" s="26"/>
      <c r="X62" s="44">
        <v>43579</v>
      </c>
      <c r="Y62" s="36">
        <v>9</v>
      </c>
      <c r="Z62" s="78">
        <f t="shared" si="7"/>
        <v>46867</v>
      </c>
      <c r="AA62" s="33"/>
      <c r="AB62" s="30">
        <v>43476</v>
      </c>
      <c r="AC62" s="19">
        <v>5</v>
      </c>
      <c r="AD62" s="17">
        <f t="shared" si="2"/>
        <v>45302</v>
      </c>
      <c r="AE62" s="45"/>
      <c r="AF62" s="40" t="s">
        <v>254</v>
      </c>
      <c r="AG62" s="19" t="s">
        <v>254</v>
      </c>
      <c r="AH62" s="47" t="s">
        <v>254</v>
      </c>
    </row>
    <row r="63" spans="1:34" ht="23.25" hidden="1" x14ac:dyDescent="0.25">
      <c r="A63" s="2">
        <v>61</v>
      </c>
      <c r="B63" s="62" t="s">
        <v>273</v>
      </c>
      <c r="C63" s="91">
        <v>603221</v>
      </c>
      <c r="D63" s="3">
        <v>1000</v>
      </c>
      <c r="E63" s="1" t="s">
        <v>291</v>
      </c>
      <c r="F63" s="4" t="s">
        <v>612</v>
      </c>
      <c r="G63" s="4">
        <v>1985</v>
      </c>
      <c r="H63" s="4" t="s">
        <v>519</v>
      </c>
      <c r="I63" s="4">
        <v>2340645</v>
      </c>
      <c r="J63" s="4" t="s">
        <v>426</v>
      </c>
      <c r="K63" s="1" t="s">
        <v>10</v>
      </c>
      <c r="L63" s="16" t="s">
        <v>108</v>
      </c>
      <c r="M63" s="53" t="s">
        <v>506</v>
      </c>
      <c r="N63" s="53"/>
      <c r="O63" s="5"/>
      <c r="P63" s="34">
        <v>43139</v>
      </c>
      <c r="Q63" s="32">
        <v>5</v>
      </c>
      <c r="R63" s="60">
        <f t="shared" si="9"/>
        <v>44965</v>
      </c>
      <c r="S63" s="33"/>
      <c r="T63" s="30">
        <v>44425</v>
      </c>
      <c r="U63" s="15"/>
      <c r="V63" s="17">
        <v>44790</v>
      </c>
      <c r="W63" s="26"/>
      <c r="X63" s="44">
        <v>43567</v>
      </c>
      <c r="Y63" s="36">
        <v>6</v>
      </c>
      <c r="Z63" s="78">
        <f t="shared" si="7"/>
        <v>45759</v>
      </c>
      <c r="AA63" s="33"/>
      <c r="AB63" s="30">
        <v>43476</v>
      </c>
      <c r="AC63" s="19">
        <v>5</v>
      </c>
      <c r="AD63" s="17">
        <f t="shared" si="2"/>
        <v>45302</v>
      </c>
      <c r="AE63" s="45"/>
      <c r="AF63" s="46">
        <v>41517</v>
      </c>
      <c r="AG63" s="19">
        <v>10</v>
      </c>
      <c r="AH63" s="48">
        <f>AF63+AG63*365</f>
        <v>45167</v>
      </c>
    </row>
    <row r="64" spans="1:34" ht="23.25" hidden="1" x14ac:dyDescent="0.25">
      <c r="A64" s="2">
        <v>62</v>
      </c>
      <c r="B64" s="1" t="s">
        <v>273</v>
      </c>
      <c r="C64" s="91">
        <v>603222</v>
      </c>
      <c r="D64" s="3">
        <v>1000</v>
      </c>
      <c r="E64" s="1" t="s">
        <v>294</v>
      </c>
      <c r="F64" s="4" t="s">
        <v>613</v>
      </c>
      <c r="G64" s="4">
        <v>1985</v>
      </c>
      <c r="H64" s="4" t="s">
        <v>519</v>
      </c>
      <c r="I64" s="4">
        <v>2340648</v>
      </c>
      <c r="J64" s="4" t="s">
        <v>429</v>
      </c>
      <c r="K64" s="1" t="s">
        <v>10</v>
      </c>
      <c r="L64" s="16" t="s">
        <v>109</v>
      </c>
      <c r="M64" s="53" t="s">
        <v>506</v>
      </c>
      <c r="N64" s="53"/>
      <c r="O64" s="5"/>
      <c r="P64" s="34">
        <v>43140</v>
      </c>
      <c r="Q64" s="32">
        <v>5</v>
      </c>
      <c r="R64" s="60">
        <f t="shared" si="9"/>
        <v>44966</v>
      </c>
      <c r="S64" s="33"/>
      <c r="T64" s="30">
        <v>44425</v>
      </c>
      <c r="U64" s="15"/>
      <c r="V64" s="17">
        <v>44790</v>
      </c>
      <c r="W64" s="26"/>
      <c r="X64" s="44">
        <v>43567</v>
      </c>
      <c r="Y64" s="36">
        <v>6</v>
      </c>
      <c r="Z64" s="78">
        <f t="shared" si="7"/>
        <v>45759</v>
      </c>
      <c r="AA64" s="33"/>
      <c r="AB64" s="30">
        <v>43476</v>
      </c>
      <c r="AC64" s="19">
        <v>5</v>
      </c>
      <c r="AD64" s="17">
        <f t="shared" si="2"/>
        <v>45302</v>
      </c>
      <c r="AE64" s="45"/>
      <c r="AF64" s="46">
        <v>41517</v>
      </c>
      <c r="AG64" s="19">
        <v>10</v>
      </c>
      <c r="AH64" s="48">
        <f t="shared" ref="AH64:AH66" si="10">AF64+AG64*365</f>
        <v>45167</v>
      </c>
    </row>
    <row r="65" spans="1:34" ht="23.25" hidden="1" x14ac:dyDescent="0.25">
      <c r="A65" s="2">
        <v>63</v>
      </c>
      <c r="B65" s="1" t="s">
        <v>273</v>
      </c>
      <c r="C65" s="91">
        <v>603223</v>
      </c>
      <c r="D65" s="3">
        <v>1000</v>
      </c>
      <c r="E65" s="1" t="s">
        <v>293</v>
      </c>
      <c r="F65" s="4" t="s">
        <v>614</v>
      </c>
      <c r="G65" s="4" t="s">
        <v>105</v>
      </c>
      <c r="H65" s="4" t="s">
        <v>519</v>
      </c>
      <c r="I65" s="4">
        <v>2340840</v>
      </c>
      <c r="J65" s="4" t="s">
        <v>434</v>
      </c>
      <c r="K65" s="1" t="s">
        <v>10</v>
      </c>
      <c r="L65" s="16" t="s">
        <v>246</v>
      </c>
      <c r="M65" s="53" t="s">
        <v>506</v>
      </c>
      <c r="N65" s="53"/>
      <c r="O65" s="5" t="s">
        <v>490</v>
      </c>
      <c r="P65" s="34">
        <v>43140</v>
      </c>
      <c r="Q65" s="32">
        <v>5</v>
      </c>
      <c r="R65" s="60">
        <f t="shared" si="9"/>
        <v>44966</v>
      </c>
      <c r="S65" s="33"/>
      <c r="T65" s="30">
        <v>44425</v>
      </c>
      <c r="U65" s="15"/>
      <c r="V65" s="17">
        <v>44790</v>
      </c>
      <c r="W65" s="26"/>
      <c r="X65" s="44">
        <v>43567</v>
      </c>
      <c r="Y65" s="36">
        <v>6</v>
      </c>
      <c r="Z65" s="78">
        <f t="shared" si="7"/>
        <v>45759</v>
      </c>
      <c r="AA65" s="33"/>
      <c r="AB65" s="30">
        <v>43476</v>
      </c>
      <c r="AC65" s="19">
        <v>5</v>
      </c>
      <c r="AD65" s="17">
        <f t="shared" si="2"/>
        <v>45302</v>
      </c>
      <c r="AE65" s="45"/>
      <c r="AF65" s="46">
        <v>41517</v>
      </c>
      <c r="AG65" s="19">
        <v>10</v>
      </c>
      <c r="AH65" s="48">
        <f t="shared" si="10"/>
        <v>45167</v>
      </c>
    </row>
    <row r="66" spans="1:34" ht="23.25" x14ac:dyDescent="0.25">
      <c r="A66" s="2">
        <v>64</v>
      </c>
      <c r="B66" s="1" t="s">
        <v>273</v>
      </c>
      <c r="C66" s="91">
        <v>603224</v>
      </c>
      <c r="D66" s="3">
        <v>5000</v>
      </c>
      <c r="E66" s="1" t="s">
        <v>292</v>
      </c>
      <c r="F66" s="4" t="s">
        <v>615</v>
      </c>
      <c r="G66" s="4" t="s">
        <v>66</v>
      </c>
      <c r="H66" s="4" t="s">
        <v>519</v>
      </c>
      <c r="I66" s="4">
        <v>2340646</v>
      </c>
      <c r="J66" s="4" t="s">
        <v>427</v>
      </c>
      <c r="K66" s="1" t="s">
        <v>10</v>
      </c>
      <c r="L66" s="16" t="s">
        <v>110</v>
      </c>
      <c r="M66" s="53" t="s">
        <v>506</v>
      </c>
      <c r="N66" s="53"/>
      <c r="O66" s="5" t="s">
        <v>487</v>
      </c>
      <c r="P66" s="34">
        <v>42798</v>
      </c>
      <c r="Q66" s="32">
        <v>5</v>
      </c>
      <c r="R66" s="60">
        <f t="shared" si="9"/>
        <v>44624</v>
      </c>
      <c r="S66" s="33"/>
      <c r="T66" s="30">
        <v>44525</v>
      </c>
      <c r="U66" s="15"/>
      <c r="V66" s="17">
        <v>44926</v>
      </c>
      <c r="W66" s="26" t="s">
        <v>323</v>
      </c>
      <c r="X66" s="44">
        <v>43578</v>
      </c>
      <c r="Y66" s="36">
        <v>6</v>
      </c>
      <c r="Z66" s="78">
        <f t="shared" si="7"/>
        <v>45770</v>
      </c>
      <c r="AA66" s="33"/>
      <c r="AB66" s="30">
        <v>43476</v>
      </c>
      <c r="AC66" s="19">
        <v>5</v>
      </c>
      <c r="AD66" s="17">
        <f t="shared" si="2"/>
        <v>45302</v>
      </c>
      <c r="AE66" s="45"/>
      <c r="AF66" s="46">
        <v>41517</v>
      </c>
      <c r="AG66" s="19">
        <v>10</v>
      </c>
      <c r="AH66" s="48">
        <f t="shared" si="10"/>
        <v>45167</v>
      </c>
    </row>
    <row r="67" spans="1:34" ht="23.25" x14ac:dyDescent="0.25">
      <c r="A67" s="2">
        <v>65</v>
      </c>
      <c r="B67" s="1" t="s">
        <v>269</v>
      </c>
      <c r="C67" s="91">
        <v>603226</v>
      </c>
      <c r="D67" s="3">
        <v>20000</v>
      </c>
      <c r="E67" s="1" t="s">
        <v>610</v>
      </c>
      <c r="F67" s="59" t="s">
        <v>492</v>
      </c>
      <c r="G67" s="4" t="s">
        <v>111</v>
      </c>
      <c r="H67" s="4" t="s">
        <v>527</v>
      </c>
      <c r="I67" s="4" t="s">
        <v>350</v>
      </c>
      <c r="J67" s="4" t="s">
        <v>376</v>
      </c>
      <c r="K67" s="1" t="s">
        <v>10</v>
      </c>
      <c r="L67" s="16" t="s">
        <v>266</v>
      </c>
      <c r="M67" s="53" t="s">
        <v>289</v>
      </c>
      <c r="N67" s="53"/>
      <c r="O67" s="5"/>
      <c r="P67" s="34">
        <v>44225</v>
      </c>
      <c r="Q67" s="32">
        <v>1</v>
      </c>
      <c r="R67" s="60">
        <f t="shared" si="9"/>
        <v>44590</v>
      </c>
      <c r="S67" s="33"/>
      <c r="T67" s="30">
        <v>44515</v>
      </c>
      <c r="U67" s="15"/>
      <c r="V67" s="17">
        <v>44926</v>
      </c>
      <c r="W67" s="26"/>
      <c r="X67" s="44">
        <v>43955</v>
      </c>
      <c r="Y67" s="36">
        <v>6</v>
      </c>
      <c r="Z67" s="78">
        <f t="shared" si="7"/>
        <v>46146</v>
      </c>
      <c r="AA67" s="33"/>
      <c r="AB67" s="30">
        <v>43885</v>
      </c>
      <c r="AC67" s="19">
        <v>5</v>
      </c>
      <c r="AD67" s="17">
        <f t="shared" si="2"/>
        <v>45712</v>
      </c>
      <c r="AE67" s="45"/>
      <c r="AF67" s="40" t="s">
        <v>254</v>
      </c>
      <c r="AG67" s="19" t="s">
        <v>254</v>
      </c>
      <c r="AH67" s="47" t="s">
        <v>254</v>
      </c>
    </row>
    <row r="68" spans="1:34" ht="23.25" x14ac:dyDescent="0.25">
      <c r="A68" s="2">
        <v>66</v>
      </c>
      <c r="B68" s="1" t="s">
        <v>269</v>
      </c>
      <c r="C68" s="91">
        <v>603227</v>
      </c>
      <c r="D68" s="3">
        <v>20000</v>
      </c>
      <c r="E68" s="1" t="s">
        <v>610</v>
      </c>
      <c r="F68" s="59" t="s">
        <v>493</v>
      </c>
      <c r="G68" s="4" t="s">
        <v>111</v>
      </c>
      <c r="H68" s="4" t="s">
        <v>527</v>
      </c>
      <c r="I68" s="4" t="s">
        <v>351</v>
      </c>
      <c r="J68" s="4" t="s">
        <v>375</v>
      </c>
      <c r="K68" s="1" t="s">
        <v>10</v>
      </c>
      <c r="L68" s="16" t="s">
        <v>267</v>
      </c>
      <c r="M68" s="53" t="s">
        <v>289</v>
      </c>
      <c r="N68" s="53"/>
      <c r="O68" s="5"/>
      <c r="P68" s="34">
        <v>44225</v>
      </c>
      <c r="Q68" s="32">
        <v>1</v>
      </c>
      <c r="R68" s="60">
        <f t="shared" si="9"/>
        <v>44590</v>
      </c>
      <c r="S68" s="33"/>
      <c r="T68" s="30">
        <v>44515</v>
      </c>
      <c r="U68" s="15"/>
      <c r="V68" s="17">
        <v>44926</v>
      </c>
      <c r="W68" s="26"/>
      <c r="X68" s="44">
        <v>43955</v>
      </c>
      <c r="Y68" s="36">
        <v>6</v>
      </c>
      <c r="Z68" s="78">
        <f t="shared" si="7"/>
        <v>46146</v>
      </c>
      <c r="AA68" s="33"/>
      <c r="AB68" s="30">
        <v>43885</v>
      </c>
      <c r="AC68" s="19">
        <v>5</v>
      </c>
      <c r="AD68" s="17">
        <f t="shared" si="2"/>
        <v>45712</v>
      </c>
      <c r="AE68" s="45"/>
      <c r="AF68" s="40" t="s">
        <v>254</v>
      </c>
      <c r="AG68" s="19" t="s">
        <v>254</v>
      </c>
      <c r="AH68" s="47" t="s">
        <v>254</v>
      </c>
    </row>
    <row r="69" spans="1:34" ht="23.25" x14ac:dyDescent="0.25">
      <c r="A69" s="2">
        <v>67</v>
      </c>
      <c r="B69" s="1" t="s">
        <v>269</v>
      </c>
      <c r="C69" s="91">
        <v>603228</v>
      </c>
      <c r="D69" s="3">
        <v>20000</v>
      </c>
      <c r="E69" s="1" t="s">
        <v>610</v>
      </c>
      <c r="F69" s="59" t="s">
        <v>494</v>
      </c>
      <c r="G69" s="4" t="s">
        <v>111</v>
      </c>
      <c r="H69" s="4" t="s">
        <v>527</v>
      </c>
      <c r="I69" s="4" t="s">
        <v>352</v>
      </c>
      <c r="J69" s="4" t="s">
        <v>374</v>
      </c>
      <c r="K69" s="1" t="s">
        <v>10</v>
      </c>
      <c r="L69" s="16" t="s">
        <v>268</v>
      </c>
      <c r="M69" s="53" t="s">
        <v>289</v>
      </c>
      <c r="N69" s="53"/>
      <c r="O69" s="5" t="s">
        <v>298</v>
      </c>
      <c r="P69" s="34">
        <v>44225</v>
      </c>
      <c r="Q69" s="32">
        <v>1</v>
      </c>
      <c r="R69" s="60">
        <f t="shared" si="9"/>
        <v>44590</v>
      </c>
      <c r="S69" s="33"/>
      <c r="T69" s="30">
        <v>44489</v>
      </c>
      <c r="U69" s="15"/>
      <c r="V69" s="17">
        <v>44865</v>
      </c>
      <c r="W69" s="26"/>
      <c r="X69" s="44">
        <v>43955</v>
      </c>
      <c r="Y69" s="36">
        <v>6</v>
      </c>
      <c r="Z69" s="78">
        <f t="shared" si="7"/>
        <v>46146</v>
      </c>
      <c r="AA69" s="33"/>
      <c r="AB69" s="30">
        <v>43885</v>
      </c>
      <c r="AC69" s="19">
        <v>5</v>
      </c>
      <c r="AD69" s="17">
        <f t="shared" si="2"/>
        <v>45712</v>
      </c>
      <c r="AE69" s="45"/>
      <c r="AF69" s="40" t="s">
        <v>254</v>
      </c>
      <c r="AG69" s="19" t="s">
        <v>254</v>
      </c>
      <c r="AH69" s="47" t="s">
        <v>254</v>
      </c>
    </row>
    <row r="70" spans="1:34" ht="23.25" x14ac:dyDescent="0.25">
      <c r="A70" s="2">
        <v>68</v>
      </c>
      <c r="B70" s="1" t="s">
        <v>275</v>
      </c>
      <c r="C70" s="91">
        <v>603229</v>
      </c>
      <c r="D70" s="3">
        <v>250</v>
      </c>
      <c r="E70" s="1" t="s">
        <v>112</v>
      </c>
      <c r="F70" s="4" t="s">
        <v>113</v>
      </c>
      <c r="G70" s="4">
        <v>1983</v>
      </c>
      <c r="H70" s="4" t="s">
        <v>529</v>
      </c>
      <c r="I70" s="4">
        <v>2340665</v>
      </c>
      <c r="J70" s="4" t="s">
        <v>440</v>
      </c>
      <c r="K70" s="1" t="s">
        <v>10</v>
      </c>
      <c r="L70" s="16" t="s">
        <v>114</v>
      </c>
      <c r="M70" s="53" t="s">
        <v>297</v>
      </c>
      <c r="N70" s="53"/>
      <c r="O70" s="5"/>
      <c r="P70" s="34">
        <v>43007</v>
      </c>
      <c r="Q70" s="32">
        <v>5</v>
      </c>
      <c r="R70" s="60">
        <f t="shared" si="9"/>
        <v>44833</v>
      </c>
      <c r="S70" s="33"/>
      <c r="T70" s="30">
        <v>44426</v>
      </c>
      <c r="U70" s="15"/>
      <c r="V70" s="17">
        <v>44791</v>
      </c>
      <c r="W70" s="26"/>
      <c r="X70" s="44">
        <v>43578</v>
      </c>
      <c r="Y70" s="36">
        <v>9</v>
      </c>
      <c r="Z70" s="78">
        <f t="shared" si="7"/>
        <v>46866</v>
      </c>
      <c r="AA70" s="33"/>
      <c r="AB70" s="30">
        <v>43490</v>
      </c>
      <c r="AC70" s="19">
        <v>5</v>
      </c>
      <c r="AD70" s="17">
        <f t="shared" si="2"/>
        <v>45316</v>
      </c>
      <c r="AE70" s="45"/>
      <c r="AF70" s="40" t="s">
        <v>254</v>
      </c>
      <c r="AG70" s="19" t="s">
        <v>254</v>
      </c>
      <c r="AH70" s="47" t="s">
        <v>254</v>
      </c>
    </row>
    <row r="71" spans="1:34" ht="23.25" hidden="1" x14ac:dyDescent="0.25">
      <c r="A71" s="2">
        <v>69</v>
      </c>
      <c r="B71" s="1" t="s">
        <v>275</v>
      </c>
      <c r="C71" s="91">
        <v>603230</v>
      </c>
      <c r="D71" s="3">
        <v>250</v>
      </c>
      <c r="E71" s="1" t="s">
        <v>112</v>
      </c>
      <c r="F71" s="4" t="s">
        <v>115</v>
      </c>
      <c r="G71" s="4">
        <v>1983</v>
      </c>
      <c r="H71" s="4" t="s">
        <v>529</v>
      </c>
      <c r="I71" s="4">
        <v>2340666</v>
      </c>
      <c r="J71" s="4" t="s">
        <v>441</v>
      </c>
      <c r="K71" s="1" t="s">
        <v>10</v>
      </c>
      <c r="L71" s="16" t="s">
        <v>114</v>
      </c>
      <c r="M71" s="53" t="s">
        <v>297</v>
      </c>
      <c r="N71" s="53"/>
      <c r="O71" s="5"/>
      <c r="P71" s="34">
        <v>43185</v>
      </c>
      <c r="Q71" s="32">
        <v>5</v>
      </c>
      <c r="R71" s="60">
        <f t="shared" si="9"/>
        <v>45011</v>
      </c>
      <c r="S71" s="33"/>
      <c r="T71" s="30">
        <v>44426</v>
      </c>
      <c r="U71" s="15"/>
      <c r="V71" s="17">
        <v>44791</v>
      </c>
      <c r="W71" s="26"/>
      <c r="X71" s="44">
        <v>43578</v>
      </c>
      <c r="Y71" s="36">
        <v>9</v>
      </c>
      <c r="Z71" s="78">
        <f t="shared" si="7"/>
        <v>46866</v>
      </c>
      <c r="AA71" s="33"/>
      <c r="AB71" s="30">
        <v>43482</v>
      </c>
      <c r="AC71" s="19">
        <v>5</v>
      </c>
      <c r="AD71" s="17">
        <f t="shared" ref="AD71:AD89" si="11">DATE(YEAR(AB71)+AC71,MONTH(AB71),DAY(AB71))</f>
        <v>45308</v>
      </c>
      <c r="AE71" s="45"/>
      <c r="AF71" s="40" t="s">
        <v>254</v>
      </c>
      <c r="AG71" s="19" t="s">
        <v>254</v>
      </c>
      <c r="AH71" s="47" t="s">
        <v>254</v>
      </c>
    </row>
    <row r="72" spans="1:34" ht="45.75" x14ac:dyDescent="0.25">
      <c r="A72" s="2">
        <v>70</v>
      </c>
      <c r="B72" s="1" t="s">
        <v>116</v>
      </c>
      <c r="C72" s="91">
        <v>603231</v>
      </c>
      <c r="D72" s="3">
        <v>5000</v>
      </c>
      <c r="E72" s="1" t="s">
        <v>117</v>
      </c>
      <c r="F72" s="4" t="s">
        <v>118</v>
      </c>
      <c r="G72" s="4">
        <v>1983</v>
      </c>
      <c r="H72" s="4" t="s">
        <v>530</v>
      </c>
      <c r="I72" s="4">
        <v>2340669</v>
      </c>
      <c r="J72" s="4" t="s">
        <v>444</v>
      </c>
      <c r="K72" s="1" t="s">
        <v>10</v>
      </c>
      <c r="L72" s="16" t="s">
        <v>515</v>
      </c>
      <c r="M72" s="53" t="s">
        <v>310</v>
      </c>
      <c r="N72" s="53"/>
      <c r="O72" s="5" t="s">
        <v>566</v>
      </c>
      <c r="P72" s="34">
        <v>44224</v>
      </c>
      <c r="Q72" s="32">
        <v>1</v>
      </c>
      <c r="R72" s="60">
        <f t="shared" si="9"/>
        <v>44589</v>
      </c>
      <c r="S72" s="33"/>
      <c r="T72" s="30">
        <v>44496</v>
      </c>
      <c r="U72" s="15"/>
      <c r="V72" s="17">
        <v>44865</v>
      </c>
      <c r="W72" s="26"/>
      <c r="X72" s="44">
        <v>43627</v>
      </c>
      <c r="Y72" s="36" t="s">
        <v>254</v>
      </c>
      <c r="Z72" s="78" t="s">
        <v>254</v>
      </c>
      <c r="AA72" s="33"/>
      <c r="AB72" s="30">
        <v>43490</v>
      </c>
      <c r="AC72" s="19">
        <v>5</v>
      </c>
      <c r="AD72" s="17">
        <f t="shared" si="11"/>
        <v>45316</v>
      </c>
      <c r="AE72" s="45"/>
      <c r="AF72" s="40" t="s">
        <v>254</v>
      </c>
      <c r="AG72" s="19" t="s">
        <v>254</v>
      </c>
      <c r="AH72" s="47" t="s">
        <v>254</v>
      </c>
    </row>
    <row r="73" spans="1:34" ht="23.25" x14ac:dyDescent="0.25">
      <c r="A73" s="2">
        <v>71</v>
      </c>
      <c r="B73" s="1" t="s">
        <v>275</v>
      </c>
      <c r="C73" s="91">
        <v>603232</v>
      </c>
      <c r="D73" s="3">
        <v>250</v>
      </c>
      <c r="E73" s="1" t="s">
        <v>112</v>
      </c>
      <c r="F73" s="4" t="s">
        <v>119</v>
      </c>
      <c r="G73" s="4">
        <v>1983</v>
      </c>
      <c r="H73" s="4" t="s">
        <v>529</v>
      </c>
      <c r="I73" s="4">
        <v>2340667</v>
      </c>
      <c r="J73" s="4" t="s">
        <v>442</v>
      </c>
      <c r="K73" s="1" t="s">
        <v>10</v>
      </c>
      <c r="L73" s="16" t="s">
        <v>114</v>
      </c>
      <c r="M73" s="53" t="s">
        <v>297</v>
      </c>
      <c r="N73" s="53"/>
      <c r="O73" s="5"/>
      <c r="P73" s="34">
        <v>43007</v>
      </c>
      <c r="Q73" s="32">
        <v>5</v>
      </c>
      <c r="R73" s="60">
        <f t="shared" si="9"/>
        <v>44833</v>
      </c>
      <c r="S73" s="33"/>
      <c r="T73" s="30">
        <v>44426</v>
      </c>
      <c r="U73" s="15"/>
      <c r="V73" s="17">
        <v>44791</v>
      </c>
      <c r="W73" s="26"/>
      <c r="X73" s="44">
        <v>43578</v>
      </c>
      <c r="Y73" s="36">
        <v>9</v>
      </c>
      <c r="Z73" s="78">
        <f t="shared" si="7"/>
        <v>46866</v>
      </c>
      <c r="AA73" s="33"/>
      <c r="AB73" s="30">
        <v>43490</v>
      </c>
      <c r="AC73" s="19">
        <v>5</v>
      </c>
      <c r="AD73" s="17">
        <f t="shared" si="11"/>
        <v>45316</v>
      </c>
      <c r="AE73" s="45"/>
      <c r="AF73" s="40" t="s">
        <v>254</v>
      </c>
      <c r="AG73" s="19" t="s">
        <v>254</v>
      </c>
      <c r="AH73" s="47" t="s">
        <v>254</v>
      </c>
    </row>
    <row r="74" spans="1:34" ht="23.25" x14ac:dyDescent="0.25">
      <c r="A74" s="2">
        <v>72</v>
      </c>
      <c r="B74" s="1" t="s">
        <v>275</v>
      </c>
      <c r="C74" s="91">
        <v>603233</v>
      </c>
      <c r="D74" s="3">
        <v>250</v>
      </c>
      <c r="E74" s="1" t="s">
        <v>112</v>
      </c>
      <c r="F74" s="4" t="s">
        <v>120</v>
      </c>
      <c r="G74" s="4">
        <v>1983</v>
      </c>
      <c r="H74" s="4" t="s">
        <v>529</v>
      </c>
      <c r="I74" s="4">
        <v>2340668</v>
      </c>
      <c r="J74" s="4" t="s">
        <v>443</v>
      </c>
      <c r="K74" s="1" t="s">
        <v>10</v>
      </c>
      <c r="L74" s="16" t="s">
        <v>114</v>
      </c>
      <c r="M74" s="53" t="s">
        <v>297</v>
      </c>
      <c r="N74" s="53"/>
      <c r="O74" s="5"/>
      <c r="P74" s="34">
        <v>43007</v>
      </c>
      <c r="Q74" s="32">
        <v>5</v>
      </c>
      <c r="R74" s="60">
        <f t="shared" si="9"/>
        <v>44833</v>
      </c>
      <c r="S74" s="33"/>
      <c r="T74" s="30">
        <v>44426</v>
      </c>
      <c r="U74" s="15"/>
      <c r="V74" s="17">
        <v>44791</v>
      </c>
      <c r="W74" s="26"/>
      <c r="X74" s="44">
        <v>43578</v>
      </c>
      <c r="Y74" s="36">
        <v>9</v>
      </c>
      <c r="Z74" s="78">
        <f t="shared" si="7"/>
        <v>46866</v>
      </c>
      <c r="AA74" s="33"/>
      <c r="AB74" s="30">
        <v>43490</v>
      </c>
      <c r="AC74" s="19">
        <v>5</v>
      </c>
      <c r="AD74" s="17">
        <f t="shared" si="11"/>
        <v>45316</v>
      </c>
      <c r="AE74" s="45"/>
      <c r="AF74" s="40" t="s">
        <v>254</v>
      </c>
      <c r="AG74" s="19" t="s">
        <v>254</v>
      </c>
      <c r="AH74" s="47" t="s">
        <v>254</v>
      </c>
    </row>
    <row r="75" spans="1:34" x14ac:dyDescent="0.25">
      <c r="A75" s="2">
        <v>73</v>
      </c>
      <c r="B75" s="1" t="s">
        <v>50</v>
      </c>
      <c r="C75" s="91">
        <v>603240</v>
      </c>
      <c r="D75" s="3">
        <v>7000</v>
      </c>
      <c r="E75" s="1" t="s">
        <v>564</v>
      </c>
      <c r="F75" s="4" t="s">
        <v>121</v>
      </c>
      <c r="G75" s="4" t="s">
        <v>122</v>
      </c>
      <c r="H75" s="8" t="s">
        <v>547</v>
      </c>
      <c r="I75" s="4">
        <v>2340474</v>
      </c>
      <c r="J75" s="4" t="s">
        <v>418</v>
      </c>
      <c r="K75" s="1" t="s">
        <v>20</v>
      </c>
      <c r="L75" s="16"/>
      <c r="M75" s="54" t="s">
        <v>289</v>
      </c>
      <c r="N75" s="53" t="s">
        <v>481</v>
      </c>
      <c r="O75" s="5"/>
      <c r="P75" s="34">
        <v>44510</v>
      </c>
      <c r="Q75" s="32">
        <v>1</v>
      </c>
      <c r="R75" s="60">
        <f t="shared" si="9"/>
        <v>44875</v>
      </c>
      <c r="S75" s="33"/>
      <c r="T75" s="30">
        <v>44496</v>
      </c>
      <c r="U75" s="15"/>
      <c r="V75" s="17">
        <v>44865</v>
      </c>
      <c r="W75" s="26"/>
      <c r="X75" s="44">
        <v>44550</v>
      </c>
      <c r="Y75" s="36">
        <v>6</v>
      </c>
      <c r="Z75" s="78">
        <f t="shared" si="7"/>
        <v>46741</v>
      </c>
      <c r="AA75" s="33"/>
      <c r="AB75" s="30">
        <v>43882</v>
      </c>
      <c r="AC75" s="19">
        <v>5</v>
      </c>
      <c r="AD75" s="17">
        <f t="shared" si="11"/>
        <v>45709</v>
      </c>
      <c r="AE75" s="45"/>
      <c r="AF75" s="40" t="s">
        <v>254</v>
      </c>
      <c r="AG75" s="19" t="s">
        <v>254</v>
      </c>
      <c r="AH75" s="47" t="s">
        <v>254</v>
      </c>
    </row>
    <row r="76" spans="1:34" ht="23.25" x14ac:dyDescent="0.25">
      <c r="A76" s="2">
        <v>74</v>
      </c>
      <c r="B76" s="1" t="s">
        <v>280</v>
      </c>
      <c r="C76" s="91">
        <v>603241</v>
      </c>
      <c r="D76" s="3">
        <v>500</v>
      </c>
      <c r="E76" s="1" t="s">
        <v>123</v>
      </c>
      <c r="F76" s="4" t="s">
        <v>290</v>
      </c>
      <c r="G76" s="4">
        <v>1984</v>
      </c>
      <c r="H76" s="4" t="s">
        <v>519</v>
      </c>
      <c r="I76" s="4">
        <v>2340661</v>
      </c>
      <c r="J76" s="4" t="s">
        <v>436</v>
      </c>
      <c r="K76" s="1" t="s">
        <v>10</v>
      </c>
      <c r="L76" s="16" t="s">
        <v>124</v>
      </c>
      <c r="M76" s="52" t="s">
        <v>297</v>
      </c>
      <c r="N76" s="53"/>
      <c r="O76" s="5"/>
      <c r="P76" s="34">
        <v>43006</v>
      </c>
      <c r="Q76" s="32">
        <v>5</v>
      </c>
      <c r="R76" s="60">
        <f t="shared" si="9"/>
        <v>44832</v>
      </c>
      <c r="S76" s="33"/>
      <c r="T76" s="30">
        <v>44426</v>
      </c>
      <c r="U76" s="15"/>
      <c r="V76" s="17">
        <v>44791</v>
      </c>
      <c r="W76" s="26"/>
      <c r="X76" s="44">
        <v>43963</v>
      </c>
      <c r="Y76" s="36">
        <v>9</v>
      </c>
      <c r="Z76" s="78">
        <f t="shared" si="7"/>
        <v>47250</v>
      </c>
      <c r="AA76" s="33"/>
      <c r="AB76" s="30">
        <v>43889</v>
      </c>
      <c r="AC76" s="19">
        <v>5</v>
      </c>
      <c r="AD76" s="17">
        <f t="shared" si="11"/>
        <v>45716</v>
      </c>
      <c r="AE76" s="45"/>
      <c r="AF76" s="40" t="s">
        <v>254</v>
      </c>
      <c r="AG76" s="19" t="s">
        <v>254</v>
      </c>
      <c r="AH76" s="47" t="s">
        <v>254</v>
      </c>
    </row>
    <row r="77" spans="1:34" ht="23.25" x14ac:dyDescent="0.25">
      <c r="A77" s="2">
        <v>75</v>
      </c>
      <c r="B77" s="1" t="s">
        <v>572</v>
      </c>
      <c r="C77" s="91">
        <v>603242</v>
      </c>
      <c r="D77" s="93">
        <v>1000</v>
      </c>
      <c r="E77" s="58" t="s">
        <v>301</v>
      </c>
      <c r="F77" s="4" t="s">
        <v>299</v>
      </c>
      <c r="G77" s="4" t="s">
        <v>122</v>
      </c>
      <c r="H77" s="4" t="s">
        <v>519</v>
      </c>
      <c r="I77" s="4">
        <v>2340662</v>
      </c>
      <c r="J77" s="4" t="s">
        <v>438</v>
      </c>
      <c r="K77" s="1" t="s">
        <v>10</v>
      </c>
      <c r="L77" s="16" t="s">
        <v>125</v>
      </c>
      <c r="M77" s="52" t="s">
        <v>297</v>
      </c>
      <c r="N77" s="53"/>
      <c r="O77" s="5"/>
      <c r="P77" s="34">
        <v>43006</v>
      </c>
      <c r="Q77" s="32">
        <v>5</v>
      </c>
      <c r="R77" s="60">
        <f t="shared" si="9"/>
        <v>44832</v>
      </c>
      <c r="S77" s="33"/>
      <c r="T77" s="30">
        <v>44425</v>
      </c>
      <c r="U77" s="15"/>
      <c r="V77" s="17">
        <v>44791</v>
      </c>
      <c r="W77" s="26"/>
      <c r="X77" s="44">
        <v>43963</v>
      </c>
      <c r="Y77" s="36">
        <v>9</v>
      </c>
      <c r="Z77" s="78">
        <f t="shared" si="7"/>
        <v>47250</v>
      </c>
      <c r="AA77" s="33"/>
      <c r="AB77" s="30">
        <v>43886</v>
      </c>
      <c r="AC77" s="19">
        <v>5</v>
      </c>
      <c r="AD77" s="17">
        <f t="shared" si="11"/>
        <v>45713</v>
      </c>
      <c r="AE77" s="45"/>
      <c r="AF77" s="40" t="s">
        <v>254</v>
      </c>
      <c r="AG77" s="19" t="s">
        <v>254</v>
      </c>
      <c r="AH77" s="47" t="s">
        <v>254</v>
      </c>
    </row>
    <row r="78" spans="1:34" ht="24" customHeight="1" x14ac:dyDescent="0.25">
      <c r="A78" s="2">
        <v>76</v>
      </c>
      <c r="B78" s="1" t="s">
        <v>572</v>
      </c>
      <c r="C78" s="91">
        <v>603244</v>
      </c>
      <c r="D78" s="93">
        <v>500</v>
      </c>
      <c r="E78" s="1" t="s">
        <v>318</v>
      </c>
      <c r="F78" s="4" t="s">
        <v>300</v>
      </c>
      <c r="G78" s="4" t="s">
        <v>122</v>
      </c>
      <c r="H78" s="4" t="s">
        <v>519</v>
      </c>
      <c r="I78" s="4">
        <v>2340664</v>
      </c>
      <c r="J78" s="4" t="s">
        <v>439</v>
      </c>
      <c r="K78" s="1" t="s">
        <v>10</v>
      </c>
      <c r="L78" s="20" t="s">
        <v>126</v>
      </c>
      <c r="M78" s="52" t="s">
        <v>297</v>
      </c>
      <c r="N78" s="57"/>
      <c r="O78" s="5"/>
      <c r="P78" s="34">
        <v>43006</v>
      </c>
      <c r="Q78" s="32">
        <v>5</v>
      </c>
      <c r="R78" s="60">
        <f t="shared" si="9"/>
        <v>44832</v>
      </c>
      <c r="S78" s="33"/>
      <c r="T78" s="30">
        <v>44426</v>
      </c>
      <c r="U78" s="15"/>
      <c r="V78" s="17">
        <v>44791</v>
      </c>
      <c r="W78" s="5"/>
      <c r="X78" s="44">
        <v>43964</v>
      </c>
      <c r="Y78" s="36">
        <v>9</v>
      </c>
      <c r="Z78" s="78">
        <f t="shared" si="7"/>
        <v>47251</v>
      </c>
      <c r="AA78" s="33"/>
      <c r="AB78" s="30">
        <v>43886</v>
      </c>
      <c r="AC78" s="19">
        <v>5</v>
      </c>
      <c r="AD78" s="17">
        <f t="shared" si="11"/>
        <v>45713</v>
      </c>
      <c r="AE78" s="45"/>
      <c r="AF78" s="40" t="s">
        <v>254</v>
      </c>
      <c r="AG78" s="19" t="s">
        <v>254</v>
      </c>
      <c r="AH78" s="47" t="s">
        <v>254</v>
      </c>
    </row>
    <row r="79" spans="1:34" hidden="1" x14ac:dyDescent="0.25">
      <c r="A79" s="2">
        <v>77</v>
      </c>
      <c r="B79" s="6" t="s">
        <v>50</v>
      </c>
      <c r="C79" s="90">
        <v>603251</v>
      </c>
      <c r="D79" s="3">
        <v>8000</v>
      </c>
      <c r="E79" s="6" t="s">
        <v>51</v>
      </c>
      <c r="F79" s="8" t="s">
        <v>127</v>
      </c>
      <c r="G79" s="8">
        <v>1984</v>
      </c>
      <c r="H79" s="8" t="s">
        <v>547</v>
      </c>
      <c r="I79" s="4">
        <v>2340310</v>
      </c>
      <c r="J79" s="4" t="s">
        <v>369</v>
      </c>
      <c r="K79" s="6" t="s">
        <v>48</v>
      </c>
      <c r="L79" s="18" t="s">
        <v>67</v>
      </c>
      <c r="M79" s="54" t="s">
        <v>310</v>
      </c>
      <c r="N79" s="54" t="s">
        <v>481</v>
      </c>
      <c r="O79" s="9"/>
      <c r="P79" s="34">
        <v>44510</v>
      </c>
      <c r="Q79" s="32">
        <v>1</v>
      </c>
      <c r="R79" s="60">
        <f t="shared" si="9"/>
        <v>44875</v>
      </c>
      <c r="S79" s="33"/>
      <c r="T79" s="30">
        <v>44452</v>
      </c>
      <c r="U79" s="15"/>
      <c r="V79" s="17">
        <v>44834</v>
      </c>
      <c r="W79" s="26"/>
      <c r="X79" s="35" t="s">
        <v>254</v>
      </c>
      <c r="Y79" s="36" t="s">
        <v>254</v>
      </c>
      <c r="Z79" s="36" t="s">
        <v>254</v>
      </c>
      <c r="AA79" s="33"/>
      <c r="AB79" s="30">
        <v>41569</v>
      </c>
      <c r="AC79" s="86">
        <v>10</v>
      </c>
      <c r="AD79" s="17">
        <f t="shared" si="11"/>
        <v>45221</v>
      </c>
      <c r="AE79" s="45" t="s">
        <v>412</v>
      </c>
      <c r="AF79" s="40" t="s">
        <v>254</v>
      </c>
      <c r="AG79" s="19" t="s">
        <v>254</v>
      </c>
      <c r="AH79" s="47" t="s">
        <v>254</v>
      </c>
    </row>
    <row r="80" spans="1:34" hidden="1" x14ac:dyDescent="0.25">
      <c r="A80" s="2">
        <v>78</v>
      </c>
      <c r="B80" s="6" t="s">
        <v>50</v>
      </c>
      <c r="C80" s="90">
        <v>603254</v>
      </c>
      <c r="D80" s="3">
        <v>8000</v>
      </c>
      <c r="E80" s="6" t="s">
        <v>51</v>
      </c>
      <c r="F80" s="8" t="s">
        <v>302</v>
      </c>
      <c r="G80" s="8" t="s">
        <v>128</v>
      </c>
      <c r="H80" s="8" t="s">
        <v>547</v>
      </c>
      <c r="I80" s="4">
        <v>2340830</v>
      </c>
      <c r="J80" s="4" t="s">
        <v>377</v>
      </c>
      <c r="K80" s="6" t="s">
        <v>73</v>
      </c>
      <c r="L80" s="18" t="s">
        <v>74</v>
      </c>
      <c r="M80" s="54" t="s">
        <v>310</v>
      </c>
      <c r="N80" s="54" t="s">
        <v>481</v>
      </c>
      <c r="O80" s="9"/>
      <c r="P80" s="34">
        <v>44518</v>
      </c>
      <c r="Q80" s="32">
        <v>1</v>
      </c>
      <c r="R80" s="60">
        <f t="shared" si="9"/>
        <v>44883</v>
      </c>
      <c r="S80" s="33" t="s">
        <v>339</v>
      </c>
      <c r="T80" s="30">
        <v>44452</v>
      </c>
      <c r="U80" s="15"/>
      <c r="V80" s="17">
        <v>44834</v>
      </c>
      <c r="W80" s="26"/>
      <c r="X80" s="35" t="s">
        <v>254</v>
      </c>
      <c r="Y80" s="36" t="s">
        <v>254</v>
      </c>
      <c r="Z80" s="36" t="s">
        <v>254</v>
      </c>
      <c r="AA80" s="33"/>
      <c r="AB80" s="30">
        <v>41566</v>
      </c>
      <c r="AC80" s="86">
        <v>10</v>
      </c>
      <c r="AD80" s="17">
        <f t="shared" si="11"/>
        <v>45218</v>
      </c>
      <c r="AE80" s="45" t="s">
        <v>412</v>
      </c>
      <c r="AF80" s="40" t="s">
        <v>254</v>
      </c>
      <c r="AG80" s="19" t="s">
        <v>254</v>
      </c>
      <c r="AH80" s="47" t="s">
        <v>254</v>
      </c>
    </row>
    <row r="81" spans="1:34" ht="23.25" hidden="1" x14ac:dyDescent="0.25">
      <c r="A81" s="2">
        <v>79</v>
      </c>
      <c r="B81" s="6" t="s">
        <v>281</v>
      </c>
      <c r="C81" s="90">
        <v>603257</v>
      </c>
      <c r="D81" s="3">
        <v>1000</v>
      </c>
      <c r="E81" s="6" t="s">
        <v>502</v>
      </c>
      <c r="F81" s="8" t="s">
        <v>129</v>
      </c>
      <c r="G81" s="8" t="s">
        <v>128</v>
      </c>
      <c r="H81" s="4" t="s">
        <v>531</v>
      </c>
      <c r="I81" s="4">
        <v>2340219</v>
      </c>
      <c r="J81" s="4" t="s">
        <v>364</v>
      </c>
      <c r="K81" s="6" t="s">
        <v>37</v>
      </c>
      <c r="L81" s="18" t="s">
        <v>169</v>
      </c>
      <c r="M81" s="52" t="s">
        <v>297</v>
      </c>
      <c r="N81" s="54"/>
      <c r="O81" s="9"/>
      <c r="P81" s="34">
        <v>43007</v>
      </c>
      <c r="Q81" s="32">
        <v>5</v>
      </c>
      <c r="R81" s="60">
        <f t="shared" si="9"/>
        <v>44833</v>
      </c>
      <c r="S81" s="33" t="s">
        <v>339</v>
      </c>
      <c r="T81" s="30">
        <v>44496</v>
      </c>
      <c r="U81" s="15"/>
      <c r="V81" s="17">
        <v>44865</v>
      </c>
      <c r="W81" s="26"/>
      <c r="X81" s="35" t="s">
        <v>254</v>
      </c>
      <c r="Y81" s="36" t="s">
        <v>254</v>
      </c>
      <c r="Z81" s="36" t="s">
        <v>254</v>
      </c>
      <c r="AA81" s="33" t="s">
        <v>413</v>
      </c>
      <c r="AB81" s="30">
        <v>41912</v>
      </c>
      <c r="AC81" s="86">
        <v>10</v>
      </c>
      <c r="AD81" s="17">
        <f t="shared" si="11"/>
        <v>45565</v>
      </c>
      <c r="AE81" s="45" t="s">
        <v>412</v>
      </c>
      <c r="AF81" s="40" t="s">
        <v>254</v>
      </c>
      <c r="AG81" s="19" t="s">
        <v>254</v>
      </c>
      <c r="AH81" s="47" t="s">
        <v>254</v>
      </c>
    </row>
    <row r="82" spans="1:34" x14ac:dyDescent="0.25">
      <c r="A82" s="2">
        <v>80</v>
      </c>
      <c r="B82" s="1" t="s">
        <v>50</v>
      </c>
      <c r="C82" s="91">
        <v>603258</v>
      </c>
      <c r="D82" s="3">
        <v>7000</v>
      </c>
      <c r="E82" s="1" t="s">
        <v>130</v>
      </c>
      <c r="F82" s="4" t="s">
        <v>131</v>
      </c>
      <c r="G82" s="4">
        <v>1995</v>
      </c>
      <c r="H82" s="8" t="s">
        <v>547</v>
      </c>
      <c r="I82" s="4">
        <v>2340476</v>
      </c>
      <c r="J82" s="4" t="s">
        <v>420</v>
      </c>
      <c r="K82" s="1" t="s">
        <v>20</v>
      </c>
      <c r="L82" s="16"/>
      <c r="M82" s="54" t="s">
        <v>289</v>
      </c>
      <c r="N82" s="53" t="s">
        <v>481</v>
      </c>
      <c r="O82" s="5"/>
      <c r="P82" s="34">
        <v>44510</v>
      </c>
      <c r="Q82" s="32">
        <v>1</v>
      </c>
      <c r="R82" s="60">
        <f t="shared" si="9"/>
        <v>44875</v>
      </c>
      <c r="S82" s="33"/>
      <c r="T82" s="30">
        <v>44496</v>
      </c>
      <c r="U82" s="15"/>
      <c r="V82" s="17">
        <v>44865</v>
      </c>
      <c r="W82" s="26"/>
      <c r="X82" s="44">
        <v>44550</v>
      </c>
      <c r="Y82" s="36">
        <v>6</v>
      </c>
      <c r="Z82" s="78">
        <f t="shared" ref="Z82:Z83" si="12">DATE(YEAR(X82)+Y82,MONTH(X82),DAY(X82))</f>
        <v>46741</v>
      </c>
      <c r="AA82" s="33"/>
      <c r="AB82" s="30">
        <v>43882</v>
      </c>
      <c r="AC82" s="19">
        <v>5</v>
      </c>
      <c r="AD82" s="17">
        <f t="shared" si="11"/>
        <v>45709</v>
      </c>
      <c r="AE82" s="45"/>
      <c r="AF82" s="40" t="s">
        <v>254</v>
      </c>
      <c r="AG82" s="19" t="s">
        <v>254</v>
      </c>
      <c r="AH82" s="47" t="s">
        <v>254</v>
      </c>
    </row>
    <row r="83" spans="1:34" x14ac:dyDescent="0.25">
      <c r="A83" s="2">
        <v>81</v>
      </c>
      <c r="B83" s="1" t="s">
        <v>50</v>
      </c>
      <c r="C83" s="91">
        <v>603259</v>
      </c>
      <c r="D83" s="3">
        <v>7000</v>
      </c>
      <c r="E83" s="1" t="s">
        <v>130</v>
      </c>
      <c r="F83" s="4" t="s">
        <v>132</v>
      </c>
      <c r="G83" s="4">
        <v>1995</v>
      </c>
      <c r="H83" s="8" t="s">
        <v>547</v>
      </c>
      <c r="I83" s="4">
        <v>2340477</v>
      </c>
      <c r="J83" s="4" t="s">
        <v>421</v>
      </c>
      <c r="K83" s="1" t="s">
        <v>20</v>
      </c>
      <c r="L83" s="16"/>
      <c r="M83" s="54" t="s">
        <v>289</v>
      </c>
      <c r="N83" s="53" t="s">
        <v>481</v>
      </c>
      <c r="O83" s="5"/>
      <c r="P83" s="34">
        <v>44510</v>
      </c>
      <c r="Q83" s="32">
        <v>1</v>
      </c>
      <c r="R83" s="60">
        <f t="shared" si="9"/>
        <v>44875</v>
      </c>
      <c r="S83" s="33"/>
      <c r="T83" s="30">
        <v>44496</v>
      </c>
      <c r="U83" s="15"/>
      <c r="V83" s="17">
        <v>44865</v>
      </c>
      <c r="W83" s="26"/>
      <c r="X83" s="44">
        <v>44551</v>
      </c>
      <c r="Y83" s="36">
        <v>6</v>
      </c>
      <c r="Z83" s="78">
        <f t="shared" si="12"/>
        <v>46742</v>
      </c>
      <c r="AA83" s="33"/>
      <c r="AB83" s="30">
        <v>43882</v>
      </c>
      <c r="AC83" s="19">
        <v>5</v>
      </c>
      <c r="AD83" s="17">
        <f t="shared" si="11"/>
        <v>45709</v>
      </c>
      <c r="AE83" s="45"/>
      <c r="AF83" s="40" t="s">
        <v>254</v>
      </c>
      <c r="AG83" s="19" t="s">
        <v>254</v>
      </c>
      <c r="AH83" s="47" t="s">
        <v>254</v>
      </c>
    </row>
    <row r="84" spans="1:34" hidden="1" x14ac:dyDescent="0.25">
      <c r="A84" s="2">
        <v>82</v>
      </c>
      <c r="B84" s="6" t="s">
        <v>50</v>
      </c>
      <c r="C84" s="90">
        <v>603263</v>
      </c>
      <c r="D84" s="3">
        <v>8000</v>
      </c>
      <c r="E84" s="6" t="s">
        <v>51</v>
      </c>
      <c r="F84" s="8" t="s">
        <v>133</v>
      </c>
      <c r="G84" s="8">
        <v>1990</v>
      </c>
      <c r="H84" s="8" t="s">
        <v>547</v>
      </c>
      <c r="I84" s="4">
        <v>2340194</v>
      </c>
      <c r="J84" s="4" t="s">
        <v>360</v>
      </c>
      <c r="K84" s="6" t="s">
        <v>48</v>
      </c>
      <c r="L84" s="18" t="s">
        <v>134</v>
      </c>
      <c r="M84" s="54" t="s">
        <v>310</v>
      </c>
      <c r="N84" s="54" t="s">
        <v>481</v>
      </c>
      <c r="O84" s="9"/>
      <c r="P84" s="34">
        <v>44515</v>
      </c>
      <c r="Q84" s="32">
        <v>1</v>
      </c>
      <c r="R84" s="60">
        <f t="shared" si="9"/>
        <v>44880</v>
      </c>
      <c r="S84" s="33"/>
      <c r="T84" s="30">
        <v>44452</v>
      </c>
      <c r="U84" s="15"/>
      <c r="V84" s="17">
        <v>44834</v>
      </c>
      <c r="W84" s="26"/>
      <c r="X84" s="35" t="s">
        <v>254</v>
      </c>
      <c r="Y84" s="36" t="s">
        <v>254</v>
      </c>
      <c r="Z84" s="36" t="s">
        <v>254</v>
      </c>
      <c r="AA84" s="33"/>
      <c r="AB84" s="30">
        <v>41566</v>
      </c>
      <c r="AC84" s="86">
        <v>10</v>
      </c>
      <c r="AD84" s="17">
        <f t="shared" si="11"/>
        <v>45218</v>
      </c>
      <c r="AE84" s="45" t="s">
        <v>412</v>
      </c>
      <c r="AF84" s="40" t="s">
        <v>254</v>
      </c>
      <c r="AG84" s="19" t="s">
        <v>254</v>
      </c>
      <c r="AH84" s="47" t="s">
        <v>254</v>
      </c>
    </row>
    <row r="85" spans="1:34" hidden="1" x14ac:dyDescent="0.25">
      <c r="A85" s="2">
        <v>83</v>
      </c>
      <c r="B85" s="6" t="s">
        <v>50</v>
      </c>
      <c r="C85" s="90">
        <v>603264</v>
      </c>
      <c r="D85" s="3">
        <v>8000</v>
      </c>
      <c r="E85" s="6" t="s">
        <v>51</v>
      </c>
      <c r="F85" s="8" t="s">
        <v>135</v>
      </c>
      <c r="G85" s="8">
        <v>1990</v>
      </c>
      <c r="H85" s="8" t="s">
        <v>547</v>
      </c>
      <c r="I85" s="4">
        <v>2340196</v>
      </c>
      <c r="J85" s="4" t="s">
        <v>361</v>
      </c>
      <c r="K85" s="6" t="s">
        <v>48</v>
      </c>
      <c r="L85" s="18" t="s">
        <v>49</v>
      </c>
      <c r="M85" s="54" t="s">
        <v>310</v>
      </c>
      <c r="N85" s="54" t="s">
        <v>481</v>
      </c>
      <c r="O85" s="9"/>
      <c r="P85" s="34">
        <v>44515</v>
      </c>
      <c r="Q85" s="32">
        <v>1</v>
      </c>
      <c r="R85" s="60">
        <f t="shared" si="9"/>
        <v>44880</v>
      </c>
      <c r="S85" s="33"/>
      <c r="T85" s="30">
        <v>44452</v>
      </c>
      <c r="U85" s="15"/>
      <c r="V85" s="17">
        <v>44834</v>
      </c>
      <c r="W85" s="26"/>
      <c r="X85" s="35" t="s">
        <v>254</v>
      </c>
      <c r="Y85" s="36" t="s">
        <v>254</v>
      </c>
      <c r="Z85" s="36" t="s">
        <v>254</v>
      </c>
      <c r="AA85" s="33"/>
      <c r="AB85" s="30">
        <v>41566</v>
      </c>
      <c r="AC85" s="86">
        <v>10</v>
      </c>
      <c r="AD85" s="17">
        <f t="shared" si="11"/>
        <v>45218</v>
      </c>
      <c r="AE85" s="45" t="s">
        <v>412</v>
      </c>
      <c r="AF85" s="40" t="s">
        <v>254</v>
      </c>
      <c r="AG85" s="19" t="s">
        <v>254</v>
      </c>
      <c r="AH85" s="47" t="s">
        <v>254</v>
      </c>
    </row>
    <row r="86" spans="1:34" x14ac:dyDescent="0.25">
      <c r="A86" s="2">
        <v>84</v>
      </c>
      <c r="B86" s="1" t="s">
        <v>50</v>
      </c>
      <c r="C86" s="91">
        <v>603274</v>
      </c>
      <c r="D86" s="3">
        <v>7000</v>
      </c>
      <c r="E86" s="1" t="s">
        <v>130</v>
      </c>
      <c r="F86" s="4" t="s">
        <v>136</v>
      </c>
      <c r="G86" s="4">
        <v>1995</v>
      </c>
      <c r="H86" s="8" t="s">
        <v>547</v>
      </c>
      <c r="I86" s="4">
        <v>2340475</v>
      </c>
      <c r="J86" s="4" t="s">
        <v>419</v>
      </c>
      <c r="K86" s="1" t="s">
        <v>20</v>
      </c>
      <c r="L86" s="16"/>
      <c r="M86" s="54" t="s">
        <v>289</v>
      </c>
      <c r="N86" s="53" t="s">
        <v>481</v>
      </c>
      <c r="O86" s="5"/>
      <c r="P86" s="34">
        <v>44510</v>
      </c>
      <c r="Q86" s="32">
        <v>1</v>
      </c>
      <c r="R86" s="60">
        <f t="shared" si="9"/>
        <v>44875</v>
      </c>
      <c r="S86" s="33"/>
      <c r="T86" s="30">
        <v>44496</v>
      </c>
      <c r="U86" s="15"/>
      <c r="V86" s="17">
        <v>44865</v>
      </c>
      <c r="W86" s="26"/>
      <c r="X86" s="44">
        <v>44551</v>
      </c>
      <c r="Y86" s="36">
        <v>6</v>
      </c>
      <c r="Z86" s="78">
        <f t="shared" ref="Z86:Z87" si="13">DATE(YEAR(X86)+Y86,MONTH(X86),DAY(X86))</f>
        <v>46742</v>
      </c>
      <c r="AA86" s="33"/>
      <c r="AB86" s="30">
        <v>43882</v>
      </c>
      <c r="AC86" s="19">
        <v>5</v>
      </c>
      <c r="AD86" s="17">
        <f t="shared" si="11"/>
        <v>45709</v>
      </c>
      <c r="AE86" s="45"/>
      <c r="AF86" s="40" t="s">
        <v>254</v>
      </c>
      <c r="AG86" s="19" t="s">
        <v>254</v>
      </c>
      <c r="AH86" s="47" t="s">
        <v>254</v>
      </c>
    </row>
    <row r="87" spans="1:34" ht="23.25" hidden="1" x14ac:dyDescent="0.25">
      <c r="A87" s="2">
        <v>85</v>
      </c>
      <c r="B87" s="6" t="s">
        <v>272</v>
      </c>
      <c r="C87" s="90">
        <v>603275</v>
      </c>
      <c r="D87" s="3">
        <v>400</v>
      </c>
      <c r="E87" s="6" t="s">
        <v>137</v>
      </c>
      <c r="F87" s="8" t="s">
        <v>138</v>
      </c>
      <c r="G87" s="8">
        <v>1992</v>
      </c>
      <c r="H87" s="4" t="s">
        <v>532</v>
      </c>
      <c r="I87" s="4">
        <v>2340820</v>
      </c>
      <c r="J87" s="4">
        <v>2366834</v>
      </c>
      <c r="K87" s="6" t="s">
        <v>23</v>
      </c>
      <c r="L87" s="18" t="s">
        <v>139</v>
      </c>
      <c r="M87" s="54" t="s">
        <v>311</v>
      </c>
      <c r="N87" s="54"/>
      <c r="O87" s="9"/>
      <c r="P87" s="35" t="s">
        <v>254</v>
      </c>
      <c r="Q87" s="36" t="s">
        <v>254</v>
      </c>
      <c r="R87" s="79" t="str">
        <f t="shared" si="9"/>
        <v>-</v>
      </c>
      <c r="S87" s="43"/>
      <c r="T87" s="30">
        <v>44518</v>
      </c>
      <c r="U87" s="15"/>
      <c r="V87" s="17">
        <v>44926</v>
      </c>
      <c r="W87" s="26"/>
      <c r="X87" s="44">
        <v>43847</v>
      </c>
      <c r="Y87" s="36">
        <v>4</v>
      </c>
      <c r="Z87" s="78">
        <f t="shared" si="13"/>
        <v>45308</v>
      </c>
      <c r="AA87" s="33"/>
      <c r="AB87" s="40" t="s">
        <v>254</v>
      </c>
      <c r="AC87" s="19" t="s">
        <v>254</v>
      </c>
      <c r="AD87" s="19" t="s">
        <v>254</v>
      </c>
      <c r="AE87" s="45" t="s">
        <v>311</v>
      </c>
      <c r="AF87" s="40" t="s">
        <v>254</v>
      </c>
      <c r="AG87" s="19" t="s">
        <v>254</v>
      </c>
      <c r="AH87" s="47" t="s">
        <v>254</v>
      </c>
    </row>
    <row r="88" spans="1:34" hidden="1" x14ac:dyDescent="0.25">
      <c r="A88" s="2">
        <v>86</v>
      </c>
      <c r="B88" s="6" t="s">
        <v>277</v>
      </c>
      <c r="C88" s="90">
        <v>603278</v>
      </c>
      <c r="D88" s="3">
        <v>24000</v>
      </c>
      <c r="E88" s="6" t="s">
        <v>36</v>
      </c>
      <c r="F88" s="8" t="s">
        <v>140</v>
      </c>
      <c r="G88" s="8">
        <v>1995</v>
      </c>
      <c r="H88" s="8" t="s">
        <v>547</v>
      </c>
      <c r="I88" s="4">
        <v>2340881</v>
      </c>
      <c r="J88" s="4" t="s">
        <v>378</v>
      </c>
      <c r="K88" s="6" t="s">
        <v>48</v>
      </c>
      <c r="L88" s="18" t="s">
        <v>134</v>
      </c>
      <c r="M88" s="53" t="s">
        <v>310</v>
      </c>
      <c r="N88" s="54" t="s">
        <v>481</v>
      </c>
      <c r="O88" s="9"/>
      <c r="P88" s="34">
        <v>44515</v>
      </c>
      <c r="Q88" s="32">
        <v>1</v>
      </c>
      <c r="R88" s="60">
        <f t="shared" si="9"/>
        <v>44880</v>
      </c>
      <c r="S88" s="33"/>
      <c r="T88" s="30">
        <v>44483</v>
      </c>
      <c r="U88" s="15"/>
      <c r="V88" s="17">
        <v>44865</v>
      </c>
      <c r="W88" s="26"/>
      <c r="X88" s="35" t="s">
        <v>254</v>
      </c>
      <c r="Y88" s="36" t="s">
        <v>254</v>
      </c>
      <c r="Z88" s="36" t="s">
        <v>254</v>
      </c>
      <c r="AA88" s="33"/>
      <c r="AB88" s="30">
        <v>41608</v>
      </c>
      <c r="AC88" s="86">
        <v>10</v>
      </c>
      <c r="AD88" s="17">
        <f t="shared" si="11"/>
        <v>45260</v>
      </c>
      <c r="AE88" s="45" t="s">
        <v>412</v>
      </c>
      <c r="AF88" s="40" t="s">
        <v>254</v>
      </c>
      <c r="AG88" s="19" t="s">
        <v>254</v>
      </c>
      <c r="AH88" s="47" t="s">
        <v>254</v>
      </c>
    </row>
    <row r="89" spans="1:34" hidden="1" x14ac:dyDescent="0.25">
      <c r="A89" s="2">
        <v>87</v>
      </c>
      <c r="B89" s="6" t="s">
        <v>50</v>
      </c>
      <c r="C89" s="90">
        <v>603279</v>
      </c>
      <c r="D89" s="3">
        <v>8000</v>
      </c>
      <c r="E89" s="6" t="s">
        <v>51</v>
      </c>
      <c r="F89" s="8" t="s">
        <v>141</v>
      </c>
      <c r="G89" s="8">
        <v>1995</v>
      </c>
      <c r="H89" s="8" t="s">
        <v>547</v>
      </c>
      <c r="I89" s="4">
        <v>2340883</v>
      </c>
      <c r="J89" s="4" t="s">
        <v>380</v>
      </c>
      <c r="K89" s="6" t="s">
        <v>48</v>
      </c>
      <c r="L89" s="18" t="s">
        <v>142</v>
      </c>
      <c r="M89" s="54" t="s">
        <v>310</v>
      </c>
      <c r="N89" s="54" t="s">
        <v>481</v>
      </c>
      <c r="O89" s="9"/>
      <c r="P89" s="34">
        <v>44516</v>
      </c>
      <c r="Q89" s="32">
        <v>1</v>
      </c>
      <c r="R89" s="60">
        <f t="shared" si="9"/>
        <v>44881</v>
      </c>
      <c r="S89" s="33"/>
      <c r="T89" s="30">
        <v>44452</v>
      </c>
      <c r="U89" s="15"/>
      <c r="V89" s="17">
        <v>44834</v>
      </c>
      <c r="W89" s="26"/>
      <c r="X89" s="35" t="s">
        <v>254</v>
      </c>
      <c r="Y89" s="36" t="s">
        <v>254</v>
      </c>
      <c r="Z89" s="36" t="s">
        <v>254</v>
      </c>
      <c r="AA89" s="33"/>
      <c r="AB89" s="30">
        <v>41568</v>
      </c>
      <c r="AC89" s="86">
        <v>10</v>
      </c>
      <c r="AD89" s="17">
        <f t="shared" si="11"/>
        <v>45220</v>
      </c>
      <c r="AE89" s="45" t="s">
        <v>412</v>
      </c>
      <c r="AF89" s="40" t="s">
        <v>254</v>
      </c>
      <c r="AG89" s="19" t="s">
        <v>254</v>
      </c>
      <c r="AH89" s="47" t="s">
        <v>254</v>
      </c>
    </row>
    <row r="90" spans="1:34" hidden="1" x14ac:dyDescent="0.25">
      <c r="A90" s="2">
        <v>88</v>
      </c>
      <c r="B90" s="6" t="s">
        <v>50</v>
      </c>
      <c r="C90" s="90">
        <v>603280</v>
      </c>
      <c r="D90" s="3">
        <v>8000</v>
      </c>
      <c r="E90" s="6" t="s">
        <v>51</v>
      </c>
      <c r="F90" s="8" t="s">
        <v>143</v>
      </c>
      <c r="G90" s="8">
        <v>1995</v>
      </c>
      <c r="H90" s="8" t="s">
        <v>547</v>
      </c>
      <c r="I90" s="4">
        <v>2340882</v>
      </c>
      <c r="J90" s="4" t="s">
        <v>379</v>
      </c>
      <c r="K90" s="6" t="s">
        <v>48</v>
      </c>
      <c r="L90" s="18" t="s">
        <v>142</v>
      </c>
      <c r="M90" s="54" t="s">
        <v>310</v>
      </c>
      <c r="N90" s="54" t="s">
        <v>481</v>
      </c>
      <c r="O90" s="9"/>
      <c r="P90" s="34">
        <v>44516</v>
      </c>
      <c r="Q90" s="32">
        <v>1</v>
      </c>
      <c r="R90" s="60">
        <f t="shared" si="9"/>
        <v>44881</v>
      </c>
      <c r="S90" s="33"/>
      <c r="T90" s="30">
        <v>44452</v>
      </c>
      <c r="U90" s="15"/>
      <c r="V90" s="17">
        <v>44834</v>
      </c>
      <c r="W90" s="26"/>
      <c r="X90" s="35" t="s">
        <v>254</v>
      </c>
      <c r="Y90" s="36" t="s">
        <v>254</v>
      </c>
      <c r="Z90" s="36" t="s">
        <v>254</v>
      </c>
      <c r="AA90" s="33"/>
      <c r="AB90" s="30">
        <v>41568</v>
      </c>
      <c r="AC90" s="86">
        <v>10</v>
      </c>
      <c r="AD90" s="17">
        <f t="shared" ref="AD90:AD128" si="14">DATE(YEAR(AB90)+AC90,MONTH(AB90),DAY(AB90))</f>
        <v>45220</v>
      </c>
      <c r="AE90" s="45" t="s">
        <v>412</v>
      </c>
      <c r="AF90" s="40" t="s">
        <v>254</v>
      </c>
      <c r="AG90" s="19" t="s">
        <v>254</v>
      </c>
      <c r="AH90" s="47" t="s">
        <v>254</v>
      </c>
    </row>
    <row r="91" spans="1:34" ht="23.25" hidden="1" x14ac:dyDescent="0.25">
      <c r="A91" s="2">
        <v>89</v>
      </c>
      <c r="B91" s="6" t="s">
        <v>50</v>
      </c>
      <c r="C91" s="90">
        <v>603286</v>
      </c>
      <c r="D91" s="3">
        <v>8000</v>
      </c>
      <c r="E91" s="6" t="s">
        <v>51</v>
      </c>
      <c r="F91" s="8" t="s">
        <v>144</v>
      </c>
      <c r="G91" s="8">
        <v>1985</v>
      </c>
      <c r="H91" s="8" t="s">
        <v>547</v>
      </c>
      <c r="I91" s="4">
        <v>2340319</v>
      </c>
      <c r="J91" s="4" t="s">
        <v>372</v>
      </c>
      <c r="K91" s="6" t="s">
        <v>37</v>
      </c>
      <c r="L91" s="18" t="s">
        <v>604</v>
      </c>
      <c r="M91" s="54" t="s">
        <v>310</v>
      </c>
      <c r="N91" s="54" t="s">
        <v>481</v>
      </c>
      <c r="O91" s="18" t="s">
        <v>38</v>
      </c>
      <c r="P91" s="34">
        <v>44510</v>
      </c>
      <c r="Q91" s="32">
        <v>1</v>
      </c>
      <c r="R91" s="60">
        <f t="shared" si="9"/>
        <v>44875</v>
      </c>
      <c r="S91" s="33"/>
      <c r="T91" s="30">
        <v>44538</v>
      </c>
      <c r="U91" s="15"/>
      <c r="V91" s="17">
        <v>44926</v>
      </c>
      <c r="W91" s="26"/>
      <c r="X91" s="35" t="s">
        <v>254</v>
      </c>
      <c r="Y91" s="36" t="s">
        <v>254</v>
      </c>
      <c r="Z91" s="36" t="s">
        <v>254</v>
      </c>
      <c r="AA91" s="33"/>
      <c r="AB91" s="30">
        <v>41562</v>
      </c>
      <c r="AC91" s="86">
        <v>10</v>
      </c>
      <c r="AD91" s="17">
        <f t="shared" si="14"/>
        <v>45214</v>
      </c>
      <c r="AE91" s="45" t="s">
        <v>412</v>
      </c>
      <c r="AF91" s="40" t="s">
        <v>254</v>
      </c>
      <c r="AG91" s="19" t="s">
        <v>254</v>
      </c>
      <c r="AH91" s="47" t="s">
        <v>254</v>
      </c>
    </row>
    <row r="92" spans="1:34" ht="23.25" hidden="1" x14ac:dyDescent="0.25">
      <c r="A92" s="2">
        <v>90</v>
      </c>
      <c r="B92" s="6" t="s">
        <v>50</v>
      </c>
      <c r="C92" s="90">
        <v>603287</v>
      </c>
      <c r="D92" s="3">
        <v>8000</v>
      </c>
      <c r="E92" s="6" t="s">
        <v>51</v>
      </c>
      <c r="F92" s="8" t="s">
        <v>145</v>
      </c>
      <c r="G92" s="8">
        <v>1990</v>
      </c>
      <c r="H92" s="8" t="s">
        <v>547</v>
      </c>
      <c r="I92" s="4">
        <v>2340201</v>
      </c>
      <c r="J92" s="4" t="s">
        <v>358</v>
      </c>
      <c r="K92" s="6" t="s">
        <v>37</v>
      </c>
      <c r="L92" s="18" t="s">
        <v>604</v>
      </c>
      <c r="M92" s="54" t="s">
        <v>310</v>
      </c>
      <c r="N92" s="54" t="s">
        <v>481</v>
      </c>
      <c r="O92" s="18" t="s">
        <v>38</v>
      </c>
      <c r="P92" s="34">
        <v>44510</v>
      </c>
      <c r="Q92" s="32">
        <v>1</v>
      </c>
      <c r="R92" s="60">
        <f t="shared" si="9"/>
        <v>44875</v>
      </c>
      <c r="S92" s="33"/>
      <c r="T92" s="30">
        <v>44538</v>
      </c>
      <c r="U92" s="15"/>
      <c r="V92" s="17">
        <v>44926</v>
      </c>
      <c r="W92" s="26"/>
      <c r="X92" s="35" t="s">
        <v>254</v>
      </c>
      <c r="Y92" s="36" t="s">
        <v>254</v>
      </c>
      <c r="Z92" s="36" t="s">
        <v>254</v>
      </c>
      <c r="AA92" s="33"/>
      <c r="AB92" s="30">
        <v>41562</v>
      </c>
      <c r="AC92" s="86">
        <v>10</v>
      </c>
      <c r="AD92" s="17">
        <f t="shared" si="14"/>
        <v>45214</v>
      </c>
      <c r="AE92" s="45" t="s">
        <v>412</v>
      </c>
      <c r="AF92" s="40" t="s">
        <v>254</v>
      </c>
      <c r="AG92" s="19" t="s">
        <v>254</v>
      </c>
      <c r="AH92" s="47" t="s">
        <v>254</v>
      </c>
    </row>
    <row r="93" spans="1:34" ht="23.25" hidden="1" x14ac:dyDescent="0.25">
      <c r="A93" s="2">
        <v>91</v>
      </c>
      <c r="B93" s="6" t="s">
        <v>50</v>
      </c>
      <c r="C93" s="90">
        <v>603288</v>
      </c>
      <c r="D93" s="3">
        <v>8000</v>
      </c>
      <c r="E93" s="6" t="s">
        <v>51</v>
      </c>
      <c r="F93" s="8" t="s">
        <v>146</v>
      </c>
      <c r="G93" s="8" t="s">
        <v>148</v>
      </c>
      <c r="H93" s="8" t="s">
        <v>547</v>
      </c>
      <c r="I93" s="4">
        <v>2340994</v>
      </c>
      <c r="J93" s="4" t="s">
        <v>381</v>
      </c>
      <c r="K93" s="6" t="s">
        <v>37</v>
      </c>
      <c r="L93" s="18" t="s">
        <v>604</v>
      </c>
      <c r="M93" s="54" t="s">
        <v>310</v>
      </c>
      <c r="N93" s="54" t="s">
        <v>481</v>
      </c>
      <c r="O93" s="18" t="s">
        <v>38</v>
      </c>
      <c r="P93" s="34">
        <v>44510</v>
      </c>
      <c r="Q93" s="32">
        <v>1</v>
      </c>
      <c r="R93" s="60">
        <f t="shared" si="9"/>
        <v>44875</v>
      </c>
      <c r="S93" s="33"/>
      <c r="T93" s="30">
        <v>44538</v>
      </c>
      <c r="U93" s="15"/>
      <c r="V93" s="17">
        <v>44926</v>
      </c>
      <c r="W93" s="26"/>
      <c r="X93" s="35" t="s">
        <v>254</v>
      </c>
      <c r="Y93" s="36" t="s">
        <v>254</v>
      </c>
      <c r="Z93" s="36" t="s">
        <v>254</v>
      </c>
      <c r="AA93" s="33"/>
      <c r="AB93" s="30">
        <v>41562</v>
      </c>
      <c r="AC93" s="86">
        <v>10</v>
      </c>
      <c r="AD93" s="17">
        <f t="shared" si="14"/>
        <v>45214</v>
      </c>
      <c r="AE93" s="45" t="s">
        <v>412</v>
      </c>
      <c r="AF93" s="40" t="s">
        <v>254</v>
      </c>
      <c r="AG93" s="19" t="s">
        <v>254</v>
      </c>
      <c r="AH93" s="47" t="s">
        <v>254</v>
      </c>
    </row>
    <row r="94" spans="1:34" ht="23.25" hidden="1" x14ac:dyDescent="0.25">
      <c r="A94" s="2">
        <v>92</v>
      </c>
      <c r="B94" s="6" t="s">
        <v>50</v>
      </c>
      <c r="C94" s="90">
        <v>603289</v>
      </c>
      <c r="D94" s="3">
        <v>8000</v>
      </c>
      <c r="E94" s="6" t="s">
        <v>51</v>
      </c>
      <c r="F94" s="8" t="s">
        <v>147</v>
      </c>
      <c r="G94" s="8" t="s">
        <v>148</v>
      </c>
      <c r="H94" s="8" t="s">
        <v>547</v>
      </c>
      <c r="I94" s="4">
        <v>2340995</v>
      </c>
      <c r="J94" s="4" t="s">
        <v>382</v>
      </c>
      <c r="K94" s="6" t="s">
        <v>37</v>
      </c>
      <c r="L94" s="18" t="s">
        <v>604</v>
      </c>
      <c r="M94" s="54" t="s">
        <v>310</v>
      </c>
      <c r="N94" s="54" t="s">
        <v>481</v>
      </c>
      <c r="O94" s="18" t="s">
        <v>38</v>
      </c>
      <c r="P94" s="34">
        <v>44510</v>
      </c>
      <c r="Q94" s="32">
        <v>1</v>
      </c>
      <c r="R94" s="60">
        <f t="shared" si="9"/>
        <v>44875</v>
      </c>
      <c r="S94" s="33"/>
      <c r="T94" s="30">
        <v>44538</v>
      </c>
      <c r="U94" s="15"/>
      <c r="V94" s="17">
        <v>44926</v>
      </c>
      <c r="W94" s="26"/>
      <c r="X94" s="35" t="s">
        <v>254</v>
      </c>
      <c r="Y94" s="36" t="s">
        <v>254</v>
      </c>
      <c r="Z94" s="36" t="s">
        <v>254</v>
      </c>
      <c r="AA94" s="33"/>
      <c r="AB94" s="30">
        <v>41561</v>
      </c>
      <c r="AC94" s="86">
        <v>10</v>
      </c>
      <c r="AD94" s="17">
        <f t="shared" si="14"/>
        <v>45213</v>
      </c>
      <c r="AE94" s="45" t="s">
        <v>412</v>
      </c>
      <c r="AF94" s="40" t="s">
        <v>254</v>
      </c>
      <c r="AG94" s="19" t="s">
        <v>254</v>
      </c>
      <c r="AH94" s="47" t="s">
        <v>254</v>
      </c>
    </row>
    <row r="95" spans="1:34" ht="23.25" hidden="1" x14ac:dyDescent="0.25">
      <c r="A95" s="2">
        <v>93</v>
      </c>
      <c r="B95" s="6" t="s">
        <v>50</v>
      </c>
      <c r="C95" s="90">
        <v>603291</v>
      </c>
      <c r="D95" s="3">
        <v>8000</v>
      </c>
      <c r="E95" s="6" t="s">
        <v>51</v>
      </c>
      <c r="F95" s="8" t="s">
        <v>149</v>
      </c>
      <c r="G95" s="8" t="s">
        <v>148</v>
      </c>
      <c r="H95" s="8" t="s">
        <v>547</v>
      </c>
      <c r="I95" s="4">
        <v>2340997</v>
      </c>
      <c r="J95" s="4" t="s">
        <v>383</v>
      </c>
      <c r="K95" s="6" t="s">
        <v>37</v>
      </c>
      <c r="L95" s="18" t="s">
        <v>604</v>
      </c>
      <c r="M95" s="54" t="s">
        <v>310</v>
      </c>
      <c r="N95" s="54" t="s">
        <v>481</v>
      </c>
      <c r="O95" s="18" t="s">
        <v>38</v>
      </c>
      <c r="P95" s="34">
        <v>44510</v>
      </c>
      <c r="Q95" s="32">
        <v>1</v>
      </c>
      <c r="R95" s="60">
        <f t="shared" si="9"/>
        <v>44875</v>
      </c>
      <c r="S95" s="33"/>
      <c r="T95" s="30">
        <v>44538</v>
      </c>
      <c r="U95" s="15"/>
      <c r="V95" s="17">
        <v>44926</v>
      </c>
      <c r="W95" s="26"/>
      <c r="X95" s="35" t="s">
        <v>254</v>
      </c>
      <c r="Y95" s="36" t="s">
        <v>254</v>
      </c>
      <c r="Z95" s="36" t="s">
        <v>254</v>
      </c>
      <c r="AA95" s="33"/>
      <c r="AB95" s="30">
        <v>41561</v>
      </c>
      <c r="AC95" s="86">
        <v>10</v>
      </c>
      <c r="AD95" s="17">
        <f t="shared" si="14"/>
        <v>45213</v>
      </c>
      <c r="AE95" s="45" t="s">
        <v>412</v>
      </c>
      <c r="AF95" s="40" t="s">
        <v>254</v>
      </c>
      <c r="AG95" s="19" t="s">
        <v>254</v>
      </c>
      <c r="AH95" s="47" t="s">
        <v>254</v>
      </c>
    </row>
    <row r="96" spans="1:34" ht="23.25" hidden="1" x14ac:dyDescent="0.25">
      <c r="A96" s="2">
        <v>94</v>
      </c>
      <c r="B96" s="6" t="s">
        <v>50</v>
      </c>
      <c r="C96" s="90">
        <v>603292</v>
      </c>
      <c r="D96" s="3">
        <v>8000</v>
      </c>
      <c r="E96" s="6" t="s">
        <v>51</v>
      </c>
      <c r="F96" s="8" t="s">
        <v>150</v>
      </c>
      <c r="G96" s="8">
        <v>1997</v>
      </c>
      <c r="H96" s="8" t="s">
        <v>547</v>
      </c>
      <c r="I96" s="4">
        <v>2340998</v>
      </c>
      <c r="J96" s="4" t="s">
        <v>384</v>
      </c>
      <c r="K96" s="6" t="s">
        <v>37</v>
      </c>
      <c r="L96" s="18" t="s">
        <v>604</v>
      </c>
      <c r="M96" s="54" t="s">
        <v>310</v>
      </c>
      <c r="N96" s="54" t="s">
        <v>481</v>
      </c>
      <c r="O96" s="18" t="s">
        <v>38</v>
      </c>
      <c r="P96" s="34">
        <v>44510</v>
      </c>
      <c r="Q96" s="32">
        <v>1</v>
      </c>
      <c r="R96" s="60">
        <f t="shared" si="9"/>
        <v>44875</v>
      </c>
      <c r="S96" s="33"/>
      <c r="T96" s="30">
        <v>44496</v>
      </c>
      <c r="U96" s="15"/>
      <c r="V96" s="17">
        <v>44865</v>
      </c>
      <c r="W96" s="26"/>
      <c r="X96" s="35" t="s">
        <v>254</v>
      </c>
      <c r="Y96" s="36" t="s">
        <v>254</v>
      </c>
      <c r="Z96" s="36" t="s">
        <v>254</v>
      </c>
      <c r="AA96" s="33"/>
      <c r="AB96" s="30">
        <v>41558</v>
      </c>
      <c r="AC96" s="86">
        <v>10</v>
      </c>
      <c r="AD96" s="17">
        <f t="shared" si="14"/>
        <v>45210</v>
      </c>
      <c r="AE96" s="45" t="s">
        <v>412</v>
      </c>
      <c r="AF96" s="40" t="s">
        <v>254</v>
      </c>
      <c r="AG96" s="19" t="s">
        <v>254</v>
      </c>
      <c r="AH96" s="47" t="s">
        <v>254</v>
      </c>
    </row>
    <row r="97" spans="1:34" ht="23.25" hidden="1" x14ac:dyDescent="0.25">
      <c r="A97" s="2">
        <v>95</v>
      </c>
      <c r="B97" s="6" t="s">
        <v>50</v>
      </c>
      <c r="C97" s="90">
        <v>603293</v>
      </c>
      <c r="D97" s="3">
        <v>8000</v>
      </c>
      <c r="E97" s="6" t="s">
        <v>51</v>
      </c>
      <c r="F97" s="8" t="s">
        <v>151</v>
      </c>
      <c r="G97" s="8" t="s">
        <v>148</v>
      </c>
      <c r="H97" s="8" t="s">
        <v>547</v>
      </c>
      <c r="I97" s="4">
        <v>2340999</v>
      </c>
      <c r="J97" s="4" t="s">
        <v>385</v>
      </c>
      <c r="K97" s="6" t="s">
        <v>37</v>
      </c>
      <c r="L97" s="18" t="s">
        <v>604</v>
      </c>
      <c r="M97" s="54" t="s">
        <v>310</v>
      </c>
      <c r="N97" s="54" t="s">
        <v>481</v>
      </c>
      <c r="O97" s="18" t="s">
        <v>38</v>
      </c>
      <c r="P97" s="34">
        <v>44510</v>
      </c>
      <c r="Q97" s="32">
        <v>1</v>
      </c>
      <c r="R97" s="60">
        <f t="shared" si="9"/>
        <v>44875</v>
      </c>
      <c r="S97" s="33"/>
      <c r="T97" s="30">
        <v>44496</v>
      </c>
      <c r="U97" s="15"/>
      <c r="V97" s="17">
        <v>44865</v>
      </c>
      <c r="W97" s="26"/>
      <c r="X97" s="35" t="s">
        <v>254</v>
      </c>
      <c r="Y97" s="36" t="s">
        <v>254</v>
      </c>
      <c r="Z97" s="36" t="s">
        <v>254</v>
      </c>
      <c r="AA97" s="33"/>
      <c r="AB97" s="30">
        <v>41561</v>
      </c>
      <c r="AC97" s="86">
        <v>10</v>
      </c>
      <c r="AD97" s="17">
        <f t="shared" si="14"/>
        <v>45213</v>
      </c>
      <c r="AE97" s="45" t="s">
        <v>412</v>
      </c>
      <c r="AF97" s="40" t="s">
        <v>254</v>
      </c>
      <c r="AG97" s="19" t="s">
        <v>254</v>
      </c>
      <c r="AH97" s="47" t="s">
        <v>254</v>
      </c>
    </row>
    <row r="98" spans="1:34" ht="23.25" hidden="1" x14ac:dyDescent="0.25">
      <c r="A98" s="2">
        <v>96</v>
      </c>
      <c r="B98" s="6" t="s">
        <v>50</v>
      </c>
      <c r="C98" s="90">
        <v>603294</v>
      </c>
      <c r="D98" s="3">
        <v>8000</v>
      </c>
      <c r="E98" s="6" t="s">
        <v>51</v>
      </c>
      <c r="F98" s="8" t="s">
        <v>152</v>
      </c>
      <c r="G98" s="8" t="s">
        <v>148</v>
      </c>
      <c r="H98" s="8" t="s">
        <v>547</v>
      </c>
      <c r="I98" s="4">
        <v>2341000</v>
      </c>
      <c r="J98" s="4" t="s">
        <v>386</v>
      </c>
      <c r="K98" s="6" t="s">
        <v>37</v>
      </c>
      <c r="L98" s="18" t="s">
        <v>604</v>
      </c>
      <c r="M98" s="54" t="s">
        <v>310</v>
      </c>
      <c r="N98" s="54" t="s">
        <v>481</v>
      </c>
      <c r="O98" s="18" t="s">
        <v>38</v>
      </c>
      <c r="P98" s="34">
        <v>44510</v>
      </c>
      <c r="Q98" s="32">
        <v>1</v>
      </c>
      <c r="R98" s="60">
        <f t="shared" si="9"/>
        <v>44875</v>
      </c>
      <c r="S98" s="33"/>
      <c r="T98" s="30">
        <v>44496</v>
      </c>
      <c r="U98" s="15"/>
      <c r="V98" s="17">
        <v>44865</v>
      </c>
      <c r="W98" s="26"/>
      <c r="X98" s="35" t="s">
        <v>254</v>
      </c>
      <c r="Y98" s="36" t="s">
        <v>254</v>
      </c>
      <c r="Z98" s="36" t="s">
        <v>254</v>
      </c>
      <c r="AA98" s="33"/>
      <c r="AB98" s="30">
        <v>41562</v>
      </c>
      <c r="AC98" s="86">
        <v>10</v>
      </c>
      <c r="AD98" s="17">
        <f t="shared" si="14"/>
        <v>45214</v>
      </c>
      <c r="AE98" s="45" t="s">
        <v>412</v>
      </c>
      <c r="AF98" s="40" t="s">
        <v>254</v>
      </c>
      <c r="AG98" s="19" t="s">
        <v>254</v>
      </c>
      <c r="AH98" s="47" t="s">
        <v>254</v>
      </c>
    </row>
    <row r="99" spans="1:34" ht="23.25" hidden="1" x14ac:dyDescent="0.25">
      <c r="A99" s="2">
        <v>97</v>
      </c>
      <c r="B99" s="1" t="s">
        <v>281</v>
      </c>
      <c r="C99" s="90">
        <v>603299</v>
      </c>
      <c r="D99" s="3">
        <v>1000</v>
      </c>
      <c r="E99" s="6" t="s">
        <v>504</v>
      </c>
      <c r="F99" s="8" t="s">
        <v>312</v>
      </c>
      <c r="G99" s="8" t="s">
        <v>122</v>
      </c>
      <c r="H99" s="8" t="s">
        <v>519</v>
      </c>
      <c r="I99" s="4">
        <v>2341292</v>
      </c>
      <c r="J99" s="4" t="s">
        <v>406</v>
      </c>
      <c r="K99" s="6" t="s">
        <v>37</v>
      </c>
      <c r="L99" s="18" t="s">
        <v>517</v>
      </c>
      <c r="M99" s="52" t="s">
        <v>606</v>
      </c>
      <c r="N99" s="54" t="s">
        <v>481</v>
      </c>
      <c r="O99" s="6"/>
      <c r="P99" s="34">
        <v>43007</v>
      </c>
      <c r="Q99" s="32">
        <v>5</v>
      </c>
      <c r="R99" s="60">
        <f t="shared" si="9"/>
        <v>44833</v>
      </c>
      <c r="S99" s="33" t="s">
        <v>339</v>
      </c>
      <c r="T99" s="30">
        <v>44538</v>
      </c>
      <c r="U99" s="15"/>
      <c r="V99" s="17">
        <v>44926</v>
      </c>
      <c r="W99" s="26"/>
      <c r="X99" s="35" t="s">
        <v>254</v>
      </c>
      <c r="Y99" s="36" t="s">
        <v>254</v>
      </c>
      <c r="Z99" s="36" t="s">
        <v>254</v>
      </c>
      <c r="AA99" s="33" t="s">
        <v>413</v>
      </c>
      <c r="AB99" s="30">
        <v>41912</v>
      </c>
      <c r="AC99" s="86">
        <v>10</v>
      </c>
      <c r="AD99" s="17">
        <f t="shared" si="14"/>
        <v>45565</v>
      </c>
      <c r="AE99" s="45" t="s">
        <v>412</v>
      </c>
      <c r="AF99" s="40" t="s">
        <v>254</v>
      </c>
      <c r="AG99" s="19" t="s">
        <v>254</v>
      </c>
      <c r="AH99" s="47" t="s">
        <v>254</v>
      </c>
    </row>
    <row r="100" spans="1:34" ht="23.25" x14ac:dyDescent="0.25">
      <c r="A100" s="2">
        <v>98</v>
      </c>
      <c r="B100" s="1" t="s">
        <v>278</v>
      </c>
      <c r="C100" s="91">
        <v>603301</v>
      </c>
      <c r="D100" s="3">
        <v>2000</v>
      </c>
      <c r="E100" s="1" t="s">
        <v>153</v>
      </c>
      <c r="F100" s="4" t="s">
        <v>495</v>
      </c>
      <c r="G100" s="4">
        <v>1990</v>
      </c>
      <c r="H100" s="4" t="s">
        <v>522</v>
      </c>
      <c r="I100" s="4">
        <v>2340354</v>
      </c>
      <c r="J100" s="4" t="s">
        <v>414</v>
      </c>
      <c r="K100" s="1" t="s">
        <v>10</v>
      </c>
      <c r="L100" s="16" t="s">
        <v>516</v>
      </c>
      <c r="M100" s="53" t="s">
        <v>310</v>
      </c>
      <c r="N100" s="53"/>
      <c r="O100" s="5"/>
      <c r="P100" s="34">
        <v>44224</v>
      </c>
      <c r="Q100" s="32">
        <v>1</v>
      </c>
      <c r="R100" s="60">
        <f t="shared" si="9"/>
        <v>44589</v>
      </c>
      <c r="S100" s="33"/>
      <c r="T100" s="30">
        <v>44425</v>
      </c>
      <c r="U100" s="15"/>
      <c r="V100" s="17">
        <v>44790</v>
      </c>
      <c r="W100" s="26"/>
      <c r="X100" s="35" t="s">
        <v>254</v>
      </c>
      <c r="Y100" s="36" t="s">
        <v>254</v>
      </c>
      <c r="Z100" s="36" t="s">
        <v>254</v>
      </c>
      <c r="AA100" s="33"/>
      <c r="AB100" s="30">
        <v>44299</v>
      </c>
      <c r="AC100" s="19">
        <v>10</v>
      </c>
      <c r="AD100" s="17">
        <f t="shared" si="14"/>
        <v>47951</v>
      </c>
      <c r="AE100" s="45"/>
      <c r="AF100" s="40" t="s">
        <v>254</v>
      </c>
      <c r="AG100" s="19" t="s">
        <v>254</v>
      </c>
      <c r="AH100" s="47" t="s">
        <v>254</v>
      </c>
    </row>
    <row r="101" spans="1:34" ht="23.25" hidden="1" x14ac:dyDescent="0.25">
      <c r="A101" s="2">
        <v>99</v>
      </c>
      <c r="B101" s="6" t="s">
        <v>50</v>
      </c>
      <c r="C101" s="90">
        <v>603308</v>
      </c>
      <c r="D101" s="3">
        <v>10000</v>
      </c>
      <c r="E101" s="6" t="s">
        <v>154</v>
      </c>
      <c r="F101" s="8" t="s">
        <v>155</v>
      </c>
      <c r="G101" s="8" t="s">
        <v>156</v>
      </c>
      <c r="H101" s="8" t="s">
        <v>547</v>
      </c>
      <c r="I101" s="4">
        <v>2341138</v>
      </c>
      <c r="J101" s="4" t="s">
        <v>390</v>
      </c>
      <c r="K101" s="6" t="s">
        <v>37</v>
      </c>
      <c r="L101" s="18" t="s">
        <v>602</v>
      </c>
      <c r="M101" s="54" t="s">
        <v>310</v>
      </c>
      <c r="N101" s="54" t="s">
        <v>481</v>
      </c>
      <c r="O101" s="9" t="s">
        <v>169</v>
      </c>
      <c r="P101" s="34">
        <v>44509</v>
      </c>
      <c r="Q101" s="32">
        <v>1</v>
      </c>
      <c r="R101" s="60">
        <f t="shared" si="9"/>
        <v>44874</v>
      </c>
      <c r="S101" s="33"/>
      <c r="T101" s="30">
        <v>44452</v>
      </c>
      <c r="U101" s="15"/>
      <c r="V101" s="17">
        <v>44834</v>
      </c>
      <c r="W101" s="26"/>
      <c r="X101" s="35" t="s">
        <v>254</v>
      </c>
      <c r="Y101" s="36" t="s">
        <v>254</v>
      </c>
      <c r="Z101" s="36" t="s">
        <v>254</v>
      </c>
      <c r="AA101" s="33"/>
      <c r="AB101" s="30">
        <v>41551</v>
      </c>
      <c r="AC101" s="86">
        <v>10</v>
      </c>
      <c r="AD101" s="17">
        <f t="shared" si="14"/>
        <v>45203</v>
      </c>
      <c r="AE101" s="45" t="s">
        <v>412</v>
      </c>
      <c r="AF101" s="40" t="s">
        <v>254</v>
      </c>
      <c r="AG101" s="19" t="s">
        <v>254</v>
      </c>
      <c r="AH101" s="47" t="s">
        <v>254</v>
      </c>
    </row>
    <row r="102" spans="1:34" ht="23.25" hidden="1" x14ac:dyDescent="0.25">
      <c r="A102" s="2">
        <v>100</v>
      </c>
      <c r="B102" s="6" t="s">
        <v>50</v>
      </c>
      <c r="C102" s="90">
        <v>603309</v>
      </c>
      <c r="D102" s="3">
        <v>10000</v>
      </c>
      <c r="E102" s="6" t="s">
        <v>157</v>
      </c>
      <c r="F102" s="8" t="s">
        <v>158</v>
      </c>
      <c r="G102" s="8" t="s">
        <v>156</v>
      </c>
      <c r="H102" s="8" t="s">
        <v>547</v>
      </c>
      <c r="I102" s="4">
        <v>2341149</v>
      </c>
      <c r="J102" s="4" t="s">
        <v>401</v>
      </c>
      <c r="K102" s="6" t="s">
        <v>23</v>
      </c>
      <c r="L102" s="18" t="s">
        <v>475</v>
      </c>
      <c r="M102" s="54" t="s">
        <v>289</v>
      </c>
      <c r="N102" s="54" t="s">
        <v>481</v>
      </c>
      <c r="O102" s="9" t="s">
        <v>476</v>
      </c>
      <c r="P102" s="34">
        <v>44516</v>
      </c>
      <c r="Q102" s="32">
        <v>1</v>
      </c>
      <c r="R102" s="60">
        <f t="shared" si="9"/>
        <v>44881</v>
      </c>
      <c r="S102" s="33"/>
      <c r="T102" s="30">
        <v>44538</v>
      </c>
      <c r="U102" s="15"/>
      <c r="V102" s="17">
        <v>44926</v>
      </c>
      <c r="W102" s="26"/>
      <c r="X102" s="44">
        <v>43826</v>
      </c>
      <c r="Y102" s="36">
        <v>6</v>
      </c>
      <c r="Z102" s="78">
        <f t="shared" ref="Z102" si="15">DATE(YEAR(X102)+Y102,MONTH(X102),DAY(X102))</f>
        <v>46018</v>
      </c>
      <c r="AA102" s="33"/>
      <c r="AB102" s="30">
        <v>43490</v>
      </c>
      <c r="AC102" s="19">
        <v>5</v>
      </c>
      <c r="AD102" s="17">
        <f t="shared" si="14"/>
        <v>45316</v>
      </c>
      <c r="AE102" s="45"/>
      <c r="AF102" s="40" t="s">
        <v>254</v>
      </c>
      <c r="AG102" s="19" t="s">
        <v>254</v>
      </c>
      <c r="AH102" s="47" t="s">
        <v>254</v>
      </c>
    </row>
    <row r="103" spans="1:34" ht="23.25" hidden="1" x14ac:dyDescent="0.25">
      <c r="A103" s="2">
        <v>101</v>
      </c>
      <c r="B103" s="6" t="s">
        <v>50</v>
      </c>
      <c r="C103" s="90">
        <v>603310</v>
      </c>
      <c r="D103" s="3">
        <v>10000</v>
      </c>
      <c r="E103" s="6" t="s">
        <v>157</v>
      </c>
      <c r="F103" s="8" t="s">
        <v>159</v>
      </c>
      <c r="G103" s="8" t="s">
        <v>156</v>
      </c>
      <c r="H103" s="8" t="s">
        <v>547</v>
      </c>
      <c r="I103" s="4">
        <v>2341139</v>
      </c>
      <c r="J103" s="4" t="s">
        <v>391</v>
      </c>
      <c r="K103" s="6" t="s">
        <v>37</v>
      </c>
      <c r="L103" s="18" t="s">
        <v>603</v>
      </c>
      <c r="M103" s="54" t="s">
        <v>310</v>
      </c>
      <c r="N103" s="54" t="s">
        <v>481</v>
      </c>
      <c r="O103" s="18" t="s">
        <v>160</v>
      </c>
      <c r="P103" s="34">
        <v>44509</v>
      </c>
      <c r="Q103" s="32">
        <v>1</v>
      </c>
      <c r="R103" s="60">
        <f t="shared" si="9"/>
        <v>44874</v>
      </c>
      <c r="S103" s="33"/>
      <c r="T103" s="30">
        <v>44475</v>
      </c>
      <c r="U103" s="15"/>
      <c r="V103" s="17">
        <v>44834</v>
      </c>
      <c r="W103" s="31"/>
      <c r="X103" s="35" t="s">
        <v>254</v>
      </c>
      <c r="Y103" s="36" t="s">
        <v>254</v>
      </c>
      <c r="Z103" s="36" t="s">
        <v>254</v>
      </c>
      <c r="AA103" s="33"/>
      <c r="AB103" s="30">
        <v>41557</v>
      </c>
      <c r="AC103" s="86">
        <v>10</v>
      </c>
      <c r="AD103" s="17">
        <f t="shared" si="14"/>
        <v>45209</v>
      </c>
      <c r="AE103" s="45" t="s">
        <v>412</v>
      </c>
      <c r="AF103" s="40" t="s">
        <v>254</v>
      </c>
      <c r="AG103" s="19" t="s">
        <v>254</v>
      </c>
      <c r="AH103" s="47" t="s">
        <v>254</v>
      </c>
    </row>
    <row r="104" spans="1:34" ht="23.25" hidden="1" x14ac:dyDescent="0.25">
      <c r="A104" s="2">
        <v>102</v>
      </c>
      <c r="B104" s="6" t="s">
        <v>50</v>
      </c>
      <c r="C104" s="90">
        <v>603311</v>
      </c>
      <c r="D104" s="3">
        <v>10000</v>
      </c>
      <c r="E104" s="6" t="s">
        <v>157</v>
      </c>
      <c r="F104" s="8" t="s">
        <v>161</v>
      </c>
      <c r="G104" s="8" t="s">
        <v>156</v>
      </c>
      <c r="H104" s="8" t="s">
        <v>547</v>
      </c>
      <c r="I104" s="4">
        <v>2341140</v>
      </c>
      <c r="J104" s="4" t="s">
        <v>392</v>
      </c>
      <c r="K104" s="6" t="s">
        <v>37</v>
      </c>
      <c r="L104" s="18" t="s">
        <v>602</v>
      </c>
      <c r="M104" s="54" t="s">
        <v>310</v>
      </c>
      <c r="N104" s="54" t="s">
        <v>481</v>
      </c>
      <c r="O104" s="18" t="s">
        <v>38</v>
      </c>
      <c r="P104" s="34">
        <v>44509</v>
      </c>
      <c r="Q104" s="32">
        <v>1</v>
      </c>
      <c r="R104" s="60">
        <f t="shared" si="9"/>
        <v>44874</v>
      </c>
      <c r="S104" s="33"/>
      <c r="T104" s="30">
        <v>44452</v>
      </c>
      <c r="U104" s="15"/>
      <c r="V104" s="17">
        <v>44834</v>
      </c>
      <c r="W104" s="26" t="s">
        <v>248</v>
      </c>
      <c r="X104" s="35" t="s">
        <v>254</v>
      </c>
      <c r="Y104" s="36" t="s">
        <v>254</v>
      </c>
      <c r="Z104" s="36" t="s">
        <v>254</v>
      </c>
      <c r="AA104" s="33"/>
      <c r="AB104" s="30">
        <v>41554</v>
      </c>
      <c r="AC104" s="86">
        <v>10</v>
      </c>
      <c r="AD104" s="17">
        <f t="shared" si="14"/>
        <v>45206</v>
      </c>
      <c r="AE104" s="45" t="s">
        <v>412</v>
      </c>
      <c r="AF104" s="40" t="s">
        <v>254</v>
      </c>
      <c r="AG104" s="19" t="s">
        <v>254</v>
      </c>
      <c r="AH104" s="47" t="s">
        <v>254</v>
      </c>
    </row>
    <row r="105" spans="1:34" ht="23.25" hidden="1" x14ac:dyDescent="0.25">
      <c r="A105" s="2">
        <v>103</v>
      </c>
      <c r="B105" s="6" t="s">
        <v>50</v>
      </c>
      <c r="C105" s="90">
        <v>603312</v>
      </c>
      <c r="D105" s="3">
        <v>10000</v>
      </c>
      <c r="E105" s="6" t="s">
        <v>157</v>
      </c>
      <c r="F105" s="8" t="s">
        <v>162</v>
      </c>
      <c r="G105" s="8" t="s">
        <v>156</v>
      </c>
      <c r="H105" s="8" t="s">
        <v>547</v>
      </c>
      <c r="I105" s="4">
        <v>2341141</v>
      </c>
      <c r="J105" s="4" t="s">
        <v>393</v>
      </c>
      <c r="K105" s="6" t="s">
        <v>37</v>
      </c>
      <c r="L105" s="18" t="s">
        <v>602</v>
      </c>
      <c r="M105" s="54" t="s">
        <v>310</v>
      </c>
      <c r="N105" s="54" t="s">
        <v>481</v>
      </c>
      <c r="O105" s="18" t="s">
        <v>160</v>
      </c>
      <c r="P105" s="34">
        <v>44509</v>
      </c>
      <c r="Q105" s="32">
        <v>1</v>
      </c>
      <c r="R105" s="60">
        <f t="shared" si="9"/>
        <v>44874</v>
      </c>
      <c r="S105" s="33"/>
      <c r="T105" s="30">
        <v>44452</v>
      </c>
      <c r="U105" s="15"/>
      <c r="V105" s="17">
        <v>44834</v>
      </c>
      <c r="W105" s="26"/>
      <c r="X105" s="35" t="s">
        <v>254</v>
      </c>
      <c r="Y105" s="36" t="s">
        <v>254</v>
      </c>
      <c r="Z105" s="36" t="s">
        <v>254</v>
      </c>
      <c r="AA105" s="33"/>
      <c r="AB105" s="30">
        <v>41550</v>
      </c>
      <c r="AC105" s="86">
        <v>10</v>
      </c>
      <c r="AD105" s="17">
        <f t="shared" si="14"/>
        <v>45202</v>
      </c>
      <c r="AE105" s="45" t="s">
        <v>412</v>
      </c>
      <c r="AF105" s="40" t="s">
        <v>254</v>
      </c>
      <c r="AG105" s="19" t="s">
        <v>254</v>
      </c>
      <c r="AH105" s="47" t="s">
        <v>254</v>
      </c>
    </row>
    <row r="106" spans="1:34" ht="23.25" hidden="1" x14ac:dyDescent="0.25">
      <c r="A106" s="2">
        <v>104</v>
      </c>
      <c r="B106" s="6" t="s">
        <v>50</v>
      </c>
      <c r="C106" s="90">
        <v>603313</v>
      </c>
      <c r="D106" s="3">
        <v>10000</v>
      </c>
      <c r="E106" s="6" t="s">
        <v>157</v>
      </c>
      <c r="F106" s="8" t="s">
        <v>163</v>
      </c>
      <c r="G106" s="8" t="s">
        <v>156</v>
      </c>
      <c r="H106" s="8" t="s">
        <v>547</v>
      </c>
      <c r="I106" s="4">
        <v>2341142</v>
      </c>
      <c r="J106" s="4" t="s">
        <v>394</v>
      </c>
      <c r="K106" s="6" t="s">
        <v>37</v>
      </c>
      <c r="L106" s="18" t="s">
        <v>603</v>
      </c>
      <c r="M106" s="54" t="s">
        <v>310</v>
      </c>
      <c r="N106" s="54" t="s">
        <v>481</v>
      </c>
      <c r="O106" s="18" t="s">
        <v>160</v>
      </c>
      <c r="P106" s="34">
        <v>44509</v>
      </c>
      <c r="Q106" s="32">
        <v>1</v>
      </c>
      <c r="R106" s="60">
        <f t="shared" si="9"/>
        <v>44874</v>
      </c>
      <c r="S106" s="33"/>
      <c r="T106" s="30">
        <v>44452</v>
      </c>
      <c r="U106" s="15"/>
      <c r="V106" s="17">
        <v>44834</v>
      </c>
      <c r="W106" s="26"/>
      <c r="X106" s="35" t="s">
        <v>254</v>
      </c>
      <c r="Y106" s="36" t="s">
        <v>254</v>
      </c>
      <c r="Z106" s="36" t="s">
        <v>254</v>
      </c>
      <c r="AA106" s="33"/>
      <c r="AB106" s="30">
        <v>41558</v>
      </c>
      <c r="AC106" s="86">
        <v>10</v>
      </c>
      <c r="AD106" s="17">
        <f t="shared" si="14"/>
        <v>45210</v>
      </c>
      <c r="AE106" s="45" t="s">
        <v>412</v>
      </c>
      <c r="AF106" s="40" t="s">
        <v>254</v>
      </c>
      <c r="AG106" s="19" t="s">
        <v>254</v>
      </c>
      <c r="AH106" s="47" t="s">
        <v>254</v>
      </c>
    </row>
    <row r="107" spans="1:34" ht="23.25" hidden="1" x14ac:dyDescent="0.25">
      <c r="A107" s="2">
        <v>105</v>
      </c>
      <c r="B107" s="6" t="s">
        <v>50</v>
      </c>
      <c r="C107" s="90">
        <v>603314</v>
      </c>
      <c r="D107" s="3">
        <v>10000</v>
      </c>
      <c r="E107" s="6" t="s">
        <v>164</v>
      </c>
      <c r="F107" s="8" t="s">
        <v>165</v>
      </c>
      <c r="G107" s="8" t="s">
        <v>156</v>
      </c>
      <c r="H107" s="8" t="s">
        <v>547</v>
      </c>
      <c r="I107" s="4">
        <v>2341143</v>
      </c>
      <c r="J107" s="4" t="s">
        <v>395</v>
      </c>
      <c r="K107" s="6" t="s">
        <v>37</v>
      </c>
      <c r="L107" s="18" t="s">
        <v>603</v>
      </c>
      <c r="M107" s="54" t="s">
        <v>310</v>
      </c>
      <c r="N107" s="54" t="s">
        <v>481</v>
      </c>
      <c r="O107" s="18" t="s">
        <v>160</v>
      </c>
      <c r="P107" s="34">
        <v>44509</v>
      </c>
      <c r="Q107" s="32">
        <v>1</v>
      </c>
      <c r="R107" s="60">
        <f t="shared" si="9"/>
        <v>44874</v>
      </c>
      <c r="S107" s="33"/>
      <c r="T107" s="30">
        <v>44475</v>
      </c>
      <c r="U107" s="15"/>
      <c r="V107" s="17">
        <v>44834</v>
      </c>
      <c r="W107" s="26"/>
      <c r="X107" s="35" t="s">
        <v>254</v>
      </c>
      <c r="Y107" s="36" t="s">
        <v>254</v>
      </c>
      <c r="Z107" s="36" t="s">
        <v>254</v>
      </c>
      <c r="AA107" s="33"/>
      <c r="AB107" s="30">
        <v>41554</v>
      </c>
      <c r="AC107" s="86">
        <v>10</v>
      </c>
      <c r="AD107" s="17">
        <f t="shared" si="14"/>
        <v>45206</v>
      </c>
      <c r="AE107" s="45" t="s">
        <v>412</v>
      </c>
      <c r="AF107" s="40" t="s">
        <v>254</v>
      </c>
      <c r="AG107" s="19" t="s">
        <v>254</v>
      </c>
      <c r="AH107" s="47" t="s">
        <v>254</v>
      </c>
    </row>
    <row r="108" spans="1:34" ht="23.25" hidden="1" x14ac:dyDescent="0.25">
      <c r="A108" s="2">
        <v>106</v>
      </c>
      <c r="B108" s="6" t="s">
        <v>50</v>
      </c>
      <c r="C108" s="90">
        <v>603315</v>
      </c>
      <c r="D108" s="3">
        <v>10000</v>
      </c>
      <c r="E108" s="6" t="s">
        <v>157</v>
      </c>
      <c r="F108" s="8" t="s">
        <v>166</v>
      </c>
      <c r="G108" s="8" t="s">
        <v>156</v>
      </c>
      <c r="H108" s="8" t="s">
        <v>547</v>
      </c>
      <c r="I108" s="4">
        <v>2341144</v>
      </c>
      <c r="J108" s="4" t="s">
        <v>396</v>
      </c>
      <c r="K108" s="6" t="s">
        <v>37</v>
      </c>
      <c r="L108" s="18" t="s">
        <v>603</v>
      </c>
      <c r="M108" s="54" t="s">
        <v>310</v>
      </c>
      <c r="N108" s="54" t="s">
        <v>481</v>
      </c>
      <c r="O108" s="18" t="s">
        <v>160</v>
      </c>
      <c r="P108" s="34">
        <v>44509</v>
      </c>
      <c r="Q108" s="32">
        <v>1</v>
      </c>
      <c r="R108" s="60">
        <f t="shared" si="9"/>
        <v>44874</v>
      </c>
      <c r="S108" s="33"/>
      <c r="T108" s="30">
        <v>44475</v>
      </c>
      <c r="U108" s="15"/>
      <c r="V108" s="17">
        <v>44834</v>
      </c>
      <c r="W108" s="26"/>
      <c r="X108" s="35" t="s">
        <v>254</v>
      </c>
      <c r="Y108" s="36" t="s">
        <v>254</v>
      </c>
      <c r="Z108" s="36" t="s">
        <v>254</v>
      </c>
      <c r="AA108" s="33"/>
      <c r="AB108" s="30">
        <v>41557</v>
      </c>
      <c r="AC108" s="86">
        <v>10</v>
      </c>
      <c r="AD108" s="17">
        <f t="shared" si="14"/>
        <v>45209</v>
      </c>
      <c r="AE108" s="45" t="s">
        <v>412</v>
      </c>
      <c r="AF108" s="40" t="s">
        <v>254</v>
      </c>
      <c r="AG108" s="19" t="s">
        <v>254</v>
      </c>
      <c r="AH108" s="47" t="s">
        <v>254</v>
      </c>
    </row>
    <row r="109" spans="1:34" ht="23.25" hidden="1" x14ac:dyDescent="0.25">
      <c r="A109" s="2">
        <v>107</v>
      </c>
      <c r="B109" s="6" t="s">
        <v>50</v>
      </c>
      <c r="C109" s="90">
        <v>603316</v>
      </c>
      <c r="D109" s="3">
        <v>10000</v>
      </c>
      <c r="E109" s="6" t="s">
        <v>157</v>
      </c>
      <c r="F109" s="8" t="s">
        <v>167</v>
      </c>
      <c r="G109" s="8" t="s">
        <v>156</v>
      </c>
      <c r="H109" s="8" t="s">
        <v>547</v>
      </c>
      <c r="I109" s="4">
        <v>2341145</v>
      </c>
      <c r="J109" s="4" t="s">
        <v>397</v>
      </c>
      <c r="K109" s="6" t="s">
        <v>37</v>
      </c>
      <c r="L109" s="18" t="s">
        <v>603</v>
      </c>
      <c r="M109" s="54" t="s">
        <v>310</v>
      </c>
      <c r="N109" s="54" t="s">
        <v>481</v>
      </c>
      <c r="O109" s="18" t="s">
        <v>160</v>
      </c>
      <c r="P109" s="34">
        <v>44509</v>
      </c>
      <c r="Q109" s="32">
        <v>1</v>
      </c>
      <c r="R109" s="60">
        <f t="shared" si="9"/>
        <v>44874</v>
      </c>
      <c r="S109" s="33"/>
      <c r="T109" s="30">
        <v>44475</v>
      </c>
      <c r="U109" s="15"/>
      <c r="V109" s="17">
        <v>44834</v>
      </c>
      <c r="W109" s="26"/>
      <c r="X109" s="35" t="s">
        <v>254</v>
      </c>
      <c r="Y109" s="36" t="s">
        <v>254</v>
      </c>
      <c r="Z109" s="36" t="s">
        <v>254</v>
      </c>
      <c r="AA109" s="33"/>
      <c r="AB109" s="30">
        <v>41558</v>
      </c>
      <c r="AC109" s="86">
        <v>10</v>
      </c>
      <c r="AD109" s="17">
        <f t="shared" si="14"/>
        <v>45210</v>
      </c>
      <c r="AE109" s="45" t="s">
        <v>412</v>
      </c>
      <c r="AF109" s="40" t="s">
        <v>254</v>
      </c>
      <c r="AG109" s="19" t="s">
        <v>254</v>
      </c>
      <c r="AH109" s="47" t="s">
        <v>254</v>
      </c>
    </row>
    <row r="110" spans="1:34" ht="23.25" hidden="1" x14ac:dyDescent="0.25">
      <c r="A110" s="2">
        <v>108</v>
      </c>
      <c r="B110" s="6" t="s">
        <v>50</v>
      </c>
      <c r="C110" s="90">
        <v>603317</v>
      </c>
      <c r="D110" s="3">
        <v>10000</v>
      </c>
      <c r="E110" s="6" t="s">
        <v>157</v>
      </c>
      <c r="F110" s="8" t="s">
        <v>168</v>
      </c>
      <c r="G110" s="8" t="s">
        <v>156</v>
      </c>
      <c r="H110" s="8" t="s">
        <v>547</v>
      </c>
      <c r="I110" s="4">
        <v>2341146</v>
      </c>
      <c r="J110" s="4" t="s">
        <v>398</v>
      </c>
      <c r="K110" s="6" t="s">
        <v>37</v>
      </c>
      <c r="L110" s="18" t="s">
        <v>602</v>
      </c>
      <c r="M110" s="54" t="s">
        <v>310</v>
      </c>
      <c r="N110" s="54" t="s">
        <v>481</v>
      </c>
      <c r="O110" s="18" t="s">
        <v>169</v>
      </c>
      <c r="P110" s="34">
        <v>44509</v>
      </c>
      <c r="Q110" s="32">
        <v>1</v>
      </c>
      <c r="R110" s="60">
        <f t="shared" si="9"/>
        <v>44874</v>
      </c>
      <c r="S110" s="33"/>
      <c r="T110" s="30">
        <v>44452</v>
      </c>
      <c r="U110" s="15"/>
      <c r="V110" s="17">
        <v>44834</v>
      </c>
      <c r="W110" s="26"/>
      <c r="X110" s="35" t="s">
        <v>254</v>
      </c>
      <c r="Y110" s="36" t="s">
        <v>254</v>
      </c>
      <c r="Z110" s="36" t="s">
        <v>254</v>
      </c>
      <c r="AA110" s="33"/>
      <c r="AB110" s="30">
        <v>41550</v>
      </c>
      <c r="AC110" s="86">
        <v>10</v>
      </c>
      <c r="AD110" s="17">
        <f t="shared" si="14"/>
        <v>45202</v>
      </c>
      <c r="AE110" s="45" t="s">
        <v>412</v>
      </c>
      <c r="AF110" s="40" t="s">
        <v>254</v>
      </c>
      <c r="AG110" s="19" t="s">
        <v>254</v>
      </c>
      <c r="AH110" s="47" t="s">
        <v>254</v>
      </c>
    </row>
    <row r="111" spans="1:34" ht="23.25" hidden="1" x14ac:dyDescent="0.25">
      <c r="A111" s="2">
        <v>109</v>
      </c>
      <c r="B111" s="6" t="s">
        <v>50</v>
      </c>
      <c r="C111" s="90">
        <v>603318</v>
      </c>
      <c r="D111" s="3">
        <v>10000</v>
      </c>
      <c r="E111" s="6" t="s">
        <v>157</v>
      </c>
      <c r="F111" s="8" t="s">
        <v>170</v>
      </c>
      <c r="G111" s="8" t="s">
        <v>156</v>
      </c>
      <c r="H111" s="8" t="s">
        <v>547</v>
      </c>
      <c r="I111" s="4">
        <v>2341147</v>
      </c>
      <c r="J111" s="4" t="s">
        <v>399</v>
      </c>
      <c r="K111" s="6" t="s">
        <v>37</v>
      </c>
      <c r="L111" s="18" t="s">
        <v>603</v>
      </c>
      <c r="M111" s="54" t="s">
        <v>310</v>
      </c>
      <c r="N111" s="54" t="s">
        <v>481</v>
      </c>
      <c r="O111" s="18" t="s">
        <v>169</v>
      </c>
      <c r="P111" s="34">
        <v>44509</v>
      </c>
      <c r="Q111" s="32">
        <v>1</v>
      </c>
      <c r="R111" s="60">
        <f t="shared" si="9"/>
        <v>44874</v>
      </c>
      <c r="S111" s="33"/>
      <c r="T111" s="30">
        <v>44475</v>
      </c>
      <c r="U111" s="15"/>
      <c r="V111" s="17">
        <v>44834</v>
      </c>
      <c r="W111" s="26"/>
      <c r="X111" s="35" t="s">
        <v>254</v>
      </c>
      <c r="Y111" s="36" t="s">
        <v>254</v>
      </c>
      <c r="Z111" s="36" t="s">
        <v>254</v>
      </c>
      <c r="AA111" s="33"/>
      <c r="AB111" s="30">
        <v>41554</v>
      </c>
      <c r="AC111" s="86">
        <v>10</v>
      </c>
      <c r="AD111" s="17">
        <f t="shared" si="14"/>
        <v>45206</v>
      </c>
      <c r="AE111" s="45" t="s">
        <v>412</v>
      </c>
      <c r="AF111" s="40" t="s">
        <v>254</v>
      </c>
      <c r="AG111" s="19" t="s">
        <v>254</v>
      </c>
      <c r="AH111" s="47" t="s">
        <v>254</v>
      </c>
    </row>
    <row r="112" spans="1:34" hidden="1" x14ac:dyDescent="0.25">
      <c r="A112" s="2">
        <v>110</v>
      </c>
      <c r="B112" s="6" t="s">
        <v>277</v>
      </c>
      <c r="C112" s="90">
        <v>603319</v>
      </c>
      <c r="D112" s="3">
        <v>24000</v>
      </c>
      <c r="E112" s="6" t="s">
        <v>36</v>
      </c>
      <c r="F112" s="8" t="s">
        <v>340</v>
      </c>
      <c r="G112" s="8" t="s">
        <v>171</v>
      </c>
      <c r="H112" s="8" t="s">
        <v>547</v>
      </c>
      <c r="I112" s="4">
        <v>2341148</v>
      </c>
      <c r="J112" s="4" t="s">
        <v>400</v>
      </c>
      <c r="K112" s="6" t="s">
        <v>37</v>
      </c>
      <c r="L112" s="18" t="s">
        <v>77</v>
      </c>
      <c r="M112" s="53" t="s">
        <v>310</v>
      </c>
      <c r="N112" s="54" t="s">
        <v>481</v>
      </c>
      <c r="O112" s="9"/>
      <c r="P112" s="34">
        <v>44516</v>
      </c>
      <c r="Q112" s="32">
        <v>1</v>
      </c>
      <c r="R112" s="60">
        <f t="shared" ref="R112:R161" si="16">IF(P112="-","-",DATE(YEAR(P112)+Q112,MONTH(P112),DAY(P112)))</f>
        <v>44881</v>
      </c>
      <c r="S112" s="33"/>
      <c r="T112" s="30">
        <v>44538</v>
      </c>
      <c r="U112" s="15"/>
      <c r="V112" s="17">
        <v>44926</v>
      </c>
      <c r="W112" s="31"/>
      <c r="X112" s="44">
        <v>42346</v>
      </c>
      <c r="Y112" s="36" t="s">
        <v>254</v>
      </c>
      <c r="Z112" s="36" t="s">
        <v>254</v>
      </c>
      <c r="AA112" s="33"/>
      <c r="AB112" s="30">
        <v>44258</v>
      </c>
      <c r="AC112" s="86">
        <v>10</v>
      </c>
      <c r="AD112" s="17">
        <f t="shared" si="14"/>
        <v>47910</v>
      </c>
      <c r="AE112" s="45"/>
      <c r="AF112" s="40" t="s">
        <v>254</v>
      </c>
      <c r="AG112" s="19" t="s">
        <v>254</v>
      </c>
      <c r="AH112" s="47" t="s">
        <v>254</v>
      </c>
    </row>
    <row r="113" spans="1:34" hidden="1" x14ac:dyDescent="0.25">
      <c r="A113" s="2">
        <v>111</v>
      </c>
      <c r="B113" s="6" t="s">
        <v>282</v>
      </c>
      <c r="C113" s="90">
        <v>603320</v>
      </c>
      <c r="D113" s="3" t="s">
        <v>588</v>
      </c>
      <c r="E113" s="6" t="s">
        <v>172</v>
      </c>
      <c r="F113" s="8" t="s">
        <v>173</v>
      </c>
      <c r="G113" s="8" t="s">
        <v>156</v>
      </c>
      <c r="H113" s="8" t="s">
        <v>533</v>
      </c>
      <c r="I113" s="4">
        <v>2341137</v>
      </c>
      <c r="J113" s="4" t="s">
        <v>389</v>
      </c>
      <c r="K113" s="6" t="s">
        <v>174</v>
      </c>
      <c r="L113" s="18" t="s">
        <v>175</v>
      </c>
      <c r="M113" s="54" t="s">
        <v>311</v>
      </c>
      <c r="N113" s="54" t="s">
        <v>481</v>
      </c>
      <c r="O113" s="9" t="s">
        <v>341</v>
      </c>
      <c r="P113" s="34">
        <v>43950</v>
      </c>
      <c r="Q113" s="32">
        <v>1</v>
      </c>
      <c r="R113" s="60">
        <f t="shared" si="16"/>
        <v>44315</v>
      </c>
      <c r="S113" s="33"/>
      <c r="T113" s="30">
        <v>44543</v>
      </c>
      <c r="U113" s="15">
        <v>1</v>
      </c>
      <c r="V113" s="17">
        <v>44926</v>
      </c>
      <c r="W113" s="26"/>
      <c r="X113" s="44">
        <v>40955</v>
      </c>
      <c r="Y113" s="80">
        <v>10</v>
      </c>
      <c r="Z113" s="78">
        <f t="shared" ref="Z113:Z120" si="17">DATE(YEAR(X113)+Y113,MONTH(X113),DAY(X113))</f>
        <v>44608</v>
      </c>
      <c r="AA113" s="33" t="s">
        <v>554</v>
      </c>
      <c r="AB113" s="40" t="s">
        <v>254</v>
      </c>
      <c r="AC113" s="19" t="s">
        <v>254</v>
      </c>
      <c r="AD113" s="19" t="s">
        <v>254</v>
      </c>
      <c r="AE113" s="45" t="s">
        <v>311</v>
      </c>
      <c r="AF113" s="40" t="s">
        <v>254</v>
      </c>
      <c r="AG113" s="19" t="s">
        <v>254</v>
      </c>
      <c r="AH113" s="47" t="s">
        <v>254</v>
      </c>
    </row>
    <row r="114" spans="1:34" ht="23.25" hidden="1" x14ac:dyDescent="0.25">
      <c r="A114" s="2">
        <v>112</v>
      </c>
      <c r="B114" s="6" t="s">
        <v>283</v>
      </c>
      <c r="C114" s="90">
        <v>603321</v>
      </c>
      <c r="D114" s="3">
        <v>3500</v>
      </c>
      <c r="E114" s="6" t="s">
        <v>176</v>
      </c>
      <c r="F114" s="8" t="s">
        <v>249</v>
      </c>
      <c r="G114" s="8" t="s">
        <v>156</v>
      </c>
      <c r="H114" s="8" t="s">
        <v>547</v>
      </c>
      <c r="I114" s="4">
        <v>2341122</v>
      </c>
      <c r="J114" s="4" t="s">
        <v>387</v>
      </c>
      <c r="K114" s="6" t="s">
        <v>43</v>
      </c>
      <c r="L114" s="18" t="s">
        <v>467</v>
      </c>
      <c r="M114" s="54" t="s">
        <v>310</v>
      </c>
      <c r="N114" s="54" t="s">
        <v>481</v>
      </c>
      <c r="O114" s="9"/>
      <c r="P114" s="34">
        <v>44315</v>
      </c>
      <c r="Q114" s="32">
        <v>1</v>
      </c>
      <c r="R114" s="60">
        <f t="shared" si="16"/>
        <v>44680</v>
      </c>
      <c r="S114" s="33" t="s">
        <v>315</v>
      </c>
      <c r="T114" s="30">
        <v>44452</v>
      </c>
      <c r="U114" s="15"/>
      <c r="V114" s="17">
        <v>44834</v>
      </c>
      <c r="W114" s="26"/>
      <c r="X114" s="35" t="s">
        <v>254</v>
      </c>
      <c r="Y114" s="36" t="s">
        <v>254</v>
      </c>
      <c r="Z114" s="36" t="s">
        <v>254</v>
      </c>
      <c r="AA114" s="33"/>
      <c r="AB114" s="30">
        <v>41912</v>
      </c>
      <c r="AC114" s="86">
        <v>10</v>
      </c>
      <c r="AD114" s="17">
        <f t="shared" si="14"/>
        <v>45565</v>
      </c>
      <c r="AE114" s="45" t="s">
        <v>412</v>
      </c>
      <c r="AF114" s="40" t="s">
        <v>254</v>
      </c>
      <c r="AG114" s="19" t="s">
        <v>254</v>
      </c>
      <c r="AH114" s="47" t="s">
        <v>254</v>
      </c>
    </row>
    <row r="115" spans="1:34" ht="23.25" hidden="1" x14ac:dyDescent="0.25">
      <c r="A115" s="2">
        <v>113</v>
      </c>
      <c r="B115" s="6" t="s">
        <v>272</v>
      </c>
      <c r="C115" s="90">
        <v>603323</v>
      </c>
      <c r="D115" s="3">
        <v>400</v>
      </c>
      <c r="E115" s="6" t="s">
        <v>177</v>
      </c>
      <c r="F115" s="8" t="s">
        <v>303</v>
      </c>
      <c r="G115" s="8" t="s">
        <v>156</v>
      </c>
      <c r="H115" s="8" t="s">
        <v>528</v>
      </c>
      <c r="I115" s="4">
        <v>2341121</v>
      </c>
      <c r="J115" s="4">
        <v>2366939</v>
      </c>
      <c r="K115" s="6" t="s">
        <v>23</v>
      </c>
      <c r="L115" s="18" t="s">
        <v>178</v>
      </c>
      <c r="M115" s="54" t="s">
        <v>311</v>
      </c>
      <c r="N115" s="54"/>
      <c r="O115" s="9"/>
      <c r="P115" s="35" t="s">
        <v>254</v>
      </c>
      <c r="Q115" s="36" t="s">
        <v>254</v>
      </c>
      <c r="R115" s="78" t="str">
        <f t="shared" si="16"/>
        <v>-</v>
      </c>
      <c r="S115" s="42"/>
      <c r="T115" s="30">
        <v>44515</v>
      </c>
      <c r="U115" s="15"/>
      <c r="V115" s="17">
        <v>44926</v>
      </c>
      <c r="W115" s="26"/>
      <c r="X115" s="44">
        <v>43615</v>
      </c>
      <c r="Y115" s="36">
        <v>4</v>
      </c>
      <c r="Z115" s="78">
        <f t="shared" si="17"/>
        <v>45076</v>
      </c>
      <c r="AA115" s="33"/>
      <c r="AB115" s="40" t="s">
        <v>254</v>
      </c>
      <c r="AC115" s="19" t="s">
        <v>254</v>
      </c>
      <c r="AD115" s="19" t="s">
        <v>254</v>
      </c>
      <c r="AE115" s="45" t="s">
        <v>311</v>
      </c>
      <c r="AF115" s="40" t="s">
        <v>254</v>
      </c>
      <c r="AG115" s="19" t="s">
        <v>254</v>
      </c>
      <c r="AH115" s="47" t="s">
        <v>254</v>
      </c>
    </row>
    <row r="116" spans="1:34" ht="45" hidden="1" x14ac:dyDescent="0.25">
      <c r="A116" s="2">
        <v>114</v>
      </c>
      <c r="B116" s="61" t="s">
        <v>273</v>
      </c>
      <c r="C116" s="92">
        <v>603324</v>
      </c>
      <c r="D116" s="94">
        <v>3200</v>
      </c>
      <c r="E116" s="6" t="s">
        <v>513</v>
      </c>
      <c r="F116" s="8" t="s">
        <v>179</v>
      </c>
      <c r="G116" s="8" t="s">
        <v>156</v>
      </c>
      <c r="H116" s="8" t="s">
        <v>523</v>
      </c>
      <c r="I116" s="4">
        <v>2341136</v>
      </c>
      <c r="J116" s="4" t="s">
        <v>388</v>
      </c>
      <c r="K116" s="6" t="s">
        <v>37</v>
      </c>
      <c r="L116" s="18"/>
      <c r="M116" s="53" t="s">
        <v>506</v>
      </c>
      <c r="N116" s="54" t="s">
        <v>481</v>
      </c>
      <c r="O116" s="9"/>
      <c r="P116" s="34">
        <v>42837</v>
      </c>
      <c r="Q116" s="32">
        <v>5</v>
      </c>
      <c r="R116" s="60">
        <f t="shared" si="16"/>
        <v>44663</v>
      </c>
      <c r="S116" s="33" t="s">
        <v>315</v>
      </c>
      <c r="T116" s="30">
        <v>44489</v>
      </c>
      <c r="U116" s="15"/>
      <c r="V116" s="17">
        <v>44865</v>
      </c>
      <c r="W116" s="26"/>
      <c r="X116" s="44">
        <v>41011</v>
      </c>
      <c r="Y116" s="80">
        <v>10</v>
      </c>
      <c r="Z116" s="78">
        <f t="shared" si="17"/>
        <v>44663</v>
      </c>
      <c r="AA116" s="42" t="s">
        <v>553</v>
      </c>
      <c r="AB116" s="30">
        <v>40969</v>
      </c>
      <c r="AC116" s="86">
        <v>10</v>
      </c>
      <c r="AD116" s="17">
        <f t="shared" si="14"/>
        <v>44621</v>
      </c>
      <c r="AE116" s="45" t="s">
        <v>412</v>
      </c>
      <c r="AF116" s="46">
        <v>40999</v>
      </c>
      <c r="AG116" s="19">
        <v>10</v>
      </c>
      <c r="AH116" s="48">
        <f>AF116+AG116*365</f>
        <v>44649</v>
      </c>
    </row>
    <row r="117" spans="1:34" ht="23.25" hidden="1" x14ac:dyDescent="0.25">
      <c r="A117" s="2">
        <v>115</v>
      </c>
      <c r="B117" s="61" t="s">
        <v>284</v>
      </c>
      <c r="C117" s="90">
        <v>603325</v>
      </c>
      <c r="D117" s="3">
        <v>3200</v>
      </c>
      <c r="E117" s="6" t="s">
        <v>514</v>
      </c>
      <c r="F117" s="8" t="s">
        <v>503</v>
      </c>
      <c r="G117" s="8" t="s">
        <v>156</v>
      </c>
      <c r="H117" s="8" t="s">
        <v>523</v>
      </c>
      <c r="I117" s="4">
        <v>2341150</v>
      </c>
      <c r="J117" s="4" t="s">
        <v>402</v>
      </c>
      <c r="K117" s="6" t="s">
        <v>23</v>
      </c>
      <c r="L117" s="18" t="s">
        <v>478</v>
      </c>
      <c r="M117" s="54" t="s">
        <v>310</v>
      </c>
      <c r="N117" s="54" t="s">
        <v>481</v>
      </c>
      <c r="O117" s="9" t="s">
        <v>479</v>
      </c>
      <c r="P117" s="34">
        <v>43008</v>
      </c>
      <c r="Q117" s="32">
        <v>5</v>
      </c>
      <c r="R117" s="60">
        <f t="shared" si="16"/>
        <v>44834</v>
      </c>
      <c r="S117" s="33" t="s">
        <v>319</v>
      </c>
      <c r="T117" s="30">
        <v>44544</v>
      </c>
      <c r="U117" s="15"/>
      <c r="V117" s="17">
        <v>44926</v>
      </c>
      <c r="W117" s="26"/>
      <c r="X117" s="44">
        <v>41011</v>
      </c>
      <c r="Y117" s="36" t="s">
        <v>254</v>
      </c>
      <c r="Z117" s="36" t="s">
        <v>254</v>
      </c>
      <c r="AA117" s="33"/>
      <c r="AB117" s="30">
        <v>40969</v>
      </c>
      <c r="AC117" s="86">
        <v>10</v>
      </c>
      <c r="AD117" s="17">
        <f t="shared" si="14"/>
        <v>44621</v>
      </c>
      <c r="AE117" s="45" t="s">
        <v>412</v>
      </c>
      <c r="AF117" s="46">
        <v>40969</v>
      </c>
      <c r="AG117" s="19">
        <v>10</v>
      </c>
      <c r="AH117" s="48">
        <f>AF117+AG117*365</f>
        <v>44619</v>
      </c>
    </row>
    <row r="118" spans="1:34" ht="23.25" hidden="1" x14ac:dyDescent="0.25">
      <c r="A118" s="2">
        <v>116</v>
      </c>
      <c r="B118" s="1" t="s">
        <v>50</v>
      </c>
      <c r="C118" s="91">
        <v>603326</v>
      </c>
      <c r="D118" s="3">
        <v>10000</v>
      </c>
      <c r="E118" s="1" t="s">
        <v>157</v>
      </c>
      <c r="F118" s="4" t="s">
        <v>180</v>
      </c>
      <c r="G118" s="4" t="s">
        <v>156</v>
      </c>
      <c r="H118" s="8" t="s">
        <v>547</v>
      </c>
      <c r="I118" s="4">
        <v>2341237</v>
      </c>
      <c r="J118" s="4" t="s">
        <v>403</v>
      </c>
      <c r="K118" s="1" t="s">
        <v>31</v>
      </c>
      <c r="L118" s="16" t="s">
        <v>32</v>
      </c>
      <c r="M118" s="54" t="s">
        <v>289</v>
      </c>
      <c r="N118" s="53" t="s">
        <v>481</v>
      </c>
      <c r="O118" s="5"/>
      <c r="P118" s="34">
        <v>44518</v>
      </c>
      <c r="Q118" s="32">
        <v>1</v>
      </c>
      <c r="R118" s="60">
        <f t="shared" si="16"/>
        <v>44883</v>
      </c>
      <c r="S118" s="33"/>
      <c r="T118" s="30">
        <v>44460</v>
      </c>
      <c r="U118" s="17"/>
      <c r="V118" s="17">
        <v>44834</v>
      </c>
      <c r="W118" s="26"/>
      <c r="X118" s="44">
        <v>43595</v>
      </c>
      <c r="Y118" s="36">
        <v>6</v>
      </c>
      <c r="Z118" s="78">
        <f t="shared" si="17"/>
        <v>45787</v>
      </c>
      <c r="AA118" s="33"/>
      <c r="AB118" s="30">
        <v>43493</v>
      </c>
      <c r="AC118" s="19">
        <v>5</v>
      </c>
      <c r="AD118" s="17">
        <f t="shared" si="14"/>
        <v>45319</v>
      </c>
      <c r="AE118" s="45"/>
      <c r="AF118" s="40" t="s">
        <v>254</v>
      </c>
      <c r="AG118" s="19" t="s">
        <v>254</v>
      </c>
      <c r="AH118" s="47" t="s">
        <v>254</v>
      </c>
    </row>
    <row r="119" spans="1:34" ht="23.25" hidden="1" x14ac:dyDescent="0.25">
      <c r="A119" s="2">
        <v>117</v>
      </c>
      <c r="B119" s="1" t="s">
        <v>50</v>
      </c>
      <c r="C119" s="91">
        <v>603327</v>
      </c>
      <c r="D119" s="3">
        <v>10000</v>
      </c>
      <c r="E119" s="1" t="s">
        <v>157</v>
      </c>
      <c r="F119" s="4" t="s">
        <v>181</v>
      </c>
      <c r="G119" s="4" t="s">
        <v>156</v>
      </c>
      <c r="H119" s="8" t="s">
        <v>547</v>
      </c>
      <c r="I119" s="4">
        <v>2341238</v>
      </c>
      <c r="J119" s="4" t="s">
        <v>404</v>
      </c>
      <c r="K119" s="1" t="s">
        <v>31</v>
      </c>
      <c r="L119" s="16" t="s">
        <v>32</v>
      </c>
      <c r="M119" s="54" t="s">
        <v>289</v>
      </c>
      <c r="N119" s="53" t="s">
        <v>481</v>
      </c>
      <c r="O119" s="5"/>
      <c r="P119" s="34">
        <v>44518</v>
      </c>
      <c r="Q119" s="32">
        <v>1</v>
      </c>
      <c r="R119" s="60">
        <f t="shared" si="16"/>
        <v>44883</v>
      </c>
      <c r="S119" s="33"/>
      <c r="T119" s="30">
        <v>44460</v>
      </c>
      <c r="U119" s="17"/>
      <c r="V119" s="17">
        <v>44834</v>
      </c>
      <c r="W119" s="26"/>
      <c r="X119" s="44">
        <v>43970</v>
      </c>
      <c r="Y119" s="36">
        <v>6</v>
      </c>
      <c r="Z119" s="78">
        <f t="shared" si="17"/>
        <v>46161</v>
      </c>
      <c r="AA119" s="33"/>
      <c r="AB119" s="30">
        <v>43493</v>
      </c>
      <c r="AC119" s="19">
        <v>5</v>
      </c>
      <c r="AD119" s="17">
        <f t="shared" si="14"/>
        <v>45319</v>
      </c>
      <c r="AE119" s="45"/>
      <c r="AF119" s="40" t="s">
        <v>254</v>
      </c>
      <c r="AG119" s="19" t="s">
        <v>254</v>
      </c>
      <c r="AH119" s="47" t="s">
        <v>254</v>
      </c>
    </row>
    <row r="120" spans="1:34" ht="23.25" hidden="1" x14ac:dyDescent="0.25">
      <c r="A120" s="2">
        <v>118</v>
      </c>
      <c r="B120" s="6" t="s">
        <v>272</v>
      </c>
      <c r="C120" s="90">
        <v>603328</v>
      </c>
      <c r="D120" s="3">
        <v>200</v>
      </c>
      <c r="E120" s="6" t="s">
        <v>182</v>
      </c>
      <c r="F120" s="8" t="s">
        <v>183</v>
      </c>
      <c r="G120" s="8" t="s">
        <v>184</v>
      </c>
      <c r="H120" s="8" t="s">
        <v>534</v>
      </c>
      <c r="I120" s="4">
        <v>2341367</v>
      </c>
      <c r="J120" s="4">
        <v>2341441</v>
      </c>
      <c r="K120" s="6" t="s">
        <v>23</v>
      </c>
      <c r="L120" s="18" t="s">
        <v>185</v>
      </c>
      <c r="M120" s="54" t="s">
        <v>311</v>
      </c>
      <c r="N120" s="54"/>
      <c r="O120" s="9"/>
      <c r="P120" s="35" t="s">
        <v>254</v>
      </c>
      <c r="Q120" s="36" t="s">
        <v>254</v>
      </c>
      <c r="R120" s="78" t="str">
        <f t="shared" si="16"/>
        <v>-</v>
      </c>
      <c r="S120" s="42"/>
      <c r="T120" s="30">
        <v>44523</v>
      </c>
      <c r="U120" s="15"/>
      <c r="V120" s="17">
        <v>44926</v>
      </c>
      <c r="W120" s="26"/>
      <c r="X120" s="44">
        <v>43971</v>
      </c>
      <c r="Y120" s="36">
        <v>4</v>
      </c>
      <c r="Z120" s="78">
        <f t="shared" si="17"/>
        <v>45432</v>
      </c>
      <c r="AA120" s="33"/>
      <c r="AB120" s="38" t="s">
        <v>254</v>
      </c>
      <c r="AC120" s="19" t="s">
        <v>254</v>
      </c>
      <c r="AD120" s="19" t="s">
        <v>254</v>
      </c>
      <c r="AE120" s="45" t="s">
        <v>311</v>
      </c>
      <c r="AF120" s="40" t="s">
        <v>254</v>
      </c>
      <c r="AG120" s="19" t="s">
        <v>254</v>
      </c>
      <c r="AH120" s="47" t="s">
        <v>254</v>
      </c>
    </row>
    <row r="121" spans="1:34" ht="23.25" hidden="1" x14ac:dyDescent="0.25">
      <c r="A121" s="2">
        <v>119</v>
      </c>
      <c r="B121" s="6" t="s">
        <v>265</v>
      </c>
      <c r="C121" s="90">
        <v>603334</v>
      </c>
      <c r="D121" s="3" t="s">
        <v>589</v>
      </c>
      <c r="E121" s="6" t="s">
        <v>186</v>
      </c>
      <c r="F121" s="8" t="s">
        <v>187</v>
      </c>
      <c r="G121" s="8" t="s">
        <v>47</v>
      </c>
      <c r="H121" s="8" t="s">
        <v>535</v>
      </c>
      <c r="I121" s="4">
        <v>2341516</v>
      </c>
      <c r="J121" s="4">
        <v>2341516</v>
      </c>
      <c r="K121" s="6" t="s">
        <v>43</v>
      </c>
      <c r="L121" s="18" t="s">
        <v>192</v>
      </c>
      <c r="M121" s="53" t="s">
        <v>310</v>
      </c>
      <c r="N121" s="54" t="s">
        <v>481</v>
      </c>
      <c r="O121" s="9" t="s">
        <v>473</v>
      </c>
      <c r="P121" s="34">
        <v>44315</v>
      </c>
      <c r="Q121" s="32">
        <v>1</v>
      </c>
      <c r="R121" s="60">
        <f t="shared" si="16"/>
        <v>44680</v>
      </c>
      <c r="S121" s="33" t="s">
        <v>315</v>
      </c>
      <c r="T121" s="30">
        <v>44452</v>
      </c>
      <c r="U121" s="15"/>
      <c r="V121" s="17">
        <v>44834</v>
      </c>
      <c r="W121" s="26"/>
      <c r="X121" s="35" t="s">
        <v>254</v>
      </c>
      <c r="Y121" s="36" t="s">
        <v>254</v>
      </c>
      <c r="Z121" s="36" t="s">
        <v>254</v>
      </c>
      <c r="AA121" s="33"/>
      <c r="AB121" s="30">
        <v>41912</v>
      </c>
      <c r="AC121" s="86">
        <v>10</v>
      </c>
      <c r="AD121" s="17">
        <f t="shared" si="14"/>
        <v>45565</v>
      </c>
      <c r="AE121" s="45" t="s">
        <v>412</v>
      </c>
      <c r="AF121" s="40" t="s">
        <v>254</v>
      </c>
      <c r="AG121" s="19" t="s">
        <v>254</v>
      </c>
      <c r="AH121" s="47" t="s">
        <v>254</v>
      </c>
    </row>
    <row r="122" spans="1:34" ht="23.25" hidden="1" x14ac:dyDescent="0.25">
      <c r="A122" s="2">
        <v>120</v>
      </c>
      <c r="B122" s="6" t="s">
        <v>265</v>
      </c>
      <c r="C122" s="90">
        <v>603335</v>
      </c>
      <c r="D122" s="3" t="s">
        <v>589</v>
      </c>
      <c r="E122" s="6" t="s">
        <v>186</v>
      </c>
      <c r="F122" s="8" t="s">
        <v>188</v>
      </c>
      <c r="G122" s="8" t="s">
        <v>47</v>
      </c>
      <c r="H122" s="8" t="s">
        <v>535</v>
      </c>
      <c r="I122" s="4">
        <v>2341517</v>
      </c>
      <c r="J122" s="4">
        <v>2341517</v>
      </c>
      <c r="K122" s="6" t="s">
        <v>43</v>
      </c>
      <c r="L122" s="18" t="s">
        <v>467</v>
      </c>
      <c r="M122" s="53" t="s">
        <v>310</v>
      </c>
      <c r="N122" s="54" t="s">
        <v>481</v>
      </c>
      <c r="O122" s="9"/>
      <c r="P122" s="34">
        <v>44315</v>
      </c>
      <c r="Q122" s="32">
        <v>1</v>
      </c>
      <c r="R122" s="60">
        <f t="shared" si="16"/>
        <v>44680</v>
      </c>
      <c r="S122" s="33" t="s">
        <v>315</v>
      </c>
      <c r="T122" s="30">
        <v>44452</v>
      </c>
      <c r="U122" s="15"/>
      <c r="V122" s="17">
        <v>44834</v>
      </c>
      <c r="W122" s="26"/>
      <c r="X122" s="35" t="s">
        <v>254</v>
      </c>
      <c r="Y122" s="36" t="s">
        <v>254</v>
      </c>
      <c r="Z122" s="36" t="s">
        <v>254</v>
      </c>
      <c r="AA122" s="33"/>
      <c r="AB122" s="30">
        <v>41912</v>
      </c>
      <c r="AC122" s="86">
        <v>10</v>
      </c>
      <c r="AD122" s="17">
        <f t="shared" si="14"/>
        <v>45565</v>
      </c>
      <c r="AE122" s="45" t="s">
        <v>412</v>
      </c>
      <c r="AF122" s="40" t="s">
        <v>254</v>
      </c>
      <c r="AG122" s="19" t="s">
        <v>254</v>
      </c>
      <c r="AH122" s="47" t="s">
        <v>254</v>
      </c>
    </row>
    <row r="123" spans="1:34" ht="23.25" hidden="1" x14ac:dyDescent="0.25">
      <c r="A123" s="2">
        <v>121</v>
      </c>
      <c r="B123" s="113" t="s">
        <v>285</v>
      </c>
      <c r="C123" s="114">
        <v>603336</v>
      </c>
      <c r="D123" s="115">
        <v>20000</v>
      </c>
      <c r="E123" s="113" t="s">
        <v>189</v>
      </c>
      <c r="F123" s="116" t="s">
        <v>472</v>
      </c>
      <c r="G123" s="116" t="s">
        <v>18</v>
      </c>
      <c r="H123" s="116" t="s">
        <v>536</v>
      </c>
      <c r="I123" s="117">
        <v>2341518</v>
      </c>
      <c r="J123" s="117">
        <v>2341518</v>
      </c>
      <c r="K123" s="113" t="s">
        <v>43</v>
      </c>
      <c r="L123" s="118" t="s">
        <v>512</v>
      </c>
      <c r="M123" s="119" t="s">
        <v>310</v>
      </c>
      <c r="N123" s="119" t="s">
        <v>481</v>
      </c>
      <c r="O123" s="41" t="s">
        <v>474</v>
      </c>
      <c r="P123" s="34">
        <v>44516</v>
      </c>
      <c r="Q123" s="32">
        <v>1</v>
      </c>
      <c r="R123" s="60">
        <f t="shared" si="16"/>
        <v>44881</v>
      </c>
      <c r="S123" s="33"/>
      <c r="T123" s="120">
        <v>44452</v>
      </c>
      <c r="U123" s="37"/>
      <c r="V123" s="111"/>
      <c r="W123" s="31" t="s">
        <v>245</v>
      </c>
      <c r="X123" s="35" t="s">
        <v>254</v>
      </c>
      <c r="Y123" s="36" t="s">
        <v>254</v>
      </c>
      <c r="Z123" s="36" t="s">
        <v>254</v>
      </c>
      <c r="AA123" s="33"/>
      <c r="AB123" s="88">
        <v>44343</v>
      </c>
      <c r="AC123" s="110">
        <v>10</v>
      </c>
      <c r="AD123" s="17">
        <f t="shared" si="14"/>
        <v>47995</v>
      </c>
      <c r="AE123" s="45"/>
      <c r="AF123" s="40" t="s">
        <v>254</v>
      </c>
      <c r="AG123" s="19" t="s">
        <v>254</v>
      </c>
      <c r="AH123" s="47" t="s">
        <v>254</v>
      </c>
    </row>
    <row r="124" spans="1:34" ht="45.75" hidden="1" x14ac:dyDescent="0.25">
      <c r="A124" s="2">
        <v>122</v>
      </c>
      <c r="B124" s="61" t="s">
        <v>510</v>
      </c>
      <c r="C124" s="90">
        <v>603337</v>
      </c>
      <c r="D124" s="3">
        <v>20000</v>
      </c>
      <c r="E124" s="6" t="s">
        <v>508</v>
      </c>
      <c r="F124" s="8" t="s">
        <v>509</v>
      </c>
      <c r="G124" s="8" t="s">
        <v>511</v>
      </c>
      <c r="H124" s="8" t="s">
        <v>536</v>
      </c>
      <c r="I124" s="4">
        <v>2341519</v>
      </c>
      <c r="J124" s="4">
        <v>2341519</v>
      </c>
      <c r="K124" s="6" t="s">
        <v>43</v>
      </c>
      <c r="L124" s="18" t="s">
        <v>192</v>
      </c>
      <c r="M124" s="54" t="s">
        <v>310</v>
      </c>
      <c r="N124" s="54" t="s">
        <v>481</v>
      </c>
      <c r="O124" s="9" t="s">
        <v>473</v>
      </c>
      <c r="P124" s="34">
        <v>44516</v>
      </c>
      <c r="Q124" s="32">
        <v>1</v>
      </c>
      <c r="R124" s="60">
        <f t="shared" si="16"/>
        <v>44881</v>
      </c>
      <c r="S124" s="33"/>
      <c r="T124" s="30">
        <v>44452</v>
      </c>
      <c r="U124" s="15"/>
      <c r="V124" s="17">
        <v>44834</v>
      </c>
      <c r="W124" s="26"/>
      <c r="X124" s="35" t="s">
        <v>254</v>
      </c>
      <c r="Y124" s="36" t="s">
        <v>254</v>
      </c>
      <c r="Z124" s="36" t="s">
        <v>254</v>
      </c>
      <c r="AA124" s="33"/>
      <c r="AB124" s="30">
        <v>41912</v>
      </c>
      <c r="AC124" s="86">
        <v>10</v>
      </c>
      <c r="AD124" s="17">
        <f t="shared" si="14"/>
        <v>45565</v>
      </c>
      <c r="AE124" s="45" t="s">
        <v>412</v>
      </c>
      <c r="AF124" s="40" t="s">
        <v>254</v>
      </c>
      <c r="AG124" s="19" t="s">
        <v>254</v>
      </c>
      <c r="AH124" s="47" t="s">
        <v>254</v>
      </c>
    </row>
    <row r="125" spans="1:34" ht="23.25" hidden="1" x14ac:dyDescent="0.25">
      <c r="A125" s="2">
        <v>123</v>
      </c>
      <c r="B125" s="6" t="s">
        <v>50</v>
      </c>
      <c r="C125" s="90">
        <v>603338</v>
      </c>
      <c r="D125" s="3">
        <v>10000</v>
      </c>
      <c r="E125" s="6" t="s">
        <v>190</v>
      </c>
      <c r="F125" s="8" t="s">
        <v>191</v>
      </c>
      <c r="G125" s="8" t="s">
        <v>18</v>
      </c>
      <c r="H125" s="8" t="s">
        <v>537</v>
      </c>
      <c r="I125" s="4">
        <v>2341520</v>
      </c>
      <c r="J125" s="4">
        <v>2341520</v>
      </c>
      <c r="K125" s="6" t="s">
        <v>43</v>
      </c>
      <c r="L125" s="18" t="s">
        <v>192</v>
      </c>
      <c r="M125" s="54" t="s">
        <v>310</v>
      </c>
      <c r="N125" s="54" t="s">
        <v>481</v>
      </c>
      <c r="O125" s="9" t="s">
        <v>473</v>
      </c>
      <c r="P125" s="34">
        <v>44516</v>
      </c>
      <c r="Q125" s="32">
        <v>1</v>
      </c>
      <c r="R125" s="60">
        <f t="shared" si="16"/>
        <v>44881</v>
      </c>
      <c r="S125" s="33"/>
      <c r="T125" s="30">
        <v>44452</v>
      </c>
      <c r="U125" s="15"/>
      <c r="V125" s="17">
        <v>44834</v>
      </c>
      <c r="W125" s="26"/>
      <c r="X125" s="35" t="s">
        <v>254</v>
      </c>
      <c r="Y125" s="36" t="s">
        <v>254</v>
      </c>
      <c r="Z125" s="36" t="s">
        <v>254</v>
      </c>
      <c r="AA125" s="33"/>
      <c r="AB125" s="30">
        <v>41912</v>
      </c>
      <c r="AC125" s="86">
        <v>10</v>
      </c>
      <c r="AD125" s="17">
        <f t="shared" si="14"/>
        <v>45565</v>
      </c>
      <c r="AE125" s="45" t="s">
        <v>412</v>
      </c>
      <c r="AF125" s="40" t="s">
        <v>254</v>
      </c>
      <c r="AG125" s="19" t="s">
        <v>254</v>
      </c>
      <c r="AH125" s="47" t="s">
        <v>254</v>
      </c>
    </row>
    <row r="126" spans="1:34" ht="23.25" hidden="1" x14ac:dyDescent="0.25">
      <c r="A126" s="2">
        <v>124</v>
      </c>
      <c r="B126" s="6" t="s">
        <v>269</v>
      </c>
      <c r="C126" s="90">
        <v>603339</v>
      </c>
      <c r="D126" s="3">
        <v>12000</v>
      </c>
      <c r="E126" s="6" t="s">
        <v>193</v>
      </c>
      <c r="F126" s="8" t="s">
        <v>194</v>
      </c>
      <c r="G126" s="8" t="s">
        <v>18</v>
      </c>
      <c r="H126" s="8" t="s">
        <v>573</v>
      </c>
      <c r="I126" s="4">
        <v>2341515</v>
      </c>
      <c r="J126" s="4">
        <v>2341515</v>
      </c>
      <c r="K126" s="6" t="s">
        <v>43</v>
      </c>
      <c r="L126" s="18" t="s">
        <v>192</v>
      </c>
      <c r="M126" s="53" t="s">
        <v>310</v>
      </c>
      <c r="N126" s="54" t="s">
        <v>481</v>
      </c>
      <c r="O126" s="9" t="s">
        <v>473</v>
      </c>
      <c r="P126" s="34">
        <v>44516</v>
      </c>
      <c r="Q126" s="124">
        <v>1</v>
      </c>
      <c r="R126" s="60">
        <f t="shared" si="16"/>
        <v>44881</v>
      </c>
      <c r="S126" s="33" t="s">
        <v>624</v>
      </c>
      <c r="T126" s="30">
        <v>44452</v>
      </c>
      <c r="U126" s="15"/>
      <c r="V126" s="17">
        <v>44834</v>
      </c>
      <c r="W126" s="26"/>
      <c r="X126" s="35" t="s">
        <v>254</v>
      </c>
      <c r="Y126" s="36" t="s">
        <v>254</v>
      </c>
      <c r="Z126" s="36" t="s">
        <v>254</v>
      </c>
      <c r="AA126" s="33"/>
      <c r="AB126" s="30">
        <v>41912</v>
      </c>
      <c r="AC126" s="86">
        <v>10</v>
      </c>
      <c r="AD126" s="17">
        <f t="shared" si="14"/>
        <v>45565</v>
      </c>
      <c r="AE126" s="45" t="s">
        <v>412</v>
      </c>
      <c r="AF126" s="40" t="s">
        <v>254</v>
      </c>
      <c r="AG126" s="19" t="s">
        <v>254</v>
      </c>
      <c r="AH126" s="47" t="s">
        <v>254</v>
      </c>
    </row>
    <row r="127" spans="1:34" ht="23.25" hidden="1" x14ac:dyDescent="0.25">
      <c r="A127" s="2">
        <v>125</v>
      </c>
      <c r="B127" s="61" t="s">
        <v>273</v>
      </c>
      <c r="C127" s="90">
        <v>603340</v>
      </c>
      <c r="D127" s="3">
        <v>10000</v>
      </c>
      <c r="E127" s="6" t="s">
        <v>195</v>
      </c>
      <c r="F127" s="8" t="s">
        <v>305</v>
      </c>
      <c r="G127" s="8" t="s">
        <v>18</v>
      </c>
      <c r="H127" s="8" t="s">
        <v>538</v>
      </c>
      <c r="I127" s="4">
        <v>2341523</v>
      </c>
      <c r="J127" s="4">
        <v>2341523</v>
      </c>
      <c r="K127" s="6" t="s">
        <v>14</v>
      </c>
      <c r="L127" s="18" t="s">
        <v>196</v>
      </c>
      <c r="M127" s="53" t="s">
        <v>506</v>
      </c>
      <c r="N127" s="54" t="s">
        <v>481</v>
      </c>
      <c r="O127" s="9"/>
      <c r="P127" s="34">
        <v>43951</v>
      </c>
      <c r="Q127" s="32">
        <v>4</v>
      </c>
      <c r="R127" s="60">
        <f t="shared" si="16"/>
        <v>45412</v>
      </c>
      <c r="S127" s="33"/>
      <c r="T127" s="30">
        <v>44452</v>
      </c>
      <c r="U127" s="15"/>
      <c r="V127" s="17">
        <v>44834</v>
      </c>
      <c r="W127" s="26"/>
      <c r="X127" s="44">
        <v>42398</v>
      </c>
      <c r="Y127" s="36">
        <v>6</v>
      </c>
      <c r="Z127" s="78">
        <f t="shared" ref="Z127" si="18">DATE(YEAR(X127)+Y127,MONTH(X127),DAY(X127))</f>
        <v>44590</v>
      </c>
      <c r="AA127" s="33"/>
      <c r="AB127" s="88">
        <v>44299</v>
      </c>
      <c r="AC127" s="86">
        <v>10</v>
      </c>
      <c r="AD127" s="17">
        <f t="shared" si="14"/>
        <v>47951</v>
      </c>
      <c r="AE127" s="45"/>
      <c r="AF127" s="46">
        <v>41517</v>
      </c>
      <c r="AG127" s="19">
        <v>10</v>
      </c>
      <c r="AH127" s="48">
        <f>AF127+AG127*365</f>
        <v>45167</v>
      </c>
    </row>
    <row r="128" spans="1:34" ht="23.25" hidden="1" x14ac:dyDescent="0.25">
      <c r="A128" s="2">
        <v>126</v>
      </c>
      <c r="B128" s="6" t="s">
        <v>50</v>
      </c>
      <c r="C128" s="90">
        <v>603341</v>
      </c>
      <c r="D128" s="3">
        <v>10000</v>
      </c>
      <c r="E128" s="6" t="s">
        <v>190</v>
      </c>
      <c r="F128" s="8" t="s">
        <v>197</v>
      </c>
      <c r="G128" s="8" t="s">
        <v>18</v>
      </c>
      <c r="H128" s="8" t="s">
        <v>537</v>
      </c>
      <c r="I128" s="4">
        <v>2341522</v>
      </c>
      <c r="J128" s="4">
        <v>2341522</v>
      </c>
      <c r="K128" s="6" t="s">
        <v>14</v>
      </c>
      <c r="L128" s="18" t="s">
        <v>616</v>
      </c>
      <c r="M128" s="54" t="s">
        <v>310</v>
      </c>
      <c r="N128" s="54" t="s">
        <v>481</v>
      </c>
      <c r="O128" s="41"/>
      <c r="P128" s="34">
        <v>44516</v>
      </c>
      <c r="Q128" s="32">
        <v>1</v>
      </c>
      <c r="R128" s="60">
        <f t="shared" si="16"/>
        <v>44881</v>
      </c>
      <c r="S128" s="33"/>
      <c r="T128" s="30">
        <v>44452</v>
      </c>
      <c r="U128" s="15"/>
      <c r="V128" s="17">
        <v>44834</v>
      </c>
      <c r="W128" s="26"/>
      <c r="X128" s="44">
        <v>42398</v>
      </c>
      <c r="Y128" s="36" t="s">
        <v>254</v>
      </c>
      <c r="Z128" s="36" t="s">
        <v>254</v>
      </c>
      <c r="AA128" s="33"/>
      <c r="AB128" s="88">
        <v>44299</v>
      </c>
      <c r="AC128" s="86">
        <v>10</v>
      </c>
      <c r="AD128" s="17">
        <f t="shared" si="14"/>
        <v>47951</v>
      </c>
      <c r="AE128" s="45"/>
      <c r="AF128" s="40" t="s">
        <v>254</v>
      </c>
      <c r="AG128" s="19" t="s">
        <v>254</v>
      </c>
      <c r="AH128" s="47" t="s">
        <v>254</v>
      </c>
    </row>
    <row r="129" spans="1:34" ht="25.5" hidden="1" x14ac:dyDescent="0.25">
      <c r="A129" s="2">
        <v>127</v>
      </c>
      <c r="B129" s="13" t="s">
        <v>288</v>
      </c>
      <c r="C129" s="90">
        <v>603342</v>
      </c>
      <c r="D129" s="3">
        <v>1000</v>
      </c>
      <c r="E129" s="6" t="s">
        <v>198</v>
      </c>
      <c r="F129" s="8" t="s">
        <v>304</v>
      </c>
      <c r="G129" s="8" t="s">
        <v>18</v>
      </c>
      <c r="H129" s="8" t="s">
        <v>538</v>
      </c>
      <c r="I129" s="4">
        <v>2341521</v>
      </c>
      <c r="J129" s="4">
        <v>2341521</v>
      </c>
      <c r="K129" s="6" t="s">
        <v>43</v>
      </c>
      <c r="L129" s="18" t="s">
        <v>192</v>
      </c>
      <c r="M129" s="54" t="s">
        <v>310</v>
      </c>
      <c r="N129" s="54" t="s">
        <v>481</v>
      </c>
      <c r="O129" s="9" t="s">
        <v>473</v>
      </c>
      <c r="P129" s="35" t="s">
        <v>254</v>
      </c>
      <c r="Q129" s="36" t="s">
        <v>254</v>
      </c>
      <c r="R129" s="79" t="str">
        <f t="shared" si="16"/>
        <v>-</v>
      </c>
      <c r="S129" s="33" t="s">
        <v>320</v>
      </c>
      <c r="T129" s="30">
        <v>44452</v>
      </c>
      <c r="U129" s="15"/>
      <c r="V129" s="17">
        <v>44834</v>
      </c>
      <c r="W129" s="26"/>
      <c r="X129" s="35" t="s">
        <v>254</v>
      </c>
      <c r="Y129" s="36" t="s">
        <v>254</v>
      </c>
      <c r="Z129" s="36" t="s">
        <v>254</v>
      </c>
      <c r="AA129" s="33" t="s">
        <v>567</v>
      </c>
      <c r="AB129" s="30">
        <v>41912</v>
      </c>
      <c r="AC129" s="19">
        <v>10</v>
      </c>
      <c r="AD129" s="17">
        <f t="shared" ref="AD129:AD152" si="19">DATE(YEAR(AB129)+AC129,MONTH(AB129),DAY(AB129))</f>
        <v>45565</v>
      </c>
      <c r="AE129" s="45" t="s">
        <v>412</v>
      </c>
      <c r="AF129" s="40" t="s">
        <v>254</v>
      </c>
      <c r="AG129" s="19" t="s">
        <v>254</v>
      </c>
      <c r="AH129" s="47" t="s">
        <v>254</v>
      </c>
    </row>
    <row r="130" spans="1:34" ht="23.25" hidden="1" x14ac:dyDescent="0.25">
      <c r="A130" s="2">
        <v>128</v>
      </c>
      <c r="B130" s="6" t="s">
        <v>250</v>
      </c>
      <c r="C130" s="90">
        <v>603354</v>
      </c>
      <c r="D130" s="3" t="s">
        <v>590</v>
      </c>
      <c r="E130" s="6" t="s">
        <v>626</v>
      </c>
      <c r="F130" s="8" t="s">
        <v>260</v>
      </c>
      <c r="G130" s="8" t="s">
        <v>7</v>
      </c>
      <c r="H130" s="8" t="s">
        <v>539</v>
      </c>
      <c r="I130" s="4">
        <v>2341634</v>
      </c>
      <c r="J130" s="4">
        <v>2341634</v>
      </c>
      <c r="K130" s="6" t="s">
        <v>48</v>
      </c>
      <c r="L130" s="18" t="s">
        <v>465</v>
      </c>
      <c r="M130" s="54" t="s">
        <v>507</v>
      </c>
      <c r="N130" s="54"/>
      <c r="O130" s="9"/>
      <c r="P130" s="35" t="s">
        <v>254</v>
      </c>
      <c r="Q130" s="36" t="s">
        <v>254</v>
      </c>
      <c r="R130" s="79" t="str">
        <f t="shared" si="16"/>
        <v>-</v>
      </c>
      <c r="S130" s="33"/>
      <c r="T130" s="30">
        <v>44496</v>
      </c>
      <c r="U130" s="15"/>
      <c r="V130" s="17">
        <v>44865</v>
      </c>
      <c r="W130" s="26"/>
      <c r="X130" s="44">
        <v>43965</v>
      </c>
      <c r="Y130" s="36">
        <v>6</v>
      </c>
      <c r="Z130" s="78">
        <f t="shared" ref="Z130:Z132" si="20">DATE(YEAR(X130)+Y130,MONTH(X130),DAY(X130))</f>
        <v>46156</v>
      </c>
      <c r="AA130" s="33"/>
      <c r="AB130" s="30">
        <v>43882</v>
      </c>
      <c r="AC130" s="19">
        <v>5</v>
      </c>
      <c r="AD130" s="17">
        <f t="shared" si="19"/>
        <v>45709</v>
      </c>
      <c r="AE130" s="45"/>
      <c r="AF130" s="40" t="s">
        <v>254</v>
      </c>
      <c r="AG130" s="19" t="s">
        <v>254</v>
      </c>
      <c r="AH130" s="47" t="s">
        <v>254</v>
      </c>
    </row>
    <row r="131" spans="1:34" ht="15" hidden="1" customHeight="1" x14ac:dyDescent="0.25">
      <c r="A131" s="2">
        <v>129</v>
      </c>
      <c r="B131" s="6" t="s">
        <v>593</v>
      </c>
      <c r="C131" s="90">
        <v>603356</v>
      </c>
      <c r="D131" s="3" t="s">
        <v>591</v>
      </c>
      <c r="E131" s="6" t="s">
        <v>199</v>
      </c>
      <c r="F131" s="8" t="s">
        <v>306</v>
      </c>
      <c r="G131" s="8" t="s">
        <v>201</v>
      </c>
      <c r="H131" s="8" t="s">
        <v>540</v>
      </c>
      <c r="I131" s="4" t="s">
        <v>254</v>
      </c>
      <c r="J131" s="4" t="s">
        <v>409</v>
      </c>
      <c r="K131" s="6" t="s">
        <v>48</v>
      </c>
      <c r="L131" s="18" t="s">
        <v>67</v>
      </c>
      <c r="M131" s="54" t="s">
        <v>310</v>
      </c>
      <c r="N131" s="54" t="s">
        <v>481</v>
      </c>
      <c r="O131" s="9"/>
      <c r="P131" s="34">
        <v>44516</v>
      </c>
      <c r="Q131" s="32">
        <v>1</v>
      </c>
      <c r="R131" s="60">
        <f t="shared" si="16"/>
        <v>44881</v>
      </c>
      <c r="S131" s="33"/>
      <c r="T131" s="30">
        <v>44496</v>
      </c>
      <c r="U131" s="15"/>
      <c r="V131" s="17">
        <v>44865</v>
      </c>
      <c r="W131" s="26"/>
      <c r="X131" s="44">
        <v>42135</v>
      </c>
      <c r="Y131" s="36" t="s">
        <v>254</v>
      </c>
      <c r="Z131" s="36" t="s">
        <v>254</v>
      </c>
      <c r="AA131" s="33"/>
      <c r="AB131" s="30">
        <v>44258</v>
      </c>
      <c r="AC131" s="19">
        <v>5</v>
      </c>
      <c r="AD131" s="17">
        <f t="shared" si="19"/>
        <v>46084</v>
      </c>
      <c r="AE131" s="45"/>
      <c r="AF131" s="40" t="s">
        <v>254</v>
      </c>
      <c r="AG131" s="19" t="s">
        <v>254</v>
      </c>
      <c r="AH131" s="47" t="s">
        <v>254</v>
      </c>
    </row>
    <row r="132" spans="1:34" ht="23.25" hidden="1" x14ac:dyDescent="0.25">
      <c r="A132" s="2">
        <v>130</v>
      </c>
      <c r="B132" s="6" t="s">
        <v>50</v>
      </c>
      <c r="C132" s="91">
        <v>603357</v>
      </c>
      <c r="D132" s="3">
        <v>15000</v>
      </c>
      <c r="E132" s="1" t="s">
        <v>202</v>
      </c>
      <c r="F132" s="4" t="s">
        <v>200</v>
      </c>
      <c r="G132" s="4" t="s">
        <v>201</v>
      </c>
      <c r="H132" s="4" t="s">
        <v>541</v>
      </c>
      <c r="I132" s="4" t="s">
        <v>254</v>
      </c>
      <c r="J132" s="4" t="s">
        <v>411</v>
      </c>
      <c r="K132" s="1" t="s">
        <v>470</v>
      </c>
      <c r="L132" s="16"/>
      <c r="M132" s="54" t="s">
        <v>289</v>
      </c>
      <c r="N132" s="54" t="s">
        <v>481</v>
      </c>
      <c r="O132" s="5"/>
      <c r="P132" s="35" t="s">
        <v>254</v>
      </c>
      <c r="Q132" s="36" t="s">
        <v>254</v>
      </c>
      <c r="R132" s="78" t="str">
        <f t="shared" si="16"/>
        <v>-</v>
      </c>
      <c r="S132" s="33"/>
      <c r="T132" s="30">
        <v>44543</v>
      </c>
      <c r="U132" s="15"/>
      <c r="V132" s="17">
        <v>44926</v>
      </c>
      <c r="W132" s="26"/>
      <c r="X132" s="44">
        <v>44547</v>
      </c>
      <c r="Y132" s="36">
        <v>6</v>
      </c>
      <c r="Z132" s="78">
        <f t="shared" si="20"/>
        <v>46738</v>
      </c>
      <c r="AA132" s="33"/>
      <c r="AB132" s="30">
        <v>44299</v>
      </c>
      <c r="AC132" s="19">
        <v>5</v>
      </c>
      <c r="AD132" s="17">
        <f t="shared" si="19"/>
        <v>46125</v>
      </c>
      <c r="AE132" s="45"/>
      <c r="AF132" s="40" t="s">
        <v>254</v>
      </c>
      <c r="AG132" s="19" t="s">
        <v>254</v>
      </c>
      <c r="AH132" s="47" t="s">
        <v>254</v>
      </c>
    </row>
    <row r="133" spans="1:34" ht="23.25" hidden="1" x14ac:dyDescent="0.25">
      <c r="A133" s="2">
        <v>131</v>
      </c>
      <c r="B133" s="6" t="s">
        <v>50</v>
      </c>
      <c r="C133" s="90">
        <v>603358</v>
      </c>
      <c r="D133" s="3">
        <v>15000</v>
      </c>
      <c r="E133" s="6" t="s">
        <v>202</v>
      </c>
      <c r="F133" s="8" t="s">
        <v>203</v>
      </c>
      <c r="G133" s="8" t="s">
        <v>201</v>
      </c>
      <c r="H133" s="8" t="s">
        <v>541</v>
      </c>
      <c r="I133" s="8" t="s">
        <v>254</v>
      </c>
      <c r="J133" s="8" t="s">
        <v>410</v>
      </c>
      <c r="K133" s="6" t="s">
        <v>37</v>
      </c>
      <c r="L133" s="18" t="s">
        <v>77</v>
      </c>
      <c r="M133" s="54" t="s">
        <v>310</v>
      </c>
      <c r="N133" s="54" t="s">
        <v>481</v>
      </c>
      <c r="O133" s="9"/>
      <c r="P133" s="35" t="s">
        <v>254</v>
      </c>
      <c r="Q133" s="36" t="s">
        <v>254</v>
      </c>
      <c r="R133" s="78" t="str">
        <f t="shared" si="16"/>
        <v>-</v>
      </c>
      <c r="S133" s="33"/>
      <c r="T133" s="30">
        <v>44543</v>
      </c>
      <c r="U133" s="15"/>
      <c r="V133" s="17">
        <v>44926</v>
      </c>
      <c r="W133" s="26"/>
      <c r="X133" s="44">
        <v>42159</v>
      </c>
      <c r="Y133" s="36" t="s">
        <v>254</v>
      </c>
      <c r="Z133" s="36" t="s">
        <v>254</v>
      </c>
      <c r="AA133" s="33"/>
      <c r="AB133" s="30">
        <v>44343</v>
      </c>
      <c r="AC133" s="19">
        <v>5</v>
      </c>
      <c r="AD133" s="17">
        <f t="shared" si="19"/>
        <v>46169</v>
      </c>
      <c r="AE133" s="45"/>
      <c r="AF133" s="40" t="s">
        <v>254</v>
      </c>
      <c r="AG133" s="19" t="s">
        <v>254</v>
      </c>
      <c r="AH133" s="47" t="s">
        <v>254</v>
      </c>
    </row>
    <row r="134" spans="1:34" ht="23.25" hidden="1" x14ac:dyDescent="0.25">
      <c r="A134" s="2">
        <v>132</v>
      </c>
      <c r="B134" s="6" t="s">
        <v>50</v>
      </c>
      <c r="C134" s="90">
        <v>603359</v>
      </c>
      <c r="D134" s="3">
        <v>15000</v>
      </c>
      <c r="E134" s="6" t="s">
        <v>202</v>
      </c>
      <c r="F134" s="8" t="s">
        <v>204</v>
      </c>
      <c r="G134" s="8" t="s">
        <v>201</v>
      </c>
      <c r="H134" s="8" t="s">
        <v>541</v>
      </c>
      <c r="I134" s="8" t="s">
        <v>254</v>
      </c>
      <c r="J134" s="8" t="s">
        <v>410</v>
      </c>
      <c r="K134" s="6" t="s">
        <v>37</v>
      </c>
      <c r="L134" s="18" t="s">
        <v>77</v>
      </c>
      <c r="M134" s="54" t="s">
        <v>310</v>
      </c>
      <c r="N134" s="54" t="s">
        <v>481</v>
      </c>
      <c r="O134" s="9"/>
      <c r="P134" s="35" t="s">
        <v>254</v>
      </c>
      <c r="Q134" s="36" t="s">
        <v>254</v>
      </c>
      <c r="R134" s="78" t="str">
        <f t="shared" si="16"/>
        <v>-</v>
      </c>
      <c r="S134" s="33"/>
      <c r="T134" s="30">
        <v>44543</v>
      </c>
      <c r="U134" s="15"/>
      <c r="V134" s="17">
        <v>44926</v>
      </c>
      <c r="W134" s="26"/>
      <c r="X134" s="44">
        <v>42159</v>
      </c>
      <c r="Y134" s="36" t="s">
        <v>254</v>
      </c>
      <c r="Z134" s="36" t="s">
        <v>254</v>
      </c>
      <c r="AA134" s="33"/>
      <c r="AB134" s="30">
        <v>44343</v>
      </c>
      <c r="AC134" s="19">
        <v>5</v>
      </c>
      <c r="AD134" s="17">
        <f t="shared" si="19"/>
        <v>46169</v>
      </c>
      <c r="AE134" s="45"/>
      <c r="AF134" s="40" t="s">
        <v>254</v>
      </c>
      <c r="AG134" s="19" t="s">
        <v>254</v>
      </c>
      <c r="AH134" s="47" t="s">
        <v>254</v>
      </c>
    </row>
    <row r="135" spans="1:34" ht="23.25" hidden="1" x14ac:dyDescent="0.25">
      <c r="A135" s="2">
        <v>133</v>
      </c>
      <c r="B135" s="6" t="s">
        <v>50</v>
      </c>
      <c r="C135" s="90">
        <v>603360</v>
      </c>
      <c r="D135" s="3">
        <v>15000</v>
      </c>
      <c r="E135" s="6" t="s">
        <v>202</v>
      </c>
      <c r="F135" s="8" t="s">
        <v>205</v>
      </c>
      <c r="G135" s="8" t="s">
        <v>201</v>
      </c>
      <c r="H135" s="8" t="s">
        <v>541</v>
      </c>
      <c r="I135" s="8" t="s">
        <v>254</v>
      </c>
      <c r="J135" s="8" t="s">
        <v>410</v>
      </c>
      <c r="K135" s="6" t="s">
        <v>37</v>
      </c>
      <c r="L135" s="18" t="s">
        <v>77</v>
      </c>
      <c r="M135" s="54" t="s">
        <v>310</v>
      </c>
      <c r="N135" s="54" t="s">
        <v>481</v>
      </c>
      <c r="O135" s="9"/>
      <c r="P135" s="35" t="s">
        <v>254</v>
      </c>
      <c r="Q135" s="36" t="s">
        <v>254</v>
      </c>
      <c r="R135" s="78" t="str">
        <f t="shared" si="16"/>
        <v>-</v>
      </c>
      <c r="S135" s="33"/>
      <c r="T135" s="30">
        <v>44543</v>
      </c>
      <c r="U135" s="15"/>
      <c r="V135" s="17">
        <v>44926</v>
      </c>
      <c r="W135" s="26"/>
      <c r="X135" s="44">
        <v>42160</v>
      </c>
      <c r="Y135" s="36" t="s">
        <v>254</v>
      </c>
      <c r="Z135" s="36" t="s">
        <v>254</v>
      </c>
      <c r="AA135" s="33"/>
      <c r="AB135" s="30">
        <v>44343</v>
      </c>
      <c r="AC135" s="19">
        <v>5</v>
      </c>
      <c r="AD135" s="17">
        <f t="shared" si="19"/>
        <v>46169</v>
      </c>
      <c r="AE135" s="45"/>
      <c r="AF135" s="40" t="s">
        <v>254</v>
      </c>
      <c r="AG135" s="19" t="s">
        <v>254</v>
      </c>
      <c r="AH135" s="47" t="s">
        <v>254</v>
      </c>
    </row>
    <row r="136" spans="1:34" ht="23.25" hidden="1" x14ac:dyDescent="0.25">
      <c r="A136" s="2">
        <v>134</v>
      </c>
      <c r="B136" s="6" t="s">
        <v>50</v>
      </c>
      <c r="C136" s="90">
        <v>603361</v>
      </c>
      <c r="D136" s="3">
        <v>15000</v>
      </c>
      <c r="E136" s="6" t="s">
        <v>202</v>
      </c>
      <c r="F136" s="8" t="s">
        <v>206</v>
      </c>
      <c r="G136" s="8" t="s">
        <v>201</v>
      </c>
      <c r="H136" s="8" t="s">
        <v>541</v>
      </c>
      <c r="I136" s="8" t="s">
        <v>254</v>
      </c>
      <c r="J136" s="8" t="s">
        <v>410</v>
      </c>
      <c r="K136" s="6" t="s">
        <v>37</v>
      </c>
      <c r="L136" s="18" t="s">
        <v>77</v>
      </c>
      <c r="M136" s="54" t="s">
        <v>310</v>
      </c>
      <c r="N136" s="54" t="s">
        <v>481</v>
      </c>
      <c r="O136" s="9"/>
      <c r="P136" s="35" t="s">
        <v>254</v>
      </c>
      <c r="Q136" s="36" t="s">
        <v>254</v>
      </c>
      <c r="R136" s="78" t="str">
        <f t="shared" si="16"/>
        <v>-</v>
      </c>
      <c r="S136" s="33"/>
      <c r="T136" s="30">
        <v>44543</v>
      </c>
      <c r="U136" s="15"/>
      <c r="V136" s="17">
        <v>44926</v>
      </c>
      <c r="W136" s="26"/>
      <c r="X136" s="44">
        <v>42160</v>
      </c>
      <c r="Y136" s="36" t="s">
        <v>254</v>
      </c>
      <c r="Z136" s="36" t="s">
        <v>254</v>
      </c>
      <c r="AA136" s="33"/>
      <c r="AB136" s="30">
        <v>44343</v>
      </c>
      <c r="AC136" s="19">
        <v>5</v>
      </c>
      <c r="AD136" s="17">
        <f t="shared" si="19"/>
        <v>46169</v>
      </c>
      <c r="AE136" s="45"/>
      <c r="AF136" s="40" t="s">
        <v>254</v>
      </c>
      <c r="AG136" s="19" t="s">
        <v>254</v>
      </c>
      <c r="AH136" s="47" t="s">
        <v>254</v>
      </c>
    </row>
    <row r="137" spans="1:34" ht="23.25" hidden="1" x14ac:dyDescent="0.25">
      <c r="A137" s="2">
        <v>135</v>
      </c>
      <c r="B137" s="1" t="s">
        <v>50</v>
      </c>
      <c r="C137" s="91">
        <v>603362</v>
      </c>
      <c r="D137" s="3">
        <v>15000</v>
      </c>
      <c r="E137" s="1" t="s">
        <v>202</v>
      </c>
      <c r="F137" s="4" t="s">
        <v>207</v>
      </c>
      <c r="G137" s="4" t="s">
        <v>201</v>
      </c>
      <c r="H137" s="4" t="s">
        <v>541</v>
      </c>
      <c r="I137" s="4" t="s">
        <v>254</v>
      </c>
      <c r="J137" s="4" t="s">
        <v>407</v>
      </c>
      <c r="K137" s="1" t="s">
        <v>468</v>
      </c>
      <c r="L137" s="16"/>
      <c r="M137" s="54" t="s">
        <v>289</v>
      </c>
      <c r="N137" s="54" t="s">
        <v>481</v>
      </c>
      <c r="O137" s="5"/>
      <c r="P137" s="35" t="s">
        <v>254</v>
      </c>
      <c r="Q137" s="36" t="s">
        <v>254</v>
      </c>
      <c r="R137" s="78" t="str">
        <f t="shared" si="16"/>
        <v>-</v>
      </c>
      <c r="S137" s="33"/>
      <c r="T137" s="30">
        <v>44538</v>
      </c>
      <c r="U137" s="15"/>
      <c r="V137" s="17">
        <v>44926</v>
      </c>
      <c r="W137" s="26"/>
      <c r="X137" s="44">
        <v>44552</v>
      </c>
      <c r="Y137" s="36">
        <v>6</v>
      </c>
      <c r="Z137" s="78">
        <f t="shared" ref="Z137:Z144" si="21">DATE(YEAR(X137)+Y137,MONTH(X137),DAY(X137))</f>
        <v>46743</v>
      </c>
      <c r="AA137" s="33"/>
      <c r="AB137" s="30">
        <v>44299</v>
      </c>
      <c r="AC137" s="19">
        <v>5</v>
      </c>
      <c r="AD137" s="17">
        <f t="shared" si="19"/>
        <v>46125</v>
      </c>
      <c r="AE137" s="45"/>
      <c r="AF137" s="40" t="s">
        <v>254</v>
      </c>
      <c r="AG137" s="19" t="s">
        <v>254</v>
      </c>
      <c r="AH137" s="47" t="s">
        <v>254</v>
      </c>
    </row>
    <row r="138" spans="1:34" ht="23.25" hidden="1" x14ac:dyDescent="0.25">
      <c r="A138" s="2">
        <v>136</v>
      </c>
      <c r="B138" s="1" t="s">
        <v>50</v>
      </c>
      <c r="C138" s="91">
        <v>603363</v>
      </c>
      <c r="D138" s="3">
        <v>15000</v>
      </c>
      <c r="E138" s="1" t="s">
        <v>202</v>
      </c>
      <c r="F138" s="4" t="s">
        <v>208</v>
      </c>
      <c r="G138" s="4" t="s">
        <v>201</v>
      </c>
      <c r="H138" s="4" t="s">
        <v>541</v>
      </c>
      <c r="I138" s="4" t="s">
        <v>254</v>
      </c>
      <c r="J138" s="4" t="s">
        <v>407</v>
      </c>
      <c r="K138" s="1" t="s">
        <v>468</v>
      </c>
      <c r="L138" s="16"/>
      <c r="M138" s="54" t="s">
        <v>289</v>
      </c>
      <c r="N138" s="54" t="s">
        <v>481</v>
      </c>
      <c r="O138" s="5"/>
      <c r="P138" s="35" t="s">
        <v>254</v>
      </c>
      <c r="Q138" s="36" t="s">
        <v>254</v>
      </c>
      <c r="R138" s="78" t="str">
        <f t="shared" si="16"/>
        <v>-</v>
      </c>
      <c r="S138" s="33"/>
      <c r="T138" s="30">
        <v>44538</v>
      </c>
      <c r="U138" s="15"/>
      <c r="V138" s="17">
        <v>44926</v>
      </c>
      <c r="W138" s="26"/>
      <c r="X138" s="44">
        <v>44552</v>
      </c>
      <c r="Y138" s="36">
        <v>6</v>
      </c>
      <c r="Z138" s="78">
        <f t="shared" si="21"/>
        <v>46743</v>
      </c>
      <c r="AA138" s="33"/>
      <c r="AB138" s="30">
        <v>44299</v>
      </c>
      <c r="AC138" s="19">
        <v>5</v>
      </c>
      <c r="AD138" s="17">
        <f t="shared" si="19"/>
        <v>46125</v>
      </c>
      <c r="AE138" s="45"/>
      <c r="AF138" s="40" t="s">
        <v>254</v>
      </c>
      <c r="AG138" s="19" t="s">
        <v>254</v>
      </c>
      <c r="AH138" s="47" t="s">
        <v>254</v>
      </c>
    </row>
    <row r="139" spans="1:34" ht="16.5" customHeight="1" x14ac:dyDescent="0.25">
      <c r="A139" s="2">
        <v>137</v>
      </c>
      <c r="B139" s="6" t="s">
        <v>593</v>
      </c>
      <c r="C139" s="91">
        <v>603364</v>
      </c>
      <c r="D139" s="3" t="s">
        <v>591</v>
      </c>
      <c r="E139" s="1" t="s">
        <v>199</v>
      </c>
      <c r="F139" s="4" t="s">
        <v>209</v>
      </c>
      <c r="G139" s="4" t="s">
        <v>201</v>
      </c>
      <c r="H139" s="4" t="s">
        <v>540</v>
      </c>
      <c r="I139" s="4" t="s">
        <v>254</v>
      </c>
      <c r="J139" s="4" t="s">
        <v>407</v>
      </c>
      <c r="K139" s="1" t="s">
        <v>468</v>
      </c>
      <c r="L139" s="16"/>
      <c r="M139" s="54" t="s">
        <v>289</v>
      </c>
      <c r="N139" s="54" t="s">
        <v>481</v>
      </c>
      <c r="O139" s="5"/>
      <c r="P139" s="34">
        <v>44515</v>
      </c>
      <c r="Q139" s="32">
        <v>1</v>
      </c>
      <c r="R139" s="60">
        <f t="shared" si="16"/>
        <v>44880</v>
      </c>
      <c r="S139" s="33"/>
      <c r="T139" s="30">
        <v>44538</v>
      </c>
      <c r="U139" s="15"/>
      <c r="V139" s="17">
        <v>44926</v>
      </c>
      <c r="W139" s="26"/>
      <c r="X139" s="44">
        <v>44553</v>
      </c>
      <c r="Y139" s="36">
        <v>6</v>
      </c>
      <c r="Z139" s="78">
        <f t="shared" si="21"/>
        <v>46744</v>
      </c>
      <c r="AA139" s="33"/>
      <c r="AB139" s="30">
        <v>44258</v>
      </c>
      <c r="AC139" s="19">
        <v>5</v>
      </c>
      <c r="AD139" s="17">
        <f t="shared" si="19"/>
        <v>46084</v>
      </c>
      <c r="AE139" s="45"/>
      <c r="AF139" s="40" t="s">
        <v>254</v>
      </c>
      <c r="AG139" s="19" t="s">
        <v>254</v>
      </c>
      <c r="AH139" s="47" t="s">
        <v>254</v>
      </c>
    </row>
    <row r="140" spans="1:34" ht="16.5" customHeight="1" x14ac:dyDescent="0.25">
      <c r="A140" s="2">
        <v>138</v>
      </c>
      <c r="B140" s="6" t="s">
        <v>593</v>
      </c>
      <c r="C140" s="91">
        <v>603365</v>
      </c>
      <c r="D140" s="3" t="s">
        <v>591</v>
      </c>
      <c r="E140" s="1" t="s">
        <v>199</v>
      </c>
      <c r="F140" s="4" t="s">
        <v>210</v>
      </c>
      <c r="G140" s="4" t="s">
        <v>201</v>
      </c>
      <c r="H140" s="4" t="s">
        <v>540</v>
      </c>
      <c r="I140" s="4" t="s">
        <v>254</v>
      </c>
      <c r="J140" s="4" t="s">
        <v>407</v>
      </c>
      <c r="K140" s="1" t="s">
        <v>468</v>
      </c>
      <c r="L140" s="16"/>
      <c r="M140" s="54" t="s">
        <v>289</v>
      </c>
      <c r="N140" s="54" t="s">
        <v>481</v>
      </c>
      <c r="O140" s="5"/>
      <c r="P140" s="34">
        <v>44515</v>
      </c>
      <c r="Q140" s="32">
        <v>1</v>
      </c>
      <c r="R140" s="60">
        <f t="shared" si="16"/>
        <v>44880</v>
      </c>
      <c r="S140" s="33"/>
      <c r="T140" s="30">
        <v>44538</v>
      </c>
      <c r="U140" s="15"/>
      <c r="V140" s="17">
        <v>44926</v>
      </c>
      <c r="W140" s="26"/>
      <c r="X140" s="44">
        <v>44553</v>
      </c>
      <c r="Y140" s="36">
        <v>6</v>
      </c>
      <c r="Z140" s="78">
        <f t="shared" si="21"/>
        <v>46744</v>
      </c>
      <c r="AA140" s="33"/>
      <c r="AB140" s="30">
        <v>44258</v>
      </c>
      <c r="AC140" s="19">
        <v>5</v>
      </c>
      <c r="AD140" s="17">
        <f t="shared" si="19"/>
        <v>46084</v>
      </c>
      <c r="AE140" s="45"/>
      <c r="AF140" s="40" t="s">
        <v>254</v>
      </c>
      <c r="AG140" s="19" t="s">
        <v>254</v>
      </c>
      <c r="AH140" s="47" t="s">
        <v>254</v>
      </c>
    </row>
    <row r="141" spans="1:34" ht="16.5" customHeight="1" x14ac:dyDescent="0.25">
      <c r="A141" s="2">
        <v>139</v>
      </c>
      <c r="B141" s="6" t="s">
        <v>593</v>
      </c>
      <c r="C141" s="91">
        <v>603366</v>
      </c>
      <c r="D141" s="3" t="s">
        <v>591</v>
      </c>
      <c r="E141" s="1" t="s">
        <v>199</v>
      </c>
      <c r="F141" s="4" t="s">
        <v>211</v>
      </c>
      <c r="G141" s="4" t="s">
        <v>201</v>
      </c>
      <c r="H141" s="4" t="s">
        <v>540</v>
      </c>
      <c r="I141" s="4" t="s">
        <v>254</v>
      </c>
      <c r="J141" s="4" t="s">
        <v>407</v>
      </c>
      <c r="K141" s="1" t="s">
        <v>468</v>
      </c>
      <c r="L141" s="16"/>
      <c r="M141" s="54" t="s">
        <v>289</v>
      </c>
      <c r="N141" s="54" t="s">
        <v>481</v>
      </c>
      <c r="O141" s="5"/>
      <c r="P141" s="34">
        <v>44515</v>
      </c>
      <c r="Q141" s="32">
        <v>1</v>
      </c>
      <c r="R141" s="60">
        <f t="shared" si="16"/>
        <v>44880</v>
      </c>
      <c r="S141" s="33"/>
      <c r="T141" s="30">
        <v>44538</v>
      </c>
      <c r="U141" s="15"/>
      <c r="V141" s="17">
        <v>44926</v>
      </c>
      <c r="W141" s="26"/>
      <c r="X141" s="44">
        <v>44558</v>
      </c>
      <c r="Y141" s="36">
        <v>6</v>
      </c>
      <c r="Z141" s="78">
        <f t="shared" si="21"/>
        <v>46749</v>
      </c>
      <c r="AA141" s="33"/>
      <c r="AB141" s="30">
        <v>44258</v>
      </c>
      <c r="AC141" s="19">
        <v>5</v>
      </c>
      <c r="AD141" s="17">
        <f t="shared" si="19"/>
        <v>46084</v>
      </c>
      <c r="AE141" s="45"/>
      <c r="AF141" s="40" t="s">
        <v>254</v>
      </c>
      <c r="AG141" s="19" t="s">
        <v>254</v>
      </c>
      <c r="AH141" s="47" t="s">
        <v>254</v>
      </c>
    </row>
    <row r="142" spans="1:34" ht="23.25" hidden="1" x14ac:dyDescent="0.25">
      <c r="A142" s="2">
        <v>140</v>
      </c>
      <c r="B142" s="6" t="s">
        <v>593</v>
      </c>
      <c r="C142" s="91">
        <v>603367</v>
      </c>
      <c r="D142" s="3" t="s">
        <v>591</v>
      </c>
      <c r="E142" s="1" t="s">
        <v>199</v>
      </c>
      <c r="F142" s="4" t="s">
        <v>212</v>
      </c>
      <c r="G142" s="4" t="s">
        <v>201</v>
      </c>
      <c r="H142" s="4" t="s">
        <v>540</v>
      </c>
      <c r="I142" s="4" t="s">
        <v>254</v>
      </c>
      <c r="J142" s="4" t="s">
        <v>411</v>
      </c>
      <c r="K142" s="1" t="s">
        <v>470</v>
      </c>
      <c r="L142" s="16"/>
      <c r="M142" s="54" t="s">
        <v>289</v>
      </c>
      <c r="N142" s="54" t="s">
        <v>481</v>
      </c>
      <c r="O142" s="5"/>
      <c r="P142" s="34">
        <v>44515</v>
      </c>
      <c r="Q142" s="32">
        <v>1</v>
      </c>
      <c r="R142" s="60">
        <f t="shared" si="16"/>
        <v>44880</v>
      </c>
      <c r="S142" s="33"/>
      <c r="T142" s="30">
        <v>44538</v>
      </c>
      <c r="U142" s="15"/>
      <c r="V142" s="17">
        <v>44926</v>
      </c>
      <c r="W142" s="26"/>
      <c r="X142" s="44">
        <v>44548</v>
      </c>
      <c r="Y142" s="36">
        <v>6</v>
      </c>
      <c r="Z142" s="78">
        <f t="shared" si="21"/>
        <v>46739</v>
      </c>
      <c r="AA142" s="33"/>
      <c r="AB142" s="30">
        <v>44258</v>
      </c>
      <c r="AC142" s="19">
        <v>5</v>
      </c>
      <c r="AD142" s="17">
        <f t="shared" si="19"/>
        <v>46084</v>
      </c>
      <c r="AE142" s="45"/>
      <c r="AF142" s="40" t="s">
        <v>254</v>
      </c>
      <c r="AG142" s="19" t="s">
        <v>254</v>
      </c>
      <c r="AH142" s="47" t="s">
        <v>254</v>
      </c>
    </row>
    <row r="143" spans="1:34" ht="23.25" x14ac:dyDescent="0.25">
      <c r="A143" s="2">
        <v>141</v>
      </c>
      <c r="B143" s="1" t="s">
        <v>572</v>
      </c>
      <c r="C143" s="91">
        <v>603368</v>
      </c>
      <c r="D143" s="3">
        <v>1500</v>
      </c>
      <c r="E143" s="1" t="s">
        <v>286</v>
      </c>
      <c r="F143" s="4" t="s">
        <v>213</v>
      </c>
      <c r="G143" s="4" t="s">
        <v>201</v>
      </c>
      <c r="H143" s="4" t="s">
        <v>521</v>
      </c>
      <c r="I143" s="4" t="s">
        <v>254</v>
      </c>
      <c r="J143" s="4" t="s">
        <v>407</v>
      </c>
      <c r="K143" s="1" t="s">
        <v>468</v>
      </c>
      <c r="L143" s="16"/>
      <c r="M143" s="52" t="s">
        <v>297</v>
      </c>
      <c r="N143" s="54" t="s">
        <v>481</v>
      </c>
      <c r="O143" s="5"/>
      <c r="P143" s="34">
        <v>44515</v>
      </c>
      <c r="Q143" s="32">
        <v>1</v>
      </c>
      <c r="R143" s="60">
        <f t="shared" si="16"/>
        <v>44880</v>
      </c>
      <c r="S143" s="33"/>
      <c r="T143" s="30">
        <v>44543</v>
      </c>
      <c r="U143" s="15"/>
      <c r="V143" s="17">
        <v>44926</v>
      </c>
      <c r="W143" s="26"/>
      <c r="X143" s="44">
        <v>42215</v>
      </c>
      <c r="Y143" s="36">
        <v>9</v>
      </c>
      <c r="Z143" s="78">
        <f t="shared" si="21"/>
        <v>45503</v>
      </c>
      <c r="AA143" s="33"/>
      <c r="AB143" s="30">
        <v>44258</v>
      </c>
      <c r="AC143" s="19">
        <v>5</v>
      </c>
      <c r="AD143" s="17">
        <f t="shared" si="19"/>
        <v>46084</v>
      </c>
      <c r="AE143" s="45"/>
      <c r="AF143" s="40" t="s">
        <v>254</v>
      </c>
      <c r="AG143" s="19" t="s">
        <v>254</v>
      </c>
      <c r="AH143" s="47" t="s">
        <v>254</v>
      </c>
    </row>
    <row r="144" spans="1:34" ht="23.25" x14ac:dyDescent="0.25">
      <c r="A144" s="2">
        <v>142</v>
      </c>
      <c r="B144" s="1" t="s">
        <v>572</v>
      </c>
      <c r="C144" s="91">
        <v>603369</v>
      </c>
      <c r="D144" s="3">
        <v>1500</v>
      </c>
      <c r="E144" s="1" t="s">
        <v>286</v>
      </c>
      <c r="F144" s="4" t="s">
        <v>214</v>
      </c>
      <c r="G144" s="4" t="s">
        <v>201</v>
      </c>
      <c r="H144" s="4" t="s">
        <v>521</v>
      </c>
      <c r="I144" s="4" t="s">
        <v>254</v>
      </c>
      <c r="J144" s="4" t="s">
        <v>408</v>
      </c>
      <c r="K144" s="12" t="s">
        <v>469</v>
      </c>
      <c r="L144" s="16" t="s">
        <v>498</v>
      </c>
      <c r="M144" s="52" t="s">
        <v>297</v>
      </c>
      <c r="N144" s="54" t="s">
        <v>481</v>
      </c>
      <c r="O144" s="5"/>
      <c r="P144" s="34">
        <v>44516</v>
      </c>
      <c r="Q144" s="32">
        <v>1</v>
      </c>
      <c r="R144" s="60">
        <f t="shared" si="16"/>
        <v>44881</v>
      </c>
      <c r="S144" s="33"/>
      <c r="T144" s="30">
        <v>44543</v>
      </c>
      <c r="U144" s="15"/>
      <c r="V144" s="17">
        <v>44926</v>
      </c>
      <c r="W144" s="26"/>
      <c r="X144" s="44">
        <v>42215</v>
      </c>
      <c r="Y144" s="36">
        <v>9</v>
      </c>
      <c r="Z144" s="78">
        <f t="shared" si="21"/>
        <v>45503</v>
      </c>
      <c r="AA144" s="33"/>
      <c r="AB144" s="30">
        <v>44258</v>
      </c>
      <c r="AC144" s="19">
        <v>5</v>
      </c>
      <c r="AD144" s="17">
        <f t="shared" si="19"/>
        <v>46084</v>
      </c>
      <c r="AE144" s="45"/>
      <c r="AF144" s="40" t="s">
        <v>254</v>
      </c>
      <c r="AG144" s="19" t="s">
        <v>254</v>
      </c>
      <c r="AH144" s="47" t="s">
        <v>254</v>
      </c>
    </row>
    <row r="145" spans="1:34" ht="23.25" x14ac:dyDescent="0.25">
      <c r="A145" s="2">
        <v>143</v>
      </c>
      <c r="B145" s="1" t="s">
        <v>274</v>
      </c>
      <c r="C145" s="91">
        <v>603370</v>
      </c>
      <c r="D145" s="3">
        <v>350</v>
      </c>
      <c r="E145" s="1" t="s">
        <v>274</v>
      </c>
      <c r="F145" s="4" t="s">
        <v>215</v>
      </c>
      <c r="G145" s="4" t="s">
        <v>201</v>
      </c>
      <c r="H145" s="4" t="s">
        <v>521</v>
      </c>
      <c r="I145" s="4" t="s">
        <v>254</v>
      </c>
      <c r="J145" s="4" t="s">
        <v>408</v>
      </c>
      <c r="K145" s="1" t="s">
        <v>469</v>
      </c>
      <c r="L145" s="16"/>
      <c r="M145" s="53" t="s">
        <v>310</v>
      </c>
      <c r="N145" s="54" t="s">
        <v>481</v>
      </c>
      <c r="O145" s="5"/>
      <c r="P145" s="34">
        <v>44516</v>
      </c>
      <c r="Q145" s="32">
        <v>1</v>
      </c>
      <c r="R145" s="60">
        <f t="shared" si="16"/>
        <v>44881</v>
      </c>
      <c r="S145" s="33"/>
      <c r="T145" s="30">
        <v>44543</v>
      </c>
      <c r="U145" s="15"/>
      <c r="V145" s="17">
        <v>44926</v>
      </c>
      <c r="W145" s="26"/>
      <c r="X145" s="44">
        <v>42216</v>
      </c>
      <c r="Y145" s="36" t="s">
        <v>254</v>
      </c>
      <c r="Z145" s="36" t="s">
        <v>254</v>
      </c>
      <c r="AA145" s="33"/>
      <c r="AB145" s="40" t="s">
        <v>254</v>
      </c>
      <c r="AC145" s="19" t="s">
        <v>254</v>
      </c>
      <c r="AD145" s="87" t="s">
        <v>254</v>
      </c>
      <c r="AE145" s="45"/>
      <c r="AF145" s="40" t="s">
        <v>254</v>
      </c>
      <c r="AG145" s="19" t="s">
        <v>254</v>
      </c>
      <c r="AH145" s="47" t="s">
        <v>254</v>
      </c>
    </row>
    <row r="146" spans="1:34" ht="23.25" x14ac:dyDescent="0.25">
      <c r="A146" s="2">
        <v>144</v>
      </c>
      <c r="B146" s="1" t="s">
        <v>274</v>
      </c>
      <c r="C146" s="91">
        <v>603371</v>
      </c>
      <c r="D146" s="3">
        <v>350</v>
      </c>
      <c r="E146" s="1" t="s">
        <v>274</v>
      </c>
      <c r="F146" s="4" t="s">
        <v>216</v>
      </c>
      <c r="G146" s="4" t="s">
        <v>201</v>
      </c>
      <c r="H146" s="4" t="s">
        <v>521</v>
      </c>
      <c r="I146" s="4" t="s">
        <v>254</v>
      </c>
      <c r="J146" s="4" t="s">
        <v>407</v>
      </c>
      <c r="K146" s="1" t="s">
        <v>468</v>
      </c>
      <c r="L146" s="16"/>
      <c r="M146" s="53" t="s">
        <v>310</v>
      </c>
      <c r="N146" s="54" t="s">
        <v>481</v>
      </c>
      <c r="O146" s="5"/>
      <c r="P146" s="34">
        <v>44515</v>
      </c>
      <c r="Q146" s="32">
        <v>1</v>
      </c>
      <c r="R146" s="60">
        <f t="shared" si="16"/>
        <v>44880</v>
      </c>
      <c r="S146" s="33"/>
      <c r="T146" s="30">
        <v>44543</v>
      </c>
      <c r="U146" s="15"/>
      <c r="V146" s="17">
        <v>44926</v>
      </c>
      <c r="W146" s="26"/>
      <c r="X146" s="44">
        <v>42216</v>
      </c>
      <c r="Y146" s="36" t="s">
        <v>254</v>
      </c>
      <c r="Z146" s="36" t="s">
        <v>254</v>
      </c>
      <c r="AA146" s="33"/>
      <c r="AB146" s="40" t="s">
        <v>254</v>
      </c>
      <c r="AC146" s="19" t="s">
        <v>254</v>
      </c>
      <c r="AD146" s="87" t="s">
        <v>254</v>
      </c>
      <c r="AE146" s="45"/>
      <c r="AF146" s="40" t="s">
        <v>254</v>
      </c>
      <c r="AG146" s="19" t="s">
        <v>254</v>
      </c>
      <c r="AH146" s="47" t="s">
        <v>254</v>
      </c>
    </row>
    <row r="147" spans="1:34" ht="23.25" hidden="1" x14ac:dyDescent="0.25">
      <c r="A147" s="2">
        <v>145</v>
      </c>
      <c r="B147" s="1" t="s">
        <v>572</v>
      </c>
      <c r="C147" s="91">
        <v>603372</v>
      </c>
      <c r="D147" s="3">
        <v>3000</v>
      </c>
      <c r="E147" s="1" t="s">
        <v>286</v>
      </c>
      <c r="F147" s="4" t="s">
        <v>217</v>
      </c>
      <c r="G147" s="4" t="s">
        <v>201</v>
      </c>
      <c r="H147" s="4" t="s">
        <v>521</v>
      </c>
      <c r="I147" s="4" t="s">
        <v>254</v>
      </c>
      <c r="J147" s="4" t="s">
        <v>411</v>
      </c>
      <c r="K147" s="1" t="s">
        <v>470</v>
      </c>
      <c r="L147" s="16"/>
      <c r="M147" s="52" t="s">
        <v>297</v>
      </c>
      <c r="N147" s="54" t="s">
        <v>481</v>
      </c>
      <c r="O147" s="5"/>
      <c r="P147" s="34">
        <v>44515</v>
      </c>
      <c r="Q147" s="32">
        <v>1</v>
      </c>
      <c r="R147" s="60">
        <f t="shared" si="16"/>
        <v>44880</v>
      </c>
      <c r="S147" s="33"/>
      <c r="T147" s="30">
        <v>44544</v>
      </c>
      <c r="U147" s="15"/>
      <c r="V147" s="17">
        <v>44926</v>
      </c>
      <c r="W147" s="26"/>
      <c r="X147" s="44">
        <v>42230</v>
      </c>
      <c r="Y147" s="36">
        <v>9</v>
      </c>
      <c r="Z147" s="78">
        <f t="shared" ref="Z147:Z159" si="22">DATE(YEAR(X147)+Y147,MONTH(X147),DAY(X147))</f>
        <v>45518</v>
      </c>
      <c r="AA147" s="33"/>
      <c r="AB147" s="30">
        <v>44258</v>
      </c>
      <c r="AC147" s="19">
        <v>5</v>
      </c>
      <c r="AD147" s="17">
        <f t="shared" si="19"/>
        <v>46084</v>
      </c>
      <c r="AE147" s="45"/>
      <c r="AF147" s="40" t="s">
        <v>254</v>
      </c>
      <c r="AG147" s="19" t="s">
        <v>254</v>
      </c>
      <c r="AH147" s="47" t="s">
        <v>254</v>
      </c>
    </row>
    <row r="148" spans="1:34" ht="23.25" x14ac:dyDescent="0.25">
      <c r="A148" s="2">
        <v>146</v>
      </c>
      <c r="B148" s="1" t="s">
        <v>271</v>
      </c>
      <c r="C148" s="91">
        <v>603373</v>
      </c>
      <c r="D148" s="3">
        <v>80000</v>
      </c>
      <c r="E148" s="1" t="s">
        <v>309</v>
      </c>
      <c r="F148" s="4" t="s">
        <v>308</v>
      </c>
      <c r="G148" s="4" t="s">
        <v>201</v>
      </c>
      <c r="H148" s="4" t="s">
        <v>542</v>
      </c>
      <c r="I148" s="4" t="s">
        <v>254</v>
      </c>
      <c r="J148" s="4" t="s">
        <v>408</v>
      </c>
      <c r="K148" s="1" t="s">
        <v>469</v>
      </c>
      <c r="L148" s="16"/>
      <c r="M148" s="53" t="s">
        <v>289</v>
      </c>
      <c r="N148" s="54" t="s">
        <v>481</v>
      </c>
      <c r="O148" s="5"/>
      <c r="P148" s="34">
        <v>44515</v>
      </c>
      <c r="Q148" s="32">
        <v>1</v>
      </c>
      <c r="R148" s="60">
        <f t="shared" si="16"/>
        <v>44880</v>
      </c>
      <c r="S148" s="33"/>
      <c r="T148" s="30">
        <v>44543</v>
      </c>
      <c r="U148" s="15"/>
      <c r="V148" s="17">
        <v>44926</v>
      </c>
      <c r="W148" s="26"/>
      <c r="X148" s="44">
        <v>44558</v>
      </c>
      <c r="Y148" s="36">
        <v>6</v>
      </c>
      <c r="Z148" s="78">
        <f t="shared" si="22"/>
        <v>46749</v>
      </c>
      <c r="AA148" s="33"/>
      <c r="AB148" s="30">
        <v>44299</v>
      </c>
      <c r="AC148" s="19">
        <v>5</v>
      </c>
      <c r="AD148" s="17">
        <f t="shared" si="19"/>
        <v>46125</v>
      </c>
      <c r="AE148" s="45"/>
      <c r="AF148" s="40" t="s">
        <v>254</v>
      </c>
      <c r="AG148" s="19" t="s">
        <v>254</v>
      </c>
      <c r="AH148" s="47" t="s">
        <v>254</v>
      </c>
    </row>
    <row r="149" spans="1:34" ht="23.25" hidden="1" x14ac:dyDescent="0.25">
      <c r="A149" s="2">
        <v>147</v>
      </c>
      <c r="B149" s="1" t="s">
        <v>50</v>
      </c>
      <c r="C149" s="91">
        <v>603374</v>
      </c>
      <c r="D149" s="3">
        <v>15000</v>
      </c>
      <c r="E149" s="1" t="s">
        <v>202</v>
      </c>
      <c r="F149" s="4" t="s">
        <v>218</v>
      </c>
      <c r="G149" s="4" t="s">
        <v>201</v>
      </c>
      <c r="H149" s="4" t="s">
        <v>541</v>
      </c>
      <c r="I149" s="4" t="s">
        <v>254</v>
      </c>
      <c r="J149" s="4" t="s">
        <v>411</v>
      </c>
      <c r="K149" s="1" t="s">
        <v>470</v>
      </c>
      <c r="L149" s="16"/>
      <c r="M149" s="54" t="s">
        <v>289</v>
      </c>
      <c r="N149" s="54" t="s">
        <v>481</v>
      </c>
      <c r="O149" s="5"/>
      <c r="P149" s="35" t="s">
        <v>254</v>
      </c>
      <c r="Q149" s="36" t="s">
        <v>254</v>
      </c>
      <c r="R149" s="78" t="str">
        <f t="shared" si="16"/>
        <v>-</v>
      </c>
      <c r="S149" s="33"/>
      <c r="T149" s="30">
        <v>44538</v>
      </c>
      <c r="U149" s="15"/>
      <c r="V149" s="17">
        <v>44926</v>
      </c>
      <c r="W149" s="26"/>
      <c r="X149" s="44">
        <v>44548</v>
      </c>
      <c r="Y149" s="36">
        <v>6</v>
      </c>
      <c r="Z149" s="78">
        <f t="shared" si="22"/>
        <v>46739</v>
      </c>
      <c r="AA149" s="33"/>
      <c r="AB149" s="30">
        <v>44299</v>
      </c>
      <c r="AC149" s="19">
        <v>5</v>
      </c>
      <c r="AD149" s="17">
        <f t="shared" si="19"/>
        <v>46125</v>
      </c>
      <c r="AE149" s="45"/>
      <c r="AF149" s="40" t="s">
        <v>254</v>
      </c>
      <c r="AG149" s="19" t="s">
        <v>254</v>
      </c>
      <c r="AH149" s="47" t="s">
        <v>254</v>
      </c>
    </row>
    <row r="150" spans="1:34" ht="23.45" hidden="1" customHeight="1" x14ac:dyDescent="0.25">
      <c r="A150" s="2">
        <v>148</v>
      </c>
      <c r="B150" s="1" t="s">
        <v>572</v>
      </c>
      <c r="C150" s="91">
        <v>603375</v>
      </c>
      <c r="D150" s="3">
        <v>350</v>
      </c>
      <c r="E150" s="1" t="s">
        <v>219</v>
      </c>
      <c r="F150" s="4" t="s">
        <v>220</v>
      </c>
      <c r="G150" s="4" t="s">
        <v>221</v>
      </c>
      <c r="H150" s="4" t="s">
        <v>521</v>
      </c>
      <c r="I150" s="4" t="s">
        <v>254</v>
      </c>
      <c r="J150" s="4" t="s">
        <v>562</v>
      </c>
      <c r="K150" s="1" t="s">
        <v>10</v>
      </c>
      <c r="L150" s="21" t="s">
        <v>496</v>
      </c>
      <c r="M150" s="52" t="s">
        <v>297</v>
      </c>
      <c r="N150" s="54" t="s">
        <v>481</v>
      </c>
      <c r="O150" s="14"/>
      <c r="P150" s="35" t="s">
        <v>254</v>
      </c>
      <c r="Q150" s="36" t="s">
        <v>254</v>
      </c>
      <c r="R150" s="78" t="str">
        <f t="shared" si="16"/>
        <v>-</v>
      </c>
      <c r="S150" s="33"/>
      <c r="T150" s="30">
        <v>44525</v>
      </c>
      <c r="U150" s="15"/>
      <c r="V150" s="17">
        <v>44926</v>
      </c>
      <c r="W150" s="26"/>
      <c r="X150" s="84">
        <v>43237</v>
      </c>
      <c r="Y150" s="36">
        <v>9</v>
      </c>
      <c r="Z150" s="78">
        <f t="shared" si="22"/>
        <v>46524</v>
      </c>
      <c r="AA150" s="33" t="s">
        <v>256</v>
      </c>
      <c r="AB150" s="30">
        <v>43237</v>
      </c>
      <c r="AC150" s="19">
        <v>5</v>
      </c>
      <c r="AD150" s="17">
        <f t="shared" si="19"/>
        <v>45063</v>
      </c>
      <c r="AE150" s="45"/>
      <c r="AF150" s="40" t="s">
        <v>254</v>
      </c>
      <c r="AG150" s="19" t="s">
        <v>254</v>
      </c>
      <c r="AH150" s="47" t="s">
        <v>254</v>
      </c>
    </row>
    <row r="151" spans="1:34" ht="23.45" hidden="1" customHeight="1" x14ac:dyDescent="0.25">
      <c r="A151" s="2">
        <v>149</v>
      </c>
      <c r="B151" s="1" t="s">
        <v>572</v>
      </c>
      <c r="C151" s="91">
        <v>603376</v>
      </c>
      <c r="D151" s="3">
        <v>350</v>
      </c>
      <c r="E151" s="1" t="s">
        <v>219</v>
      </c>
      <c r="F151" s="4" t="s">
        <v>222</v>
      </c>
      <c r="G151" s="4" t="s">
        <v>221</v>
      </c>
      <c r="H151" s="4" t="s">
        <v>521</v>
      </c>
      <c r="I151" s="4" t="s">
        <v>254</v>
      </c>
      <c r="J151" s="4" t="s">
        <v>562</v>
      </c>
      <c r="K151" s="1" t="s">
        <v>10</v>
      </c>
      <c r="L151" s="21" t="s">
        <v>496</v>
      </c>
      <c r="M151" s="52" t="s">
        <v>297</v>
      </c>
      <c r="N151" s="54" t="s">
        <v>481</v>
      </c>
      <c r="O151" s="14"/>
      <c r="P151" s="35" t="s">
        <v>254</v>
      </c>
      <c r="Q151" s="36" t="s">
        <v>254</v>
      </c>
      <c r="R151" s="78" t="str">
        <f t="shared" si="16"/>
        <v>-</v>
      </c>
      <c r="S151" s="33"/>
      <c r="T151" s="30">
        <v>44525</v>
      </c>
      <c r="U151" s="15"/>
      <c r="V151" s="17">
        <v>44926</v>
      </c>
      <c r="W151" s="26"/>
      <c r="X151" s="84">
        <v>43237</v>
      </c>
      <c r="Y151" s="36">
        <v>9</v>
      </c>
      <c r="Z151" s="78">
        <f t="shared" si="22"/>
        <v>46524</v>
      </c>
      <c r="AA151" s="33" t="s">
        <v>256</v>
      </c>
      <c r="AB151" s="30">
        <v>43237</v>
      </c>
      <c r="AC151" s="19">
        <v>5</v>
      </c>
      <c r="AD151" s="17">
        <f t="shared" si="19"/>
        <v>45063</v>
      </c>
      <c r="AE151" s="45"/>
      <c r="AF151" s="40" t="s">
        <v>254</v>
      </c>
      <c r="AG151" s="19" t="s">
        <v>254</v>
      </c>
      <c r="AH151" s="47" t="s">
        <v>254</v>
      </c>
    </row>
    <row r="152" spans="1:34" ht="23.45" hidden="1" customHeight="1" x14ac:dyDescent="0.25">
      <c r="A152" s="2">
        <v>150</v>
      </c>
      <c r="B152" s="1" t="s">
        <v>572</v>
      </c>
      <c r="C152" s="91">
        <v>603377</v>
      </c>
      <c r="D152" s="3">
        <v>350</v>
      </c>
      <c r="E152" s="1" t="s">
        <v>219</v>
      </c>
      <c r="F152" s="4" t="s">
        <v>223</v>
      </c>
      <c r="G152" s="4" t="s">
        <v>221</v>
      </c>
      <c r="H152" s="4" t="s">
        <v>521</v>
      </c>
      <c r="I152" s="4" t="s">
        <v>254</v>
      </c>
      <c r="J152" s="4" t="s">
        <v>562</v>
      </c>
      <c r="K152" s="1" t="s">
        <v>10</v>
      </c>
      <c r="L152" s="21" t="s">
        <v>496</v>
      </c>
      <c r="M152" s="52" t="s">
        <v>297</v>
      </c>
      <c r="N152" s="54" t="s">
        <v>481</v>
      </c>
      <c r="O152" s="14"/>
      <c r="P152" s="35" t="s">
        <v>254</v>
      </c>
      <c r="Q152" s="36" t="s">
        <v>254</v>
      </c>
      <c r="R152" s="78" t="str">
        <f t="shared" si="16"/>
        <v>-</v>
      </c>
      <c r="S152" s="33"/>
      <c r="T152" s="30">
        <v>44525</v>
      </c>
      <c r="U152" s="15"/>
      <c r="V152" s="17">
        <v>44926</v>
      </c>
      <c r="W152" s="26"/>
      <c r="X152" s="84">
        <v>43237</v>
      </c>
      <c r="Y152" s="36">
        <v>9</v>
      </c>
      <c r="Z152" s="78">
        <f t="shared" si="22"/>
        <v>46524</v>
      </c>
      <c r="AA152" s="33" t="s">
        <v>256</v>
      </c>
      <c r="AB152" s="30">
        <v>43237</v>
      </c>
      <c r="AC152" s="19">
        <v>5</v>
      </c>
      <c r="AD152" s="17">
        <f t="shared" si="19"/>
        <v>45063</v>
      </c>
      <c r="AE152" s="45"/>
      <c r="AF152" s="40" t="s">
        <v>254</v>
      </c>
      <c r="AG152" s="19" t="s">
        <v>254</v>
      </c>
      <c r="AH152" s="47" t="s">
        <v>254</v>
      </c>
    </row>
    <row r="153" spans="1:34" ht="23.45" customHeight="1" x14ac:dyDescent="0.25">
      <c r="A153" s="2">
        <v>151</v>
      </c>
      <c r="B153" s="1" t="s">
        <v>274</v>
      </c>
      <c r="C153" s="91">
        <v>603378</v>
      </c>
      <c r="D153" s="3">
        <v>630</v>
      </c>
      <c r="E153" s="1" t="s">
        <v>224</v>
      </c>
      <c r="F153" s="4" t="s">
        <v>225</v>
      </c>
      <c r="G153" s="4" t="s">
        <v>221</v>
      </c>
      <c r="H153" s="4" t="s">
        <v>521</v>
      </c>
      <c r="I153" s="4" t="s">
        <v>254</v>
      </c>
      <c r="J153" s="4" t="s">
        <v>562</v>
      </c>
      <c r="K153" s="1" t="s">
        <v>10</v>
      </c>
      <c r="L153" s="21" t="s">
        <v>496</v>
      </c>
      <c r="M153" s="53" t="s">
        <v>310</v>
      </c>
      <c r="N153" s="54" t="s">
        <v>481</v>
      </c>
      <c r="O153" s="14"/>
      <c r="P153" s="34">
        <v>44516</v>
      </c>
      <c r="Q153" s="32">
        <v>1</v>
      </c>
      <c r="R153" s="60">
        <f t="shared" si="16"/>
        <v>44881</v>
      </c>
      <c r="S153" s="33"/>
      <c r="T153" s="30">
        <v>44525</v>
      </c>
      <c r="U153" s="15"/>
      <c r="V153" s="17">
        <v>44926</v>
      </c>
      <c r="W153" s="26"/>
      <c r="X153" s="84">
        <v>43237</v>
      </c>
      <c r="Y153" s="36" t="s">
        <v>254</v>
      </c>
      <c r="Z153" s="36" t="s">
        <v>254</v>
      </c>
      <c r="AA153" s="33"/>
      <c r="AB153" s="46" t="s">
        <v>254</v>
      </c>
      <c r="AC153" s="19" t="s">
        <v>254</v>
      </c>
      <c r="AD153" s="19" t="s">
        <v>254</v>
      </c>
      <c r="AE153" s="45" t="s">
        <v>310</v>
      </c>
      <c r="AF153" s="40" t="s">
        <v>254</v>
      </c>
      <c r="AG153" s="19" t="s">
        <v>254</v>
      </c>
      <c r="AH153" s="47" t="s">
        <v>254</v>
      </c>
    </row>
    <row r="154" spans="1:34" ht="23.45" customHeight="1" x14ac:dyDescent="0.25">
      <c r="A154" s="2">
        <v>152</v>
      </c>
      <c r="B154" s="1" t="s">
        <v>274</v>
      </c>
      <c r="C154" s="91">
        <v>603379</v>
      </c>
      <c r="D154" s="3">
        <v>630</v>
      </c>
      <c r="E154" s="1" t="s">
        <v>224</v>
      </c>
      <c r="F154" s="4" t="s">
        <v>226</v>
      </c>
      <c r="G154" s="4" t="s">
        <v>221</v>
      </c>
      <c r="H154" s="4" t="s">
        <v>521</v>
      </c>
      <c r="I154" s="4" t="s">
        <v>254</v>
      </c>
      <c r="J154" s="4" t="s">
        <v>562</v>
      </c>
      <c r="K154" s="1" t="s">
        <v>10</v>
      </c>
      <c r="L154" s="21" t="s">
        <v>496</v>
      </c>
      <c r="M154" s="53" t="s">
        <v>310</v>
      </c>
      <c r="N154" s="54" t="s">
        <v>481</v>
      </c>
      <c r="O154" s="14"/>
      <c r="P154" s="34">
        <v>44516</v>
      </c>
      <c r="Q154" s="32">
        <v>1</v>
      </c>
      <c r="R154" s="60">
        <f t="shared" si="16"/>
        <v>44881</v>
      </c>
      <c r="S154" s="33"/>
      <c r="T154" s="30">
        <v>44525</v>
      </c>
      <c r="U154" s="15"/>
      <c r="V154" s="17">
        <v>44926</v>
      </c>
      <c r="W154" s="26"/>
      <c r="X154" s="84">
        <v>43237</v>
      </c>
      <c r="Y154" s="36" t="s">
        <v>254</v>
      </c>
      <c r="Z154" s="36" t="s">
        <v>254</v>
      </c>
      <c r="AA154" s="33"/>
      <c r="AB154" s="46" t="s">
        <v>254</v>
      </c>
      <c r="AC154" s="19" t="s">
        <v>254</v>
      </c>
      <c r="AD154" s="19" t="s">
        <v>254</v>
      </c>
      <c r="AE154" s="45" t="s">
        <v>310</v>
      </c>
      <c r="AF154" s="40" t="s">
        <v>254</v>
      </c>
      <c r="AG154" s="19" t="s">
        <v>254</v>
      </c>
      <c r="AH154" s="47" t="s">
        <v>254</v>
      </c>
    </row>
    <row r="155" spans="1:34" ht="34.5" hidden="1" x14ac:dyDescent="0.25">
      <c r="A155" s="2">
        <v>153</v>
      </c>
      <c r="B155" s="1" t="s">
        <v>287</v>
      </c>
      <c r="C155" s="91">
        <v>603380</v>
      </c>
      <c r="D155" s="3">
        <v>5000</v>
      </c>
      <c r="E155" s="1" t="s">
        <v>227</v>
      </c>
      <c r="F155" s="4" t="s">
        <v>228</v>
      </c>
      <c r="G155" s="4" t="s">
        <v>229</v>
      </c>
      <c r="H155" s="4" t="s">
        <v>521</v>
      </c>
      <c r="I155" s="4" t="s">
        <v>254</v>
      </c>
      <c r="J155" s="4"/>
      <c r="K155" s="1" t="s">
        <v>469</v>
      </c>
      <c r="L155" s="21"/>
      <c r="M155" s="54" t="s">
        <v>314</v>
      </c>
      <c r="N155" s="54" t="s">
        <v>481</v>
      </c>
      <c r="O155" s="14" t="s">
        <v>314</v>
      </c>
      <c r="P155" s="34">
        <v>44315</v>
      </c>
      <c r="Q155" s="32">
        <v>3</v>
      </c>
      <c r="R155" s="60">
        <f t="shared" si="16"/>
        <v>45411</v>
      </c>
      <c r="S155" s="33"/>
      <c r="T155" s="30">
        <v>44543</v>
      </c>
      <c r="U155" s="15"/>
      <c r="V155" s="17">
        <v>44926</v>
      </c>
      <c r="W155" s="26"/>
      <c r="X155" s="44">
        <v>43181</v>
      </c>
      <c r="Y155" s="36">
        <v>6</v>
      </c>
      <c r="Z155" s="78">
        <f t="shared" si="22"/>
        <v>45373</v>
      </c>
      <c r="AA155" s="33"/>
      <c r="AB155" s="30">
        <v>43181</v>
      </c>
      <c r="AC155" s="19">
        <v>5</v>
      </c>
      <c r="AD155" s="17">
        <f t="shared" ref="AD155" si="23">DATE(YEAR(AB155)+AC155,MONTH(AB155),DAY(AB155))</f>
        <v>45007</v>
      </c>
      <c r="AE155" s="45"/>
      <c r="AF155" s="40" t="s">
        <v>254</v>
      </c>
      <c r="AG155" s="19" t="s">
        <v>254</v>
      </c>
      <c r="AH155" s="47" t="s">
        <v>254</v>
      </c>
    </row>
    <row r="156" spans="1:34" ht="23.25" hidden="1" x14ac:dyDescent="0.25">
      <c r="A156" s="2">
        <v>154</v>
      </c>
      <c r="B156" s="6" t="s">
        <v>230</v>
      </c>
      <c r="C156" s="90">
        <v>603381</v>
      </c>
      <c r="D156" s="3" t="s">
        <v>592</v>
      </c>
      <c r="E156" s="6" t="s">
        <v>307</v>
      </c>
      <c r="F156" s="8" t="s">
        <v>231</v>
      </c>
      <c r="G156" s="8" t="s">
        <v>221</v>
      </c>
      <c r="H156" s="8" t="s">
        <v>543</v>
      </c>
      <c r="I156" s="8" t="s">
        <v>254</v>
      </c>
      <c r="J156" s="8">
        <v>2341646</v>
      </c>
      <c r="K156" s="6" t="s">
        <v>23</v>
      </c>
      <c r="L156" s="18" t="s">
        <v>232</v>
      </c>
      <c r="M156" s="54" t="s">
        <v>311</v>
      </c>
      <c r="N156" s="54" t="s">
        <v>481</v>
      </c>
      <c r="O156" s="9"/>
      <c r="P156" s="35" t="s">
        <v>254</v>
      </c>
      <c r="Q156" s="36" t="s">
        <v>254</v>
      </c>
      <c r="R156" s="79" t="str">
        <f t="shared" si="16"/>
        <v>-</v>
      </c>
      <c r="S156" s="33" t="s">
        <v>313</v>
      </c>
      <c r="T156" s="30">
        <v>44552</v>
      </c>
      <c r="U156" s="15"/>
      <c r="V156" s="17">
        <v>44926</v>
      </c>
      <c r="W156" s="26"/>
      <c r="X156" s="44">
        <v>43633</v>
      </c>
      <c r="Y156" s="36">
        <v>4</v>
      </c>
      <c r="Z156" s="78">
        <f t="shared" si="22"/>
        <v>45094</v>
      </c>
      <c r="AA156" s="33"/>
      <c r="AB156" s="38" t="s">
        <v>254</v>
      </c>
      <c r="AC156" s="19" t="s">
        <v>254</v>
      </c>
      <c r="AD156" s="19" t="s">
        <v>254</v>
      </c>
      <c r="AE156" s="45" t="s">
        <v>311</v>
      </c>
      <c r="AF156" s="40" t="s">
        <v>254</v>
      </c>
      <c r="AG156" s="19" t="s">
        <v>254</v>
      </c>
      <c r="AH156" s="47" t="s">
        <v>254</v>
      </c>
    </row>
    <row r="157" spans="1:34" ht="23.25" hidden="1" x14ac:dyDescent="0.25">
      <c r="A157" s="2">
        <v>155</v>
      </c>
      <c r="B157" s="6" t="s">
        <v>271</v>
      </c>
      <c r="C157" s="90">
        <v>603382</v>
      </c>
      <c r="D157" s="3">
        <v>80000</v>
      </c>
      <c r="E157" s="6" t="s">
        <v>233</v>
      </c>
      <c r="F157" s="8" t="s">
        <v>234</v>
      </c>
      <c r="G157" s="8" t="s">
        <v>235</v>
      </c>
      <c r="H157" s="8" t="s">
        <v>544</v>
      </c>
      <c r="I157" s="8" t="s">
        <v>254</v>
      </c>
      <c r="J157" s="7">
        <v>2222567</v>
      </c>
      <c r="K157" s="6" t="s">
        <v>558</v>
      </c>
      <c r="L157" s="18"/>
      <c r="M157" s="53" t="s">
        <v>310</v>
      </c>
      <c r="N157" s="54" t="s">
        <v>481</v>
      </c>
      <c r="O157" s="9" t="s">
        <v>623</v>
      </c>
      <c r="P157" s="34">
        <v>44518</v>
      </c>
      <c r="Q157" s="32">
        <v>1</v>
      </c>
      <c r="R157" s="60">
        <f t="shared" si="16"/>
        <v>44883</v>
      </c>
      <c r="S157" s="33"/>
      <c r="T157" s="30">
        <v>44515</v>
      </c>
      <c r="U157" s="15"/>
      <c r="V157" s="17">
        <v>44895</v>
      </c>
      <c r="W157" s="31"/>
      <c r="X157" s="35" t="s">
        <v>254</v>
      </c>
      <c r="Y157" s="36" t="s">
        <v>254</v>
      </c>
      <c r="Z157" s="36" t="s">
        <v>254</v>
      </c>
      <c r="AA157" s="33" t="s">
        <v>264</v>
      </c>
      <c r="AB157" s="30">
        <v>43466</v>
      </c>
      <c r="AC157" s="19">
        <v>10</v>
      </c>
      <c r="AD157" s="17">
        <f t="shared" ref="AD157:AD161" si="24">DATE(YEAR(AB157)+AC157,MONTH(AB157),DAY(AB157))</f>
        <v>47119</v>
      </c>
      <c r="AE157" s="45" t="s">
        <v>264</v>
      </c>
      <c r="AF157" s="40" t="s">
        <v>254</v>
      </c>
      <c r="AG157" s="19" t="s">
        <v>254</v>
      </c>
      <c r="AH157" s="47" t="s">
        <v>254</v>
      </c>
    </row>
    <row r="158" spans="1:34" ht="23.25" hidden="1" x14ac:dyDescent="0.25">
      <c r="A158" s="2">
        <v>156</v>
      </c>
      <c r="B158" s="6" t="s">
        <v>270</v>
      </c>
      <c r="C158" s="90">
        <v>603383</v>
      </c>
      <c r="D158" s="3">
        <v>33000</v>
      </c>
      <c r="E158" s="6" t="s">
        <v>261</v>
      </c>
      <c r="F158" s="8" t="s">
        <v>262</v>
      </c>
      <c r="G158" s="8" t="s">
        <v>235</v>
      </c>
      <c r="H158" s="8" t="s">
        <v>544</v>
      </c>
      <c r="I158" s="8" t="s">
        <v>254</v>
      </c>
      <c r="J158" s="7">
        <v>2222564</v>
      </c>
      <c r="K158" s="6" t="s">
        <v>48</v>
      </c>
      <c r="L158" s="18" t="s">
        <v>49</v>
      </c>
      <c r="M158" s="53" t="s">
        <v>310</v>
      </c>
      <c r="N158" s="54" t="s">
        <v>481</v>
      </c>
      <c r="O158" s="9"/>
      <c r="P158" s="34">
        <v>44516</v>
      </c>
      <c r="Q158" s="32">
        <v>1</v>
      </c>
      <c r="R158" s="60">
        <f t="shared" si="16"/>
        <v>44881</v>
      </c>
      <c r="S158" s="33"/>
      <c r="T158" s="30">
        <v>44483</v>
      </c>
      <c r="U158" s="15"/>
      <c r="V158" s="17">
        <v>44865</v>
      </c>
      <c r="W158" s="31"/>
      <c r="X158" s="44">
        <v>43543</v>
      </c>
      <c r="Y158" s="36" t="s">
        <v>254</v>
      </c>
      <c r="Z158" s="78" t="s">
        <v>254</v>
      </c>
      <c r="AA158" s="33"/>
      <c r="AB158" s="30">
        <v>43466</v>
      </c>
      <c r="AC158" s="19">
        <v>10</v>
      </c>
      <c r="AD158" s="17">
        <f t="shared" si="24"/>
        <v>47119</v>
      </c>
      <c r="AE158" s="45"/>
      <c r="AF158" s="40" t="s">
        <v>254</v>
      </c>
      <c r="AG158" s="19" t="s">
        <v>254</v>
      </c>
      <c r="AH158" s="47" t="s">
        <v>254</v>
      </c>
    </row>
    <row r="159" spans="1:34" x14ac:dyDescent="0.25">
      <c r="A159" s="2">
        <v>157</v>
      </c>
      <c r="B159" s="63" t="s">
        <v>271</v>
      </c>
      <c r="C159" s="128">
        <v>603386</v>
      </c>
      <c r="D159" s="95">
        <v>80000</v>
      </c>
      <c r="E159" s="82" t="s">
        <v>237</v>
      </c>
      <c r="F159" s="65" t="s">
        <v>559</v>
      </c>
      <c r="G159" s="65" t="s">
        <v>236</v>
      </c>
      <c r="H159" s="65" t="s">
        <v>545</v>
      </c>
      <c r="I159" s="65" t="s">
        <v>254</v>
      </c>
      <c r="J159" s="81">
        <v>2222568</v>
      </c>
      <c r="K159" s="64" t="s">
        <v>10</v>
      </c>
      <c r="L159" s="66" t="s">
        <v>93</v>
      </c>
      <c r="M159" s="67" t="s">
        <v>289</v>
      </c>
      <c r="N159" s="54" t="s">
        <v>556</v>
      </c>
      <c r="O159" s="68"/>
      <c r="P159" s="69">
        <v>44340</v>
      </c>
      <c r="Q159" s="70">
        <v>1</v>
      </c>
      <c r="R159" s="60">
        <f t="shared" si="16"/>
        <v>44705</v>
      </c>
      <c r="S159" s="71" t="s">
        <v>251</v>
      </c>
      <c r="T159" s="132">
        <v>44602</v>
      </c>
      <c r="U159" s="133"/>
      <c r="V159" s="134">
        <v>44985</v>
      </c>
      <c r="W159" s="72"/>
      <c r="X159" s="85">
        <v>43990</v>
      </c>
      <c r="Y159" s="83">
        <v>6</v>
      </c>
      <c r="Z159" s="78">
        <f t="shared" si="22"/>
        <v>46181</v>
      </c>
      <c r="AA159" s="71" t="s">
        <v>257</v>
      </c>
      <c r="AB159" s="73">
        <v>43831</v>
      </c>
      <c r="AC159" s="76">
        <v>5</v>
      </c>
      <c r="AD159" s="17">
        <f t="shared" si="24"/>
        <v>45658</v>
      </c>
      <c r="AE159" s="74"/>
      <c r="AF159" s="75" t="s">
        <v>254</v>
      </c>
      <c r="AG159" s="76" t="s">
        <v>254</v>
      </c>
      <c r="AH159" s="77" t="s">
        <v>254</v>
      </c>
    </row>
    <row r="160" spans="1:34" hidden="1" x14ac:dyDescent="0.25">
      <c r="A160" s="2">
        <v>158</v>
      </c>
      <c r="B160" s="6" t="s">
        <v>50</v>
      </c>
      <c r="C160" s="90">
        <v>603387</v>
      </c>
      <c r="D160" s="3">
        <v>15000</v>
      </c>
      <c r="E160" s="82" t="s">
        <v>550</v>
      </c>
      <c r="F160" s="8" t="s">
        <v>548</v>
      </c>
      <c r="G160" s="8" t="s">
        <v>236</v>
      </c>
      <c r="H160" s="8" t="s">
        <v>551</v>
      </c>
      <c r="I160" s="8" t="s">
        <v>254</v>
      </c>
      <c r="J160" s="8" t="s">
        <v>580</v>
      </c>
      <c r="K160" s="1" t="s">
        <v>558</v>
      </c>
      <c r="L160" s="18" t="s">
        <v>628</v>
      </c>
      <c r="M160" s="9" t="s">
        <v>571</v>
      </c>
      <c r="N160" s="18" t="s">
        <v>481</v>
      </c>
      <c r="O160" s="9"/>
      <c r="P160" s="35" t="s">
        <v>254</v>
      </c>
      <c r="Q160" s="36" t="s">
        <v>254</v>
      </c>
      <c r="R160" s="79" t="str">
        <f t="shared" si="16"/>
        <v>-</v>
      </c>
      <c r="S160" s="32"/>
      <c r="T160" s="132">
        <v>44603</v>
      </c>
      <c r="U160" s="133"/>
      <c r="V160" s="134">
        <v>44985</v>
      </c>
      <c r="W160" s="37"/>
      <c r="X160" s="78" t="s">
        <v>254</v>
      </c>
      <c r="Y160" s="36" t="s">
        <v>254</v>
      </c>
      <c r="Z160" s="78" t="s">
        <v>254</v>
      </c>
      <c r="AA160" s="33" t="s">
        <v>264</v>
      </c>
      <c r="AB160" s="17">
        <v>44231</v>
      </c>
      <c r="AC160" s="19">
        <v>10</v>
      </c>
      <c r="AD160" s="17">
        <f t="shared" si="24"/>
        <v>47883</v>
      </c>
      <c r="AE160" s="15" t="s">
        <v>561</v>
      </c>
      <c r="AF160" s="19" t="s">
        <v>254</v>
      </c>
      <c r="AG160" s="19" t="s">
        <v>254</v>
      </c>
      <c r="AH160" s="19" t="s">
        <v>254</v>
      </c>
    </row>
    <row r="161" spans="1:34" hidden="1" x14ac:dyDescent="0.25">
      <c r="A161" s="2">
        <v>159</v>
      </c>
      <c r="B161" s="6" t="s">
        <v>50</v>
      </c>
      <c r="C161" s="90">
        <v>603388</v>
      </c>
      <c r="D161" s="3">
        <v>15000</v>
      </c>
      <c r="E161" s="89" t="s">
        <v>550</v>
      </c>
      <c r="F161" s="8" t="s">
        <v>549</v>
      </c>
      <c r="G161" s="8" t="s">
        <v>236</v>
      </c>
      <c r="H161" s="8" t="s">
        <v>551</v>
      </c>
      <c r="I161" s="8" t="s">
        <v>254</v>
      </c>
      <c r="J161" s="8" t="s">
        <v>581</v>
      </c>
      <c r="K161" s="1" t="s">
        <v>558</v>
      </c>
      <c r="L161" s="18" t="s">
        <v>628</v>
      </c>
      <c r="M161" s="9" t="s">
        <v>571</v>
      </c>
      <c r="N161" s="18" t="s">
        <v>481</v>
      </c>
      <c r="O161" s="9"/>
      <c r="P161" s="35" t="s">
        <v>254</v>
      </c>
      <c r="Q161" s="36" t="s">
        <v>254</v>
      </c>
      <c r="R161" s="79" t="str">
        <f t="shared" si="16"/>
        <v>-</v>
      </c>
      <c r="S161" s="32"/>
      <c r="T161" s="132">
        <v>44603</v>
      </c>
      <c r="U161" s="133"/>
      <c r="V161" s="134">
        <v>44985</v>
      </c>
      <c r="W161" s="37"/>
      <c r="X161" s="78" t="s">
        <v>254</v>
      </c>
      <c r="Y161" s="36" t="s">
        <v>254</v>
      </c>
      <c r="Z161" s="78" t="s">
        <v>254</v>
      </c>
      <c r="AA161" s="33" t="s">
        <v>264</v>
      </c>
      <c r="AB161" s="17">
        <v>44231</v>
      </c>
      <c r="AC161" s="19">
        <v>10</v>
      </c>
      <c r="AD161" s="17">
        <f t="shared" si="24"/>
        <v>47883</v>
      </c>
      <c r="AE161" s="15" t="s">
        <v>561</v>
      </c>
      <c r="AF161" s="19" t="s">
        <v>254</v>
      </c>
      <c r="AG161" s="19" t="s">
        <v>254</v>
      </c>
      <c r="AH161" s="19" t="s">
        <v>254</v>
      </c>
    </row>
    <row r="162" spans="1:34" hidden="1" x14ac:dyDescent="0.25">
      <c r="A162" s="2">
        <v>160</v>
      </c>
      <c r="B162" s="6" t="s">
        <v>50</v>
      </c>
      <c r="C162" s="90">
        <v>603389</v>
      </c>
      <c r="D162" s="3">
        <v>15000</v>
      </c>
      <c r="E162" s="82" t="s">
        <v>550</v>
      </c>
      <c r="F162" s="8" t="s">
        <v>576</v>
      </c>
      <c r="G162" s="8" t="s">
        <v>236</v>
      </c>
      <c r="H162" s="8" t="s">
        <v>551</v>
      </c>
      <c r="I162" s="8" t="s">
        <v>254</v>
      </c>
      <c r="J162" s="8" t="s">
        <v>582</v>
      </c>
      <c r="K162" s="1" t="s">
        <v>558</v>
      </c>
      <c r="L162" s="18" t="s">
        <v>628</v>
      </c>
      <c r="M162" s="9" t="s">
        <v>571</v>
      </c>
      <c r="N162" s="18" t="s">
        <v>481</v>
      </c>
      <c r="O162" s="9"/>
      <c r="P162" s="35" t="s">
        <v>254</v>
      </c>
      <c r="Q162" s="36" t="s">
        <v>254</v>
      </c>
      <c r="R162" s="79" t="str">
        <f t="shared" ref="R162:R165" si="25">IF(P162="-","-",DATE(YEAR(P162)+Q162,MONTH(P162),DAY(P162)))</f>
        <v>-</v>
      </c>
      <c r="S162" s="32"/>
      <c r="T162" s="132">
        <v>44603</v>
      </c>
      <c r="U162" s="133"/>
      <c r="V162" s="134">
        <v>44985</v>
      </c>
      <c r="W162" s="37"/>
      <c r="X162" s="78" t="s">
        <v>254</v>
      </c>
      <c r="Y162" s="36" t="s">
        <v>254</v>
      </c>
      <c r="Z162" s="78" t="s">
        <v>254</v>
      </c>
      <c r="AA162" s="33" t="s">
        <v>264</v>
      </c>
      <c r="AB162" s="17">
        <v>44231</v>
      </c>
      <c r="AC162" s="19">
        <v>10</v>
      </c>
      <c r="AD162" s="17">
        <f t="shared" ref="AD162:AD165" si="26">DATE(YEAR(AB162)+AC162,MONTH(AB162),DAY(AB162))</f>
        <v>47883</v>
      </c>
      <c r="AE162" s="15" t="s">
        <v>561</v>
      </c>
      <c r="AF162" s="19" t="s">
        <v>254</v>
      </c>
      <c r="AG162" s="19" t="s">
        <v>254</v>
      </c>
      <c r="AH162" s="19" t="s">
        <v>254</v>
      </c>
    </row>
    <row r="163" spans="1:34" hidden="1" x14ac:dyDescent="0.25">
      <c r="A163" s="2">
        <v>161</v>
      </c>
      <c r="B163" s="6" t="s">
        <v>50</v>
      </c>
      <c r="C163" s="90">
        <v>603390</v>
      </c>
      <c r="D163" s="3">
        <v>15000</v>
      </c>
      <c r="E163" s="89" t="s">
        <v>550</v>
      </c>
      <c r="F163" s="8" t="s">
        <v>577</v>
      </c>
      <c r="G163" s="8" t="s">
        <v>236</v>
      </c>
      <c r="H163" s="8" t="s">
        <v>551</v>
      </c>
      <c r="I163" s="8" t="s">
        <v>254</v>
      </c>
      <c r="J163" s="8" t="s">
        <v>583</v>
      </c>
      <c r="K163" s="1" t="s">
        <v>558</v>
      </c>
      <c r="L163" s="18" t="s">
        <v>628</v>
      </c>
      <c r="M163" s="9" t="s">
        <v>571</v>
      </c>
      <c r="N163" s="18" t="s">
        <v>481</v>
      </c>
      <c r="O163" s="9"/>
      <c r="P163" s="35" t="s">
        <v>254</v>
      </c>
      <c r="Q163" s="36" t="s">
        <v>254</v>
      </c>
      <c r="R163" s="79" t="str">
        <f t="shared" si="25"/>
        <v>-</v>
      </c>
      <c r="S163" s="32"/>
      <c r="T163" s="132">
        <v>44603</v>
      </c>
      <c r="U163" s="133"/>
      <c r="V163" s="134">
        <v>44985</v>
      </c>
      <c r="W163" s="37"/>
      <c r="X163" s="78" t="s">
        <v>254</v>
      </c>
      <c r="Y163" s="36" t="s">
        <v>254</v>
      </c>
      <c r="Z163" s="78" t="s">
        <v>254</v>
      </c>
      <c r="AA163" s="33" t="s">
        <v>264</v>
      </c>
      <c r="AB163" s="17">
        <v>44231</v>
      </c>
      <c r="AC163" s="19">
        <v>10</v>
      </c>
      <c r="AD163" s="17">
        <f t="shared" si="26"/>
        <v>47883</v>
      </c>
      <c r="AE163" s="15" t="s">
        <v>561</v>
      </c>
      <c r="AF163" s="19" t="s">
        <v>254</v>
      </c>
      <c r="AG163" s="19" t="s">
        <v>254</v>
      </c>
      <c r="AH163" s="19" t="s">
        <v>254</v>
      </c>
    </row>
    <row r="164" spans="1:34" hidden="1" x14ac:dyDescent="0.25">
      <c r="A164" s="2">
        <v>162</v>
      </c>
      <c r="B164" s="6" t="s">
        <v>50</v>
      </c>
      <c r="C164" s="90">
        <v>603391</v>
      </c>
      <c r="D164" s="3">
        <v>15000</v>
      </c>
      <c r="E164" s="82" t="s">
        <v>550</v>
      </c>
      <c r="F164" s="8" t="s">
        <v>578</v>
      </c>
      <c r="G164" s="8" t="s">
        <v>236</v>
      </c>
      <c r="H164" s="8" t="s">
        <v>551</v>
      </c>
      <c r="I164" s="8" t="s">
        <v>254</v>
      </c>
      <c r="J164" s="8" t="s">
        <v>584</v>
      </c>
      <c r="K164" s="1" t="s">
        <v>558</v>
      </c>
      <c r="L164" s="18" t="s">
        <v>628</v>
      </c>
      <c r="M164" s="9" t="s">
        <v>571</v>
      </c>
      <c r="N164" s="18" t="s">
        <v>481</v>
      </c>
      <c r="O164" s="9"/>
      <c r="P164" s="35" t="s">
        <v>254</v>
      </c>
      <c r="Q164" s="36" t="s">
        <v>254</v>
      </c>
      <c r="R164" s="79" t="str">
        <f t="shared" si="25"/>
        <v>-</v>
      </c>
      <c r="S164" s="32"/>
      <c r="T164" s="132">
        <v>44603</v>
      </c>
      <c r="U164" s="133"/>
      <c r="V164" s="134">
        <v>44985</v>
      </c>
      <c r="W164" s="37"/>
      <c r="X164" s="78" t="s">
        <v>254</v>
      </c>
      <c r="Y164" s="36" t="s">
        <v>254</v>
      </c>
      <c r="Z164" s="78" t="s">
        <v>254</v>
      </c>
      <c r="AA164" s="33" t="s">
        <v>264</v>
      </c>
      <c r="AB164" s="17">
        <v>44231</v>
      </c>
      <c r="AC164" s="19">
        <v>10</v>
      </c>
      <c r="AD164" s="17">
        <f t="shared" si="26"/>
        <v>47883</v>
      </c>
      <c r="AE164" s="15" t="s">
        <v>561</v>
      </c>
      <c r="AF164" s="19" t="s">
        <v>254</v>
      </c>
      <c r="AG164" s="19" t="s">
        <v>254</v>
      </c>
      <c r="AH164" s="19" t="s">
        <v>254</v>
      </c>
    </row>
    <row r="165" spans="1:34" hidden="1" x14ac:dyDescent="0.25">
      <c r="A165" s="2">
        <v>163</v>
      </c>
      <c r="B165" s="6" t="s">
        <v>50</v>
      </c>
      <c r="C165" s="90">
        <v>603392</v>
      </c>
      <c r="D165" s="3">
        <v>15000</v>
      </c>
      <c r="E165" s="89" t="s">
        <v>550</v>
      </c>
      <c r="F165" s="8" t="s">
        <v>579</v>
      </c>
      <c r="G165" s="8" t="s">
        <v>236</v>
      </c>
      <c r="H165" s="8" t="s">
        <v>551</v>
      </c>
      <c r="I165" s="8" t="s">
        <v>254</v>
      </c>
      <c r="J165" s="8" t="s">
        <v>585</v>
      </c>
      <c r="K165" s="1" t="s">
        <v>558</v>
      </c>
      <c r="L165" s="18" t="s">
        <v>628</v>
      </c>
      <c r="M165" s="9" t="s">
        <v>571</v>
      </c>
      <c r="N165" s="18" t="s">
        <v>481</v>
      </c>
      <c r="O165" s="9"/>
      <c r="P165" s="35" t="s">
        <v>254</v>
      </c>
      <c r="Q165" s="36" t="s">
        <v>254</v>
      </c>
      <c r="R165" s="79" t="str">
        <f t="shared" si="25"/>
        <v>-</v>
      </c>
      <c r="S165" s="32"/>
      <c r="T165" s="132">
        <v>44603</v>
      </c>
      <c r="U165" s="133"/>
      <c r="V165" s="134">
        <v>44985</v>
      </c>
      <c r="W165" s="15"/>
      <c r="X165" s="78" t="s">
        <v>254</v>
      </c>
      <c r="Y165" s="36" t="s">
        <v>254</v>
      </c>
      <c r="Z165" s="78" t="s">
        <v>254</v>
      </c>
      <c r="AA165" s="33" t="s">
        <v>264</v>
      </c>
      <c r="AB165" s="17">
        <v>44231</v>
      </c>
      <c r="AC165" s="19">
        <v>10</v>
      </c>
      <c r="AD165" s="17">
        <f t="shared" si="26"/>
        <v>47883</v>
      </c>
      <c r="AE165" s="15" t="s">
        <v>561</v>
      </c>
      <c r="AF165" s="19" t="s">
        <v>254</v>
      </c>
      <c r="AG165" s="19" t="s">
        <v>254</v>
      </c>
      <c r="AH165" s="19" t="s">
        <v>254</v>
      </c>
    </row>
    <row r="166" spans="1:34" hidden="1" x14ac:dyDescent="0.25">
      <c r="A166" s="2">
        <v>164</v>
      </c>
      <c r="B166" s="100" t="s">
        <v>50</v>
      </c>
      <c r="C166" s="101">
        <v>603393</v>
      </c>
      <c r="D166" s="102">
        <v>15000</v>
      </c>
      <c r="E166" s="103" t="s">
        <v>550</v>
      </c>
      <c r="F166" s="104" t="s">
        <v>598</v>
      </c>
      <c r="G166" s="104" t="s">
        <v>236</v>
      </c>
      <c r="H166" s="104" t="s">
        <v>551</v>
      </c>
      <c r="I166" s="104" t="s">
        <v>254</v>
      </c>
      <c r="J166" s="104" t="s">
        <v>600</v>
      </c>
      <c r="K166" s="105" t="s">
        <v>617</v>
      </c>
      <c r="L166" s="104"/>
      <c r="M166" s="106" t="s">
        <v>310</v>
      </c>
      <c r="N166" s="107" t="s">
        <v>481</v>
      </c>
      <c r="O166" s="108" t="s">
        <v>597</v>
      </c>
      <c r="P166" s="35" t="s">
        <v>254</v>
      </c>
      <c r="Q166" s="36" t="s">
        <v>254</v>
      </c>
      <c r="R166" s="79" t="str">
        <f t="shared" ref="R166:R167" si="27">IF(P166="-","-",DATE(YEAR(P166)+Q166,MONTH(P166),DAY(P166)))</f>
        <v>-</v>
      </c>
      <c r="S166" s="32"/>
      <c r="T166" s="96" t="s">
        <v>254</v>
      </c>
      <c r="U166" s="39" t="s">
        <v>254</v>
      </c>
      <c r="V166" s="96" t="s">
        <v>254</v>
      </c>
      <c r="W166" s="15"/>
      <c r="X166" s="35" t="s">
        <v>254</v>
      </c>
      <c r="Y166" s="36" t="s">
        <v>254</v>
      </c>
      <c r="Z166" s="79" t="str">
        <f t="shared" ref="Z166:Z167" si="28">IF(X166="-","-",DATE(YEAR(X166)+Y166,MONTH(X166),DAY(X166)))</f>
        <v>-</v>
      </c>
      <c r="AA166" s="32"/>
      <c r="AB166" s="96" t="s">
        <v>254</v>
      </c>
      <c r="AC166" s="39" t="s">
        <v>254</v>
      </c>
      <c r="AD166" s="96" t="s">
        <v>254</v>
      </c>
      <c r="AE166" s="15"/>
      <c r="AF166" s="96" t="s">
        <v>254</v>
      </c>
      <c r="AG166" s="39" t="s">
        <v>254</v>
      </c>
      <c r="AH166" s="96" t="s">
        <v>254</v>
      </c>
    </row>
    <row r="167" spans="1:34" hidden="1" x14ac:dyDescent="0.25">
      <c r="A167" s="2">
        <v>165</v>
      </c>
      <c r="B167" s="100" t="s">
        <v>50</v>
      </c>
      <c r="C167" s="101">
        <v>603394</v>
      </c>
      <c r="D167" s="102">
        <v>15000</v>
      </c>
      <c r="E167" s="109" t="s">
        <v>550</v>
      </c>
      <c r="F167" s="104" t="s">
        <v>599</v>
      </c>
      <c r="G167" s="104" t="s">
        <v>236</v>
      </c>
      <c r="H167" s="104" t="s">
        <v>551</v>
      </c>
      <c r="I167" s="104" t="s">
        <v>254</v>
      </c>
      <c r="J167" s="104" t="s">
        <v>601</v>
      </c>
      <c r="K167" s="105" t="s">
        <v>617</v>
      </c>
      <c r="L167" s="104"/>
      <c r="M167" s="106" t="s">
        <v>310</v>
      </c>
      <c r="N167" s="107" t="s">
        <v>481</v>
      </c>
      <c r="O167" s="108" t="s">
        <v>597</v>
      </c>
      <c r="P167" s="35" t="s">
        <v>254</v>
      </c>
      <c r="Q167" s="36" t="s">
        <v>254</v>
      </c>
      <c r="R167" s="79" t="str">
        <f t="shared" si="27"/>
        <v>-</v>
      </c>
      <c r="S167" s="32"/>
      <c r="T167" s="96" t="s">
        <v>254</v>
      </c>
      <c r="U167" s="39" t="s">
        <v>254</v>
      </c>
      <c r="V167" s="96" t="s">
        <v>254</v>
      </c>
      <c r="W167" s="15"/>
      <c r="X167" s="35" t="s">
        <v>254</v>
      </c>
      <c r="Y167" s="36" t="s">
        <v>254</v>
      </c>
      <c r="Z167" s="79" t="str">
        <f t="shared" si="28"/>
        <v>-</v>
      </c>
      <c r="AA167" s="32"/>
      <c r="AB167" s="96" t="s">
        <v>254</v>
      </c>
      <c r="AC167" s="39" t="s">
        <v>254</v>
      </c>
      <c r="AD167" s="96" t="s">
        <v>254</v>
      </c>
      <c r="AE167" s="15"/>
      <c r="AF167" s="96" t="s">
        <v>254</v>
      </c>
      <c r="AG167" s="39" t="s">
        <v>254</v>
      </c>
      <c r="AH167" s="96" t="s">
        <v>254</v>
      </c>
    </row>
    <row r="169" spans="1:34" x14ac:dyDescent="0.25">
      <c r="A169" t="s">
        <v>471</v>
      </c>
      <c r="B169">
        <f>SUBTOTAL(3,B4:B165)</f>
        <v>52</v>
      </c>
      <c r="T169" s="51"/>
    </row>
  </sheetData>
  <autoFilter ref="A2:AE167" xr:uid="{43803680-A195-4D48-8B6A-1375B0376A46}">
    <filterColumn colId="10">
      <filters>
        <filter val="5220-ĽÚE-TRNÁVKA"/>
        <filter val="5400-TRNÁVKA"/>
        <filter val="5522-ĽÚT TRNÁVKA"/>
        <filter val="5530-ŤÚT TRNÁVKA"/>
      </filters>
    </filterColumn>
    <filterColumn colId="17">
      <filters>
        <dateGroupItem year="2022" dateTimeGrouping="year"/>
      </filters>
    </filterColumn>
  </autoFilter>
  <mergeCells count="6">
    <mergeCell ref="A1:O1"/>
    <mergeCell ref="AF1:AH1"/>
    <mergeCell ref="X1:AA1"/>
    <mergeCell ref="AB1:AE1"/>
    <mergeCell ref="P1:S1"/>
    <mergeCell ref="T1:W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6CE3-A837-4889-B214-7F6888935336}">
  <sheetPr>
    <pageSetUpPr fitToPage="1"/>
  </sheetPr>
  <dimension ref="A1:L55"/>
  <sheetViews>
    <sheetView tabSelected="1" workbookViewId="0">
      <selection activeCell="T62" sqref="T62"/>
    </sheetView>
  </sheetViews>
  <sheetFormatPr defaultRowHeight="15" x14ac:dyDescent="0.25"/>
  <cols>
    <col min="1" max="1" width="5.7109375" customWidth="1"/>
    <col min="2" max="2" width="21.7109375" customWidth="1"/>
    <col min="3" max="3" width="9.5703125" bestFit="1" customWidth="1"/>
    <col min="4" max="4" width="11.85546875" customWidth="1"/>
    <col min="5" max="5" width="11" customWidth="1"/>
    <col min="6" max="6" width="8.85546875" customWidth="1"/>
    <col min="7" max="7" width="14.85546875" customWidth="1"/>
    <col min="8" max="8" width="11.140625" customWidth="1"/>
    <col min="9" max="9" width="16" customWidth="1"/>
    <col min="10" max="11" width="13.140625" customWidth="1"/>
  </cols>
  <sheetData>
    <row r="1" spans="1:12" ht="23.25" x14ac:dyDescent="0.35">
      <c r="A1" s="151" t="s">
        <v>635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12" ht="33.75" x14ac:dyDescent="0.25">
      <c r="A2" s="138" t="s">
        <v>0</v>
      </c>
      <c r="B2" s="136" t="s">
        <v>1</v>
      </c>
      <c r="C2" s="136" t="s">
        <v>3</v>
      </c>
      <c r="D2" s="136" t="s">
        <v>2</v>
      </c>
      <c r="E2" s="137" t="s">
        <v>595</v>
      </c>
      <c r="F2" s="137" t="s">
        <v>4</v>
      </c>
      <c r="G2" s="137" t="s">
        <v>518</v>
      </c>
      <c r="H2" s="137" t="s">
        <v>633</v>
      </c>
      <c r="I2" s="136" t="s">
        <v>5</v>
      </c>
      <c r="J2" s="136" t="s">
        <v>6</v>
      </c>
      <c r="K2" s="136" t="s">
        <v>631</v>
      </c>
      <c r="L2" s="153" t="s">
        <v>636</v>
      </c>
    </row>
    <row r="3" spans="1:12" x14ac:dyDescent="0.25">
      <c r="A3" s="15">
        <v>1</v>
      </c>
      <c r="B3" s="1" t="s">
        <v>273</v>
      </c>
      <c r="C3" s="91">
        <v>603008</v>
      </c>
      <c r="D3" s="1" t="s">
        <v>605</v>
      </c>
      <c r="E3" s="4" t="s">
        <v>322</v>
      </c>
      <c r="F3" s="4">
        <v>1966</v>
      </c>
      <c r="G3" s="4" t="s">
        <v>519</v>
      </c>
      <c r="H3" s="4" t="s">
        <v>423</v>
      </c>
      <c r="I3" s="1" t="s">
        <v>10</v>
      </c>
      <c r="J3" s="16" t="s">
        <v>11</v>
      </c>
      <c r="K3" s="94" t="s">
        <v>632</v>
      </c>
      <c r="L3" s="154"/>
    </row>
    <row r="4" spans="1:12" ht="23.25" x14ac:dyDescent="0.25">
      <c r="A4" s="15">
        <v>2</v>
      </c>
      <c r="B4" s="1" t="s">
        <v>278</v>
      </c>
      <c r="C4" s="91">
        <v>603023</v>
      </c>
      <c r="D4" s="1" t="s">
        <v>19</v>
      </c>
      <c r="E4" s="4">
        <v>25412</v>
      </c>
      <c r="F4" s="4">
        <v>1965</v>
      </c>
      <c r="G4" s="4" t="s">
        <v>522</v>
      </c>
      <c r="H4" s="4"/>
      <c r="I4" s="1" t="s">
        <v>20</v>
      </c>
      <c r="J4" s="16"/>
      <c r="K4" s="94" t="s">
        <v>632</v>
      </c>
      <c r="L4" s="154"/>
    </row>
    <row r="5" spans="1:12" x14ac:dyDescent="0.25">
      <c r="A5" s="15">
        <v>3</v>
      </c>
      <c r="B5" s="1" t="s">
        <v>277</v>
      </c>
      <c r="C5" s="91">
        <v>603182</v>
      </c>
      <c r="D5" s="1" t="s">
        <v>78</v>
      </c>
      <c r="E5" s="4" t="s">
        <v>79</v>
      </c>
      <c r="F5" s="4" t="s">
        <v>80</v>
      </c>
      <c r="G5" s="8" t="s">
        <v>547</v>
      </c>
      <c r="H5" s="4" t="s">
        <v>367</v>
      </c>
      <c r="I5" s="1" t="s">
        <v>20</v>
      </c>
      <c r="J5" s="16"/>
      <c r="K5" s="94" t="s">
        <v>632</v>
      </c>
      <c r="L5" s="154"/>
    </row>
    <row r="6" spans="1:12" ht="23.25" x14ac:dyDescent="0.25">
      <c r="A6" s="15">
        <v>4</v>
      </c>
      <c r="B6" s="1" t="s">
        <v>273</v>
      </c>
      <c r="C6" s="91">
        <v>603183</v>
      </c>
      <c r="D6" s="1" t="s">
        <v>316</v>
      </c>
      <c r="E6" s="4" t="s">
        <v>317</v>
      </c>
      <c r="F6" s="4" t="s">
        <v>66</v>
      </c>
      <c r="G6" s="4" t="s">
        <v>519</v>
      </c>
      <c r="H6" s="4" t="s">
        <v>431</v>
      </c>
      <c r="I6" s="1" t="s">
        <v>10</v>
      </c>
      <c r="J6" s="16" t="s">
        <v>81</v>
      </c>
      <c r="K6" s="94" t="s">
        <v>632</v>
      </c>
      <c r="L6" s="154"/>
    </row>
    <row r="7" spans="1:12" ht="23.25" x14ac:dyDescent="0.25">
      <c r="A7" s="15">
        <v>5</v>
      </c>
      <c r="B7" s="1" t="s">
        <v>269</v>
      </c>
      <c r="C7" s="91">
        <v>603188</v>
      </c>
      <c r="D7" s="1" t="s">
        <v>83</v>
      </c>
      <c r="E7" s="4" t="s">
        <v>348</v>
      </c>
      <c r="F7" s="4">
        <v>1990</v>
      </c>
      <c r="G7" s="4" t="s">
        <v>525</v>
      </c>
      <c r="H7" s="4" t="s">
        <v>455</v>
      </c>
      <c r="I7" s="1" t="s">
        <v>10</v>
      </c>
      <c r="J7" s="16" t="s">
        <v>84</v>
      </c>
      <c r="K7" s="94" t="s">
        <v>632</v>
      </c>
      <c r="L7" s="154"/>
    </row>
    <row r="8" spans="1:12" ht="23.25" x14ac:dyDescent="0.25">
      <c r="A8" s="15">
        <v>6</v>
      </c>
      <c r="B8" s="1" t="s">
        <v>269</v>
      </c>
      <c r="C8" s="91">
        <v>603189</v>
      </c>
      <c r="D8" s="1" t="s">
        <v>83</v>
      </c>
      <c r="E8" s="4" t="s">
        <v>338</v>
      </c>
      <c r="F8" s="4">
        <v>1990</v>
      </c>
      <c r="G8" s="4" t="s">
        <v>525</v>
      </c>
      <c r="H8" s="4" t="s">
        <v>454</v>
      </c>
      <c r="I8" s="1" t="s">
        <v>10</v>
      </c>
      <c r="J8" s="16" t="s">
        <v>84</v>
      </c>
      <c r="K8" s="94" t="s">
        <v>632</v>
      </c>
      <c r="L8" s="154"/>
    </row>
    <row r="9" spans="1:12" ht="23.25" x14ac:dyDescent="0.25">
      <c r="A9" s="15">
        <v>7</v>
      </c>
      <c r="B9" s="1" t="s">
        <v>269</v>
      </c>
      <c r="C9" s="91">
        <v>603190</v>
      </c>
      <c r="D9" s="1" t="s">
        <v>83</v>
      </c>
      <c r="E9" s="4" t="s">
        <v>85</v>
      </c>
      <c r="F9" s="4">
        <v>1990</v>
      </c>
      <c r="G9" s="4" t="s">
        <v>525</v>
      </c>
      <c r="H9" s="4" t="s">
        <v>453</v>
      </c>
      <c r="I9" s="1" t="s">
        <v>10</v>
      </c>
      <c r="J9" s="16" t="s">
        <v>84</v>
      </c>
      <c r="K9" s="94" t="s">
        <v>632</v>
      </c>
      <c r="L9" s="154"/>
    </row>
    <row r="10" spans="1:12" ht="23.25" x14ac:dyDescent="0.25">
      <c r="A10" s="15">
        <v>8</v>
      </c>
      <c r="B10" s="1" t="s">
        <v>269</v>
      </c>
      <c r="C10" s="91">
        <v>603191</v>
      </c>
      <c r="D10" s="1" t="s">
        <v>83</v>
      </c>
      <c r="E10" s="4" t="s">
        <v>86</v>
      </c>
      <c r="F10" s="4">
        <v>1990</v>
      </c>
      <c r="G10" s="4" t="s">
        <v>525</v>
      </c>
      <c r="H10" s="4" t="s">
        <v>452</v>
      </c>
      <c r="I10" s="1" t="s">
        <v>10</v>
      </c>
      <c r="J10" s="16" t="s">
        <v>84</v>
      </c>
      <c r="K10" s="94" t="s">
        <v>632</v>
      </c>
      <c r="L10" s="154"/>
    </row>
    <row r="11" spans="1:12" ht="23.25" x14ac:dyDescent="0.25">
      <c r="A11" s="15">
        <v>9</v>
      </c>
      <c r="B11" s="1" t="s">
        <v>269</v>
      </c>
      <c r="C11" s="91">
        <v>603192</v>
      </c>
      <c r="D11" s="1" t="s">
        <v>83</v>
      </c>
      <c r="E11" s="4" t="s">
        <v>87</v>
      </c>
      <c r="F11" s="4">
        <v>1989</v>
      </c>
      <c r="G11" s="4" t="s">
        <v>525</v>
      </c>
      <c r="H11" s="4" t="s">
        <v>451</v>
      </c>
      <c r="I11" s="1" t="s">
        <v>10</v>
      </c>
      <c r="J11" s="16" t="s">
        <v>84</v>
      </c>
      <c r="K11" s="94" t="s">
        <v>632</v>
      </c>
      <c r="L11" s="154"/>
    </row>
    <row r="12" spans="1:12" ht="23.25" x14ac:dyDescent="0.25">
      <c r="A12" s="15">
        <v>10</v>
      </c>
      <c r="B12" s="1" t="s">
        <v>269</v>
      </c>
      <c r="C12" s="91">
        <v>603193</v>
      </c>
      <c r="D12" s="1" t="s">
        <v>83</v>
      </c>
      <c r="E12" s="4" t="s">
        <v>88</v>
      </c>
      <c r="F12" s="4">
        <v>1989</v>
      </c>
      <c r="G12" s="4" t="s">
        <v>525</v>
      </c>
      <c r="H12" s="4" t="s">
        <v>450</v>
      </c>
      <c r="I12" s="1" t="s">
        <v>10</v>
      </c>
      <c r="J12" s="16" t="s">
        <v>84</v>
      </c>
      <c r="K12" s="94" t="s">
        <v>632</v>
      </c>
      <c r="L12" s="154"/>
    </row>
    <row r="13" spans="1:12" ht="23.25" x14ac:dyDescent="0.25">
      <c r="A13" s="15">
        <v>11</v>
      </c>
      <c r="B13" s="1" t="s">
        <v>269</v>
      </c>
      <c r="C13" s="91">
        <v>603194</v>
      </c>
      <c r="D13" s="1" t="s">
        <v>83</v>
      </c>
      <c r="E13" s="4" t="s">
        <v>89</v>
      </c>
      <c r="F13" s="4">
        <v>1990</v>
      </c>
      <c r="G13" s="4" t="s">
        <v>525</v>
      </c>
      <c r="H13" s="4" t="s">
        <v>449</v>
      </c>
      <c r="I13" s="1" t="s">
        <v>10</v>
      </c>
      <c r="J13" s="16" t="s">
        <v>84</v>
      </c>
      <c r="K13" s="94" t="s">
        <v>632</v>
      </c>
      <c r="L13" s="154"/>
    </row>
    <row r="14" spans="1:12" ht="23.25" x14ac:dyDescent="0.25">
      <c r="A14" s="15">
        <v>12</v>
      </c>
      <c r="B14" s="1" t="s">
        <v>269</v>
      </c>
      <c r="C14" s="91">
        <v>603195</v>
      </c>
      <c r="D14" s="1" t="s">
        <v>83</v>
      </c>
      <c r="E14" s="4" t="s">
        <v>90</v>
      </c>
      <c r="F14" s="4">
        <v>1990</v>
      </c>
      <c r="G14" s="4" t="s">
        <v>525</v>
      </c>
      <c r="H14" s="4" t="s">
        <v>446</v>
      </c>
      <c r="I14" s="1" t="s">
        <v>10</v>
      </c>
      <c r="J14" s="16" t="s">
        <v>84</v>
      </c>
      <c r="K14" s="94" t="s">
        <v>632</v>
      </c>
      <c r="L14" s="154"/>
    </row>
    <row r="15" spans="1:12" ht="23.25" x14ac:dyDescent="0.25">
      <c r="A15" s="15">
        <v>13</v>
      </c>
      <c r="B15" s="1" t="s">
        <v>269</v>
      </c>
      <c r="C15" s="91">
        <v>603196</v>
      </c>
      <c r="D15" s="1" t="s">
        <v>83</v>
      </c>
      <c r="E15" s="4" t="s">
        <v>91</v>
      </c>
      <c r="F15" s="4">
        <v>1990</v>
      </c>
      <c r="G15" s="4" t="s">
        <v>525</v>
      </c>
      <c r="H15" s="4" t="s">
        <v>445</v>
      </c>
      <c r="I15" s="1" t="s">
        <v>10</v>
      </c>
      <c r="J15" s="16" t="s">
        <v>84</v>
      </c>
      <c r="K15" s="94" t="s">
        <v>632</v>
      </c>
      <c r="L15" s="154"/>
    </row>
    <row r="16" spans="1:12" ht="23.25" x14ac:dyDescent="0.25">
      <c r="A16" s="15">
        <v>14</v>
      </c>
      <c r="B16" s="1" t="s">
        <v>269</v>
      </c>
      <c r="C16" s="91">
        <v>603197</v>
      </c>
      <c r="D16" s="1" t="s">
        <v>83</v>
      </c>
      <c r="E16" s="4" t="s">
        <v>92</v>
      </c>
      <c r="F16" s="4">
        <v>1990</v>
      </c>
      <c r="G16" s="4" t="s">
        <v>525</v>
      </c>
      <c r="H16" s="4" t="s">
        <v>462</v>
      </c>
      <c r="I16" s="1" t="s">
        <v>10</v>
      </c>
      <c r="J16" s="16" t="s">
        <v>93</v>
      </c>
      <c r="K16" s="94" t="s">
        <v>632</v>
      </c>
      <c r="L16" s="154"/>
    </row>
    <row r="17" spans="1:12" ht="23.25" x14ac:dyDescent="0.25">
      <c r="A17" s="15">
        <v>15</v>
      </c>
      <c r="B17" s="1" t="s">
        <v>269</v>
      </c>
      <c r="C17" s="91">
        <v>603198</v>
      </c>
      <c r="D17" s="1" t="s">
        <v>83</v>
      </c>
      <c r="E17" s="4" t="s">
        <v>94</v>
      </c>
      <c r="F17" s="4">
        <v>1990</v>
      </c>
      <c r="G17" s="4" t="s">
        <v>525</v>
      </c>
      <c r="H17" s="4" t="s">
        <v>461</v>
      </c>
      <c r="I17" s="1" t="s">
        <v>10</v>
      </c>
      <c r="J17" s="16" t="s">
        <v>93</v>
      </c>
      <c r="K17" s="94" t="s">
        <v>632</v>
      </c>
      <c r="L17" s="154"/>
    </row>
    <row r="18" spans="1:12" ht="23.25" x14ac:dyDescent="0.25">
      <c r="A18" s="15">
        <v>16</v>
      </c>
      <c r="B18" s="1" t="s">
        <v>269</v>
      </c>
      <c r="C18" s="91">
        <v>603199</v>
      </c>
      <c r="D18" s="1" t="s">
        <v>83</v>
      </c>
      <c r="E18" s="4" t="s">
        <v>95</v>
      </c>
      <c r="F18" s="4">
        <v>1990</v>
      </c>
      <c r="G18" s="4" t="s">
        <v>525</v>
      </c>
      <c r="H18" s="4" t="s">
        <v>463</v>
      </c>
      <c r="I18" s="1" t="s">
        <v>10</v>
      </c>
      <c r="J18" s="16" t="s">
        <v>93</v>
      </c>
      <c r="K18" s="94" t="s">
        <v>632</v>
      </c>
      <c r="L18" s="154"/>
    </row>
    <row r="19" spans="1:12" ht="23.25" x14ac:dyDescent="0.25">
      <c r="A19" s="15">
        <v>17</v>
      </c>
      <c r="B19" s="1" t="s">
        <v>269</v>
      </c>
      <c r="C19" s="91">
        <v>603203</v>
      </c>
      <c r="D19" s="1" t="s">
        <v>83</v>
      </c>
      <c r="E19" s="4" t="s">
        <v>96</v>
      </c>
      <c r="F19" s="4">
        <v>1990</v>
      </c>
      <c r="G19" s="4" t="s">
        <v>525</v>
      </c>
      <c r="H19" s="4" t="s">
        <v>448</v>
      </c>
      <c r="I19" s="1" t="s">
        <v>10</v>
      </c>
      <c r="J19" s="16" t="s">
        <v>93</v>
      </c>
      <c r="K19" s="94" t="s">
        <v>632</v>
      </c>
      <c r="L19" s="154"/>
    </row>
    <row r="20" spans="1:12" ht="23.25" x14ac:dyDescent="0.25">
      <c r="A20" s="15">
        <v>18</v>
      </c>
      <c r="B20" s="1" t="s">
        <v>269</v>
      </c>
      <c r="C20" s="91">
        <v>603205</v>
      </c>
      <c r="D20" s="1" t="s">
        <v>97</v>
      </c>
      <c r="E20" s="4" t="s">
        <v>98</v>
      </c>
      <c r="F20" s="4">
        <v>1990</v>
      </c>
      <c r="G20" s="4" t="s">
        <v>525</v>
      </c>
      <c r="H20" s="4" t="s">
        <v>460</v>
      </c>
      <c r="I20" s="1" t="s">
        <v>10</v>
      </c>
      <c r="J20" s="16" t="s">
        <v>93</v>
      </c>
      <c r="K20" s="94" t="s">
        <v>632</v>
      </c>
      <c r="L20" s="154"/>
    </row>
    <row r="21" spans="1:12" ht="23.25" x14ac:dyDescent="0.25">
      <c r="A21" s="15">
        <v>19</v>
      </c>
      <c r="B21" s="1" t="s">
        <v>269</v>
      </c>
      <c r="C21" s="91">
        <v>603206</v>
      </c>
      <c r="D21" s="1" t="s">
        <v>97</v>
      </c>
      <c r="E21" s="4" t="s">
        <v>99</v>
      </c>
      <c r="F21" s="4">
        <v>1990</v>
      </c>
      <c r="G21" s="4" t="s">
        <v>525</v>
      </c>
      <c r="H21" s="4" t="s">
        <v>459</v>
      </c>
      <c r="I21" s="1" t="s">
        <v>10</v>
      </c>
      <c r="J21" s="16" t="s">
        <v>100</v>
      </c>
      <c r="K21" s="94" t="s">
        <v>632</v>
      </c>
      <c r="L21" s="154"/>
    </row>
    <row r="22" spans="1:12" ht="23.25" x14ac:dyDescent="0.25">
      <c r="A22" s="15">
        <v>20</v>
      </c>
      <c r="B22" s="1" t="s">
        <v>269</v>
      </c>
      <c r="C22" s="91">
        <v>603207</v>
      </c>
      <c r="D22" s="1" t="s">
        <v>97</v>
      </c>
      <c r="E22" s="4" t="s">
        <v>101</v>
      </c>
      <c r="F22" s="4">
        <v>1990</v>
      </c>
      <c r="G22" s="4" t="s">
        <v>525</v>
      </c>
      <c r="H22" s="4" t="s">
        <v>458</v>
      </c>
      <c r="I22" s="1" t="s">
        <v>10</v>
      </c>
      <c r="J22" s="16" t="s">
        <v>100</v>
      </c>
      <c r="K22" s="94" t="s">
        <v>632</v>
      </c>
      <c r="L22" s="154"/>
    </row>
    <row r="23" spans="1:12" ht="23.25" x14ac:dyDescent="0.25">
      <c r="A23" s="15">
        <v>21</v>
      </c>
      <c r="B23" s="1" t="s">
        <v>269</v>
      </c>
      <c r="C23" s="91">
        <v>603209</v>
      </c>
      <c r="D23" s="1" t="s">
        <v>97</v>
      </c>
      <c r="E23" s="4" t="s">
        <v>102</v>
      </c>
      <c r="F23" s="4">
        <v>1990</v>
      </c>
      <c r="G23" s="4" t="s">
        <v>525</v>
      </c>
      <c r="H23" s="4" t="s">
        <v>457</v>
      </c>
      <c r="I23" s="1" t="s">
        <v>10</v>
      </c>
      <c r="J23" s="16" t="s">
        <v>100</v>
      </c>
      <c r="K23" s="94" t="s">
        <v>632</v>
      </c>
      <c r="L23" s="154"/>
    </row>
    <row r="24" spans="1:12" ht="23.25" x14ac:dyDescent="0.25">
      <c r="A24" s="15">
        <v>22</v>
      </c>
      <c r="B24" s="1" t="s">
        <v>269</v>
      </c>
      <c r="C24" s="91">
        <v>603210</v>
      </c>
      <c r="D24" s="1" t="s">
        <v>97</v>
      </c>
      <c r="E24" s="4" t="s">
        <v>103</v>
      </c>
      <c r="F24" s="4">
        <v>1990</v>
      </c>
      <c r="G24" s="4" t="s">
        <v>525</v>
      </c>
      <c r="H24" s="4" t="s">
        <v>447</v>
      </c>
      <c r="I24" s="1" t="s">
        <v>10</v>
      </c>
      <c r="J24" s="16" t="s">
        <v>100</v>
      </c>
      <c r="K24" s="94" t="s">
        <v>632</v>
      </c>
      <c r="L24" s="154"/>
    </row>
    <row r="25" spans="1:12" ht="23.25" x14ac:dyDescent="0.25">
      <c r="A25" s="15">
        <v>23</v>
      </c>
      <c r="B25" s="1" t="s">
        <v>269</v>
      </c>
      <c r="C25" s="91">
        <v>603212</v>
      </c>
      <c r="D25" s="1" t="s">
        <v>97</v>
      </c>
      <c r="E25" s="4" t="s">
        <v>104</v>
      </c>
      <c r="F25" s="4">
        <v>1990</v>
      </c>
      <c r="G25" s="4" t="s">
        <v>525</v>
      </c>
      <c r="H25" s="4" t="s">
        <v>456</v>
      </c>
      <c r="I25" s="1" t="s">
        <v>10</v>
      </c>
      <c r="J25" s="16" t="s">
        <v>100</v>
      </c>
      <c r="K25" s="94" t="s">
        <v>632</v>
      </c>
      <c r="L25" s="154"/>
    </row>
    <row r="26" spans="1:12" ht="23.25" x14ac:dyDescent="0.25">
      <c r="A26" s="15">
        <v>24</v>
      </c>
      <c r="B26" s="1" t="s">
        <v>280</v>
      </c>
      <c r="C26" s="91">
        <v>603213</v>
      </c>
      <c r="D26" s="1" t="s">
        <v>296</v>
      </c>
      <c r="E26" s="4" t="s">
        <v>290</v>
      </c>
      <c r="F26" s="4" t="s">
        <v>105</v>
      </c>
      <c r="G26" s="4" t="s">
        <v>519</v>
      </c>
      <c r="H26" s="4" t="s">
        <v>437</v>
      </c>
      <c r="I26" s="1" t="s">
        <v>10</v>
      </c>
      <c r="J26" s="16" t="s">
        <v>106</v>
      </c>
      <c r="K26" s="94" t="s">
        <v>632</v>
      </c>
      <c r="L26" s="154"/>
    </row>
    <row r="27" spans="1:12" ht="23.25" x14ac:dyDescent="0.25">
      <c r="A27" s="15">
        <v>25</v>
      </c>
      <c r="B27" s="1" t="s">
        <v>281</v>
      </c>
      <c r="C27" s="91">
        <v>603218</v>
      </c>
      <c r="D27" s="1" t="s">
        <v>295</v>
      </c>
      <c r="E27" s="4" t="s">
        <v>349</v>
      </c>
      <c r="F27" s="4" t="s">
        <v>82</v>
      </c>
      <c r="G27" s="4" t="s">
        <v>519</v>
      </c>
      <c r="H27" s="4" t="s">
        <v>435</v>
      </c>
      <c r="I27" s="1" t="s">
        <v>10</v>
      </c>
      <c r="J27" s="16" t="s">
        <v>107</v>
      </c>
      <c r="K27" s="94" t="s">
        <v>632</v>
      </c>
      <c r="L27" s="154"/>
    </row>
    <row r="28" spans="1:12" ht="23.25" x14ac:dyDescent="0.25">
      <c r="A28" s="15">
        <v>26</v>
      </c>
      <c r="B28" s="1" t="s">
        <v>273</v>
      </c>
      <c r="C28" s="91">
        <v>603224</v>
      </c>
      <c r="D28" s="1" t="s">
        <v>292</v>
      </c>
      <c r="E28" s="4" t="s">
        <v>615</v>
      </c>
      <c r="F28" s="4" t="s">
        <v>66</v>
      </c>
      <c r="G28" s="4" t="s">
        <v>519</v>
      </c>
      <c r="H28" s="4" t="s">
        <v>427</v>
      </c>
      <c r="I28" s="1" t="s">
        <v>10</v>
      </c>
      <c r="J28" s="16" t="s">
        <v>110</v>
      </c>
      <c r="K28" s="94" t="s">
        <v>632</v>
      </c>
      <c r="L28" s="154"/>
    </row>
    <row r="29" spans="1:12" ht="23.25" x14ac:dyDescent="0.25">
      <c r="A29" s="15">
        <v>27</v>
      </c>
      <c r="B29" s="1" t="s">
        <v>269</v>
      </c>
      <c r="C29" s="91">
        <v>603226</v>
      </c>
      <c r="D29" s="1" t="s">
        <v>610</v>
      </c>
      <c r="E29" s="59" t="s">
        <v>492</v>
      </c>
      <c r="F29" s="4" t="s">
        <v>111</v>
      </c>
      <c r="G29" s="4" t="s">
        <v>527</v>
      </c>
      <c r="H29" s="4" t="s">
        <v>376</v>
      </c>
      <c r="I29" s="1" t="s">
        <v>10</v>
      </c>
      <c r="J29" s="16" t="s">
        <v>266</v>
      </c>
      <c r="K29" s="94" t="s">
        <v>634</v>
      </c>
      <c r="L29" s="154"/>
    </row>
    <row r="30" spans="1:12" ht="23.25" x14ac:dyDescent="0.25">
      <c r="A30" s="15">
        <v>28</v>
      </c>
      <c r="B30" s="1" t="s">
        <v>269</v>
      </c>
      <c r="C30" s="91">
        <v>603227</v>
      </c>
      <c r="D30" s="1" t="s">
        <v>610</v>
      </c>
      <c r="E30" s="59" t="s">
        <v>493</v>
      </c>
      <c r="F30" s="4" t="s">
        <v>111</v>
      </c>
      <c r="G30" s="4" t="s">
        <v>527</v>
      </c>
      <c r="H30" s="4" t="s">
        <v>375</v>
      </c>
      <c r="I30" s="1" t="s">
        <v>10</v>
      </c>
      <c r="J30" s="16" t="s">
        <v>267</v>
      </c>
      <c r="K30" s="94" t="s">
        <v>634</v>
      </c>
      <c r="L30" s="154"/>
    </row>
    <row r="31" spans="1:12" ht="23.25" x14ac:dyDescent="0.25">
      <c r="A31" s="15">
        <v>29</v>
      </c>
      <c r="B31" s="1" t="s">
        <v>269</v>
      </c>
      <c r="C31" s="91">
        <v>603228</v>
      </c>
      <c r="D31" s="1" t="s">
        <v>610</v>
      </c>
      <c r="E31" s="59" t="s">
        <v>494</v>
      </c>
      <c r="F31" s="4" t="s">
        <v>111</v>
      </c>
      <c r="G31" s="4" t="s">
        <v>527</v>
      </c>
      <c r="H31" s="4" t="s">
        <v>374</v>
      </c>
      <c r="I31" s="1" t="s">
        <v>10</v>
      </c>
      <c r="J31" s="16" t="s">
        <v>268</v>
      </c>
      <c r="K31" s="94" t="s">
        <v>634</v>
      </c>
      <c r="L31" s="154"/>
    </row>
    <row r="32" spans="1:12" ht="23.25" x14ac:dyDescent="0.25">
      <c r="A32" s="15">
        <v>30</v>
      </c>
      <c r="B32" s="1" t="s">
        <v>275</v>
      </c>
      <c r="C32" s="91">
        <v>603229</v>
      </c>
      <c r="D32" s="1" t="s">
        <v>112</v>
      </c>
      <c r="E32" s="4" t="s">
        <v>113</v>
      </c>
      <c r="F32" s="4">
        <v>1983</v>
      </c>
      <c r="G32" s="4" t="s">
        <v>529</v>
      </c>
      <c r="H32" s="4" t="s">
        <v>440</v>
      </c>
      <c r="I32" s="1" t="s">
        <v>10</v>
      </c>
      <c r="J32" s="16" t="s">
        <v>114</v>
      </c>
      <c r="K32" s="94" t="s">
        <v>632</v>
      </c>
      <c r="L32" s="154"/>
    </row>
    <row r="33" spans="1:12" ht="45.75" x14ac:dyDescent="0.25">
      <c r="A33" s="15">
        <v>31</v>
      </c>
      <c r="B33" s="1" t="s">
        <v>116</v>
      </c>
      <c r="C33" s="91">
        <v>603231</v>
      </c>
      <c r="D33" s="1" t="s">
        <v>117</v>
      </c>
      <c r="E33" s="4" t="s">
        <v>118</v>
      </c>
      <c r="F33" s="4">
        <v>1983</v>
      </c>
      <c r="G33" s="4" t="s">
        <v>530</v>
      </c>
      <c r="H33" s="4" t="s">
        <v>444</v>
      </c>
      <c r="I33" s="1" t="s">
        <v>10</v>
      </c>
      <c r="J33" s="16" t="s">
        <v>515</v>
      </c>
      <c r="K33" s="94" t="s">
        <v>634</v>
      </c>
      <c r="L33" s="154"/>
    </row>
    <row r="34" spans="1:12" ht="23.25" x14ac:dyDescent="0.25">
      <c r="A34" s="15">
        <v>32</v>
      </c>
      <c r="B34" s="1" t="s">
        <v>275</v>
      </c>
      <c r="C34" s="91">
        <v>603232</v>
      </c>
      <c r="D34" s="1" t="s">
        <v>112</v>
      </c>
      <c r="E34" s="4" t="s">
        <v>119</v>
      </c>
      <c r="F34" s="4">
        <v>1983</v>
      </c>
      <c r="G34" s="4" t="s">
        <v>529</v>
      </c>
      <c r="H34" s="4" t="s">
        <v>442</v>
      </c>
      <c r="I34" s="1" t="s">
        <v>10</v>
      </c>
      <c r="J34" s="16" t="s">
        <v>114</v>
      </c>
      <c r="K34" s="94" t="s">
        <v>632</v>
      </c>
      <c r="L34" s="154"/>
    </row>
    <row r="35" spans="1:12" ht="23.25" x14ac:dyDescent="0.25">
      <c r="A35" s="15">
        <v>33</v>
      </c>
      <c r="B35" s="1" t="s">
        <v>275</v>
      </c>
      <c r="C35" s="91">
        <v>603233</v>
      </c>
      <c r="D35" s="1" t="s">
        <v>112</v>
      </c>
      <c r="E35" s="4" t="s">
        <v>120</v>
      </c>
      <c r="F35" s="4">
        <v>1983</v>
      </c>
      <c r="G35" s="4" t="s">
        <v>529</v>
      </c>
      <c r="H35" s="4" t="s">
        <v>443</v>
      </c>
      <c r="I35" s="1" t="s">
        <v>10</v>
      </c>
      <c r="J35" s="16" t="s">
        <v>114</v>
      </c>
      <c r="K35" s="94" t="s">
        <v>632</v>
      </c>
      <c r="L35" s="154"/>
    </row>
    <row r="36" spans="1:12" x14ac:dyDescent="0.25">
      <c r="A36" s="15">
        <v>34</v>
      </c>
      <c r="B36" s="1" t="s">
        <v>50</v>
      </c>
      <c r="C36" s="91">
        <v>603240</v>
      </c>
      <c r="D36" s="1" t="s">
        <v>564</v>
      </c>
      <c r="E36" s="4" t="s">
        <v>121</v>
      </c>
      <c r="F36" s="4" t="s">
        <v>122</v>
      </c>
      <c r="G36" s="8" t="s">
        <v>547</v>
      </c>
      <c r="H36" s="4" t="s">
        <v>418</v>
      </c>
      <c r="I36" s="1" t="s">
        <v>20</v>
      </c>
      <c r="J36" s="16"/>
      <c r="K36" s="94" t="s">
        <v>632</v>
      </c>
      <c r="L36" s="154"/>
    </row>
    <row r="37" spans="1:12" ht="23.25" x14ac:dyDescent="0.25">
      <c r="A37" s="15">
        <v>35</v>
      </c>
      <c r="B37" s="1" t="s">
        <v>280</v>
      </c>
      <c r="C37" s="91">
        <v>603241</v>
      </c>
      <c r="D37" s="1" t="s">
        <v>123</v>
      </c>
      <c r="E37" s="4" t="s">
        <v>290</v>
      </c>
      <c r="F37" s="4">
        <v>1984</v>
      </c>
      <c r="G37" s="4" t="s">
        <v>519</v>
      </c>
      <c r="H37" s="4" t="s">
        <v>436</v>
      </c>
      <c r="I37" s="1" t="s">
        <v>10</v>
      </c>
      <c r="J37" s="16" t="s">
        <v>124</v>
      </c>
      <c r="K37" s="94" t="s">
        <v>632</v>
      </c>
      <c r="L37" s="154"/>
    </row>
    <row r="38" spans="1:12" ht="23.25" x14ac:dyDescent="0.25">
      <c r="A38" s="15">
        <v>36</v>
      </c>
      <c r="B38" s="1" t="s">
        <v>572</v>
      </c>
      <c r="C38" s="91">
        <v>603242</v>
      </c>
      <c r="D38" s="58" t="s">
        <v>301</v>
      </c>
      <c r="E38" s="4" t="s">
        <v>299</v>
      </c>
      <c r="F38" s="4" t="s">
        <v>122</v>
      </c>
      <c r="G38" s="4" t="s">
        <v>519</v>
      </c>
      <c r="H38" s="4" t="s">
        <v>438</v>
      </c>
      <c r="I38" s="1" t="s">
        <v>10</v>
      </c>
      <c r="J38" s="16" t="s">
        <v>125</v>
      </c>
      <c r="K38" s="94" t="s">
        <v>632</v>
      </c>
      <c r="L38" s="154"/>
    </row>
    <row r="39" spans="1:12" ht="33.75" x14ac:dyDescent="0.25">
      <c r="A39" s="15">
        <v>37</v>
      </c>
      <c r="B39" s="1" t="s">
        <v>572</v>
      </c>
      <c r="C39" s="91">
        <v>603244</v>
      </c>
      <c r="D39" s="1" t="s">
        <v>318</v>
      </c>
      <c r="E39" s="4" t="s">
        <v>300</v>
      </c>
      <c r="F39" s="4" t="s">
        <v>122</v>
      </c>
      <c r="G39" s="4" t="s">
        <v>519</v>
      </c>
      <c r="H39" s="4" t="s">
        <v>439</v>
      </c>
      <c r="I39" s="1" t="s">
        <v>10</v>
      </c>
      <c r="J39" s="20" t="s">
        <v>126</v>
      </c>
      <c r="K39" s="94" t="s">
        <v>632</v>
      </c>
      <c r="L39" s="154"/>
    </row>
    <row r="40" spans="1:12" x14ac:dyDescent="0.25">
      <c r="A40" s="15">
        <v>38</v>
      </c>
      <c r="B40" s="1" t="s">
        <v>50</v>
      </c>
      <c r="C40" s="91">
        <v>603258</v>
      </c>
      <c r="D40" s="1" t="s">
        <v>130</v>
      </c>
      <c r="E40" s="4" t="s">
        <v>131</v>
      </c>
      <c r="F40" s="4">
        <v>1995</v>
      </c>
      <c r="G40" s="8" t="s">
        <v>547</v>
      </c>
      <c r="H40" s="4" t="s">
        <v>420</v>
      </c>
      <c r="I40" s="1" t="s">
        <v>20</v>
      </c>
      <c r="J40" s="16"/>
      <c r="K40" s="94" t="s">
        <v>632</v>
      </c>
      <c r="L40" s="154"/>
    </row>
    <row r="41" spans="1:12" x14ac:dyDescent="0.25">
      <c r="A41" s="15">
        <v>39</v>
      </c>
      <c r="B41" s="1" t="s">
        <v>50</v>
      </c>
      <c r="C41" s="91">
        <v>603259</v>
      </c>
      <c r="D41" s="1" t="s">
        <v>130</v>
      </c>
      <c r="E41" s="4" t="s">
        <v>132</v>
      </c>
      <c r="F41" s="4">
        <v>1995</v>
      </c>
      <c r="G41" s="8" t="s">
        <v>547</v>
      </c>
      <c r="H41" s="4" t="s">
        <v>421</v>
      </c>
      <c r="I41" s="1" t="s">
        <v>20</v>
      </c>
      <c r="J41" s="16"/>
      <c r="K41" s="94" t="s">
        <v>632</v>
      </c>
      <c r="L41" s="154"/>
    </row>
    <row r="42" spans="1:12" x14ac:dyDescent="0.25">
      <c r="A42" s="15">
        <v>40</v>
      </c>
      <c r="B42" s="1" t="s">
        <v>50</v>
      </c>
      <c r="C42" s="91">
        <v>603274</v>
      </c>
      <c r="D42" s="1" t="s">
        <v>130</v>
      </c>
      <c r="E42" s="4" t="s">
        <v>136</v>
      </c>
      <c r="F42" s="4">
        <v>1995</v>
      </c>
      <c r="G42" s="8" t="s">
        <v>547</v>
      </c>
      <c r="H42" s="4" t="s">
        <v>419</v>
      </c>
      <c r="I42" s="1" t="s">
        <v>20</v>
      </c>
      <c r="J42" s="16"/>
      <c r="K42" s="94" t="s">
        <v>632</v>
      </c>
      <c r="L42" s="154"/>
    </row>
    <row r="43" spans="1:12" ht="23.25" x14ac:dyDescent="0.25">
      <c r="A43" s="15">
        <v>41</v>
      </c>
      <c r="B43" s="1" t="s">
        <v>278</v>
      </c>
      <c r="C43" s="91">
        <v>603301</v>
      </c>
      <c r="D43" s="1" t="s">
        <v>153</v>
      </c>
      <c r="E43" s="4" t="s">
        <v>495</v>
      </c>
      <c r="F43" s="4">
        <v>1990</v>
      </c>
      <c r="G43" s="4" t="s">
        <v>522</v>
      </c>
      <c r="H43" s="4" t="s">
        <v>414</v>
      </c>
      <c r="I43" s="1" t="s">
        <v>10</v>
      </c>
      <c r="J43" s="16" t="s">
        <v>516</v>
      </c>
      <c r="K43" s="94" t="s">
        <v>634</v>
      </c>
      <c r="L43" s="154"/>
    </row>
    <row r="44" spans="1:12" ht="23.25" x14ac:dyDescent="0.25">
      <c r="A44" s="15">
        <v>42</v>
      </c>
      <c r="B44" s="6" t="s">
        <v>593</v>
      </c>
      <c r="C44" s="91">
        <v>603364</v>
      </c>
      <c r="D44" s="1" t="s">
        <v>199</v>
      </c>
      <c r="E44" s="4" t="s">
        <v>209</v>
      </c>
      <c r="F44" s="4" t="s">
        <v>201</v>
      </c>
      <c r="G44" s="4" t="s">
        <v>540</v>
      </c>
      <c r="H44" s="4" t="s">
        <v>407</v>
      </c>
      <c r="I44" s="1" t="s">
        <v>468</v>
      </c>
      <c r="J44" s="16"/>
      <c r="K44" s="94" t="s">
        <v>632</v>
      </c>
      <c r="L44" s="154"/>
    </row>
    <row r="45" spans="1:12" ht="23.25" x14ac:dyDescent="0.25">
      <c r="A45" s="15">
        <v>43</v>
      </c>
      <c r="B45" s="6" t="s">
        <v>593</v>
      </c>
      <c r="C45" s="91">
        <v>603365</v>
      </c>
      <c r="D45" s="1" t="s">
        <v>199</v>
      </c>
      <c r="E45" s="4" t="s">
        <v>210</v>
      </c>
      <c r="F45" s="4" t="s">
        <v>201</v>
      </c>
      <c r="G45" s="4" t="s">
        <v>540</v>
      </c>
      <c r="H45" s="4" t="s">
        <v>407</v>
      </c>
      <c r="I45" s="1" t="s">
        <v>468</v>
      </c>
      <c r="J45" s="16"/>
      <c r="K45" s="94" t="s">
        <v>632</v>
      </c>
      <c r="L45" s="154"/>
    </row>
    <row r="46" spans="1:12" ht="23.25" x14ac:dyDescent="0.25">
      <c r="A46" s="15">
        <v>44</v>
      </c>
      <c r="B46" s="6" t="s">
        <v>593</v>
      </c>
      <c r="C46" s="91">
        <v>603366</v>
      </c>
      <c r="D46" s="1" t="s">
        <v>199</v>
      </c>
      <c r="E46" s="4" t="s">
        <v>211</v>
      </c>
      <c r="F46" s="4" t="s">
        <v>201</v>
      </c>
      <c r="G46" s="4" t="s">
        <v>540</v>
      </c>
      <c r="H46" s="4" t="s">
        <v>407</v>
      </c>
      <c r="I46" s="1" t="s">
        <v>468</v>
      </c>
      <c r="J46" s="16"/>
      <c r="K46" s="94" t="s">
        <v>632</v>
      </c>
      <c r="L46" s="154"/>
    </row>
    <row r="47" spans="1:12" ht="23.25" x14ac:dyDescent="0.25">
      <c r="A47" s="15">
        <v>45</v>
      </c>
      <c r="B47" s="1" t="s">
        <v>572</v>
      </c>
      <c r="C47" s="91">
        <v>603368</v>
      </c>
      <c r="D47" s="1" t="s">
        <v>286</v>
      </c>
      <c r="E47" s="4" t="s">
        <v>213</v>
      </c>
      <c r="F47" s="4" t="s">
        <v>201</v>
      </c>
      <c r="G47" s="4" t="s">
        <v>521</v>
      </c>
      <c r="H47" s="4" t="s">
        <v>407</v>
      </c>
      <c r="I47" s="1" t="s">
        <v>468</v>
      </c>
      <c r="J47" s="16"/>
      <c r="K47" s="94" t="s">
        <v>632</v>
      </c>
      <c r="L47" s="154"/>
    </row>
    <row r="48" spans="1:12" ht="23.25" x14ac:dyDescent="0.25">
      <c r="A48" s="15">
        <v>46</v>
      </c>
      <c r="B48" s="1" t="s">
        <v>572</v>
      </c>
      <c r="C48" s="91">
        <v>603369</v>
      </c>
      <c r="D48" s="1" t="s">
        <v>286</v>
      </c>
      <c r="E48" s="4" t="s">
        <v>214</v>
      </c>
      <c r="F48" s="4" t="s">
        <v>201</v>
      </c>
      <c r="G48" s="4" t="s">
        <v>521</v>
      </c>
      <c r="H48" s="4" t="s">
        <v>408</v>
      </c>
      <c r="I48" s="12" t="s">
        <v>469</v>
      </c>
      <c r="J48" s="16"/>
      <c r="K48" s="94" t="s">
        <v>632</v>
      </c>
      <c r="L48" s="154"/>
    </row>
    <row r="49" spans="1:12" ht="23.25" x14ac:dyDescent="0.25">
      <c r="A49" s="15">
        <v>47</v>
      </c>
      <c r="B49" s="1" t="s">
        <v>274</v>
      </c>
      <c r="C49" s="91">
        <v>603370</v>
      </c>
      <c r="D49" s="1" t="s">
        <v>274</v>
      </c>
      <c r="E49" s="4" t="s">
        <v>215</v>
      </c>
      <c r="F49" s="4" t="s">
        <v>201</v>
      </c>
      <c r="G49" s="4" t="s">
        <v>521</v>
      </c>
      <c r="H49" s="4" t="s">
        <v>408</v>
      </c>
      <c r="I49" s="1" t="s">
        <v>469</v>
      </c>
      <c r="J49" s="16"/>
      <c r="K49" s="94" t="s">
        <v>632</v>
      </c>
      <c r="L49" s="154"/>
    </row>
    <row r="50" spans="1:12" ht="23.25" x14ac:dyDescent="0.25">
      <c r="A50" s="15">
        <v>48</v>
      </c>
      <c r="B50" s="1" t="s">
        <v>274</v>
      </c>
      <c r="C50" s="91">
        <v>603371</v>
      </c>
      <c r="D50" s="1" t="s">
        <v>274</v>
      </c>
      <c r="E50" s="4" t="s">
        <v>216</v>
      </c>
      <c r="F50" s="4" t="s">
        <v>201</v>
      </c>
      <c r="G50" s="4" t="s">
        <v>521</v>
      </c>
      <c r="H50" s="4" t="s">
        <v>407</v>
      </c>
      <c r="I50" s="1" t="s">
        <v>468</v>
      </c>
      <c r="J50" s="16"/>
      <c r="K50" s="94" t="s">
        <v>632</v>
      </c>
      <c r="L50" s="154"/>
    </row>
    <row r="51" spans="1:12" ht="23.25" x14ac:dyDescent="0.25">
      <c r="A51" s="15">
        <v>49</v>
      </c>
      <c r="B51" s="1" t="s">
        <v>271</v>
      </c>
      <c r="C51" s="91">
        <v>603373</v>
      </c>
      <c r="D51" s="1" t="s">
        <v>309</v>
      </c>
      <c r="E51" s="4" t="s">
        <v>308</v>
      </c>
      <c r="F51" s="4" t="s">
        <v>201</v>
      </c>
      <c r="G51" s="4" t="s">
        <v>542</v>
      </c>
      <c r="H51" s="4" t="s">
        <v>408</v>
      </c>
      <c r="I51" s="1" t="s">
        <v>469</v>
      </c>
      <c r="J51" s="16"/>
      <c r="K51" s="94" t="s">
        <v>632</v>
      </c>
      <c r="L51" s="154"/>
    </row>
    <row r="52" spans="1:12" ht="34.5" x14ac:dyDescent="0.25">
      <c r="A52" s="15">
        <v>50</v>
      </c>
      <c r="B52" s="1" t="s">
        <v>274</v>
      </c>
      <c r="C52" s="91">
        <v>603378</v>
      </c>
      <c r="D52" s="1" t="s">
        <v>224</v>
      </c>
      <c r="E52" s="4" t="s">
        <v>225</v>
      </c>
      <c r="F52" s="4" t="s">
        <v>221</v>
      </c>
      <c r="G52" s="4" t="s">
        <v>521</v>
      </c>
      <c r="H52" s="4" t="s">
        <v>562</v>
      </c>
      <c r="I52" s="1" t="s">
        <v>10</v>
      </c>
      <c r="J52" s="21" t="s">
        <v>496</v>
      </c>
      <c r="K52" s="94" t="s">
        <v>632</v>
      </c>
      <c r="L52" s="154"/>
    </row>
    <row r="53" spans="1:12" ht="34.5" x14ac:dyDescent="0.25">
      <c r="A53" s="15">
        <v>51</v>
      </c>
      <c r="B53" s="1" t="s">
        <v>274</v>
      </c>
      <c r="C53" s="91">
        <v>603379</v>
      </c>
      <c r="D53" s="1" t="s">
        <v>224</v>
      </c>
      <c r="E53" s="4" t="s">
        <v>226</v>
      </c>
      <c r="F53" s="4" t="s">
        <v>221</v>
      </c>
      <c r="G53" s="4" t="s">
        <v>521</v>
      </c>
      <c r="H53" s="4" t="s">
        <v>562</v>
      </c>
      <c r="I53" s="1" t="s">
        <v>10</v>
      </c>
      <c r="J53" s="21" t="s">
        <v>496</v>
      </c>
      <c r="K53" s="94" t="s">
        <v>632</v>
      </c>
      <c r="L53" s="154"/>
    </row>
    <row r="54" spans="1:12" x14ac:dyDescent="0.25">
      <c r="A54" s="15">
        <v>52</v>
      </c>
      <c r="B54" s="6" t="s">
        <v>271</v>
      </c>
      <c r="C54" s="90">
        <v>603386</v>
      </c>
      <c r="D54" s="89" t="s">
        <v>237</v>
      </c>
      <c r="E54" s="8" t="s">
        <v>559</v>
      </c>
      <c r="F54" s="8" t="s">
        <v>236</v>
      </c>
      <c r="G54" s="8" t="s">
        <v>545</v>
      </c>
      <c r="H54" s="7">
        <v>2222568</v>
      </c>
      <c r="I54" s="1" t="s">
        <v>10</v>
      </c>
      <c r="J54" s="18" t="s">
        <v>93</v>
      </c>
      <c r="K54" s="94" t="s">
        <v>632</v>
      </c>
      <c r="L54" s="154"/>
    </row>
    <row r="55" spans="1:12" x14ac:dyDescent="0.25">
      <c r="L55" s="155">
        <f>SUM(L3:L54)</f>
        <v>0</v>
      </c>
    </row>
  </sheetData>
  <mergeCells count="1">
    <mergeCell ref="A1:K1"/>
  </mergeCells>
  <phoneticPr fontId="6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Používané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2022-11-18T07:12:54Z</cp:lastPrinted>
  <dcterms:created xsi:type="dcterms:W3CDTF">2020-12-11T11:31:13Z</dcterms:created>
  <dcterms:modified xsi:type="dcterms:W3CDTF">2022-12-19T06:51:20Z</dcterms:modified>
</cp:coreProperties>
</file>