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_Elektroprojekt\2022\FVE A1 EBO\Projekt\REV_0\11022_FVE1_Bohunice_pdf\I.Celkove naklady\"/>
    </mc:Choice>
  </mc:AlternateContent>
  <xr:revisionPtr revIDLastSave="0" documentId="13_ncr:1_{4AD9CE4D-6B07-4063-9745-38CE687273D2}" xr6:coauthVersionLast="47" xr6:coauthVersionMax="47" xr10:uidLastSave="{00000000-0000-0000-0000-000000000000}"/>
  <bookViews>
    <workbookView xWindow="-120" yWindow="-120" windowWidth="29040" windowHeight="15840" firstSheet="11" activeTab="15" xr2:uid="{33EDA53B-22BD-496C-A125-80E32F9DBFB8}"/>
  </bookViews>
  <sheets>
    <sheet name="Titulka" sheetId="17" r:id="rId1"/>
    <sheet name="Rekapitulácia" sheetId="16" r:id="rId2"/>
    <sheet name="PS 01 Fotovoltické panely" sheetId="5" r:id="rId3"/>
    <sheet name="PS 02 NN Zariadenia" sheetId="6" r:id="rId4"/>
    <sheet name="PS 03 Diaľkový monitoring" sheetId="7" r:id="rId5"/>
    <sheet name="PS 04 VN Zariadenia" sheetId="14" r:id="rId6"/>
    <sheet name="PS 05 Úpravy NN" sheetId="15" r:id="rId7"/>
    <sheet name="SO 01 - Konštrukcia pre panely" sheetId="9" r:id="rId8"/>
    <sheet name="SO 02 - Trafostanica FVE1.1-1.5" sheetId="1" r:id="rId9"/>
    <sheet name="SO 03 - Zlučovací kiosk" sheetId="10" r:id="rId10"/>
    <sheet name="SO 45 - Kábl.rozvod a uzemn." sheetId="11" r:id="rId11"/>
    <sheet name="SO 05 Bleskozvod a uzemnenie" sheetId="4" r:id="rId12"/>
    <sheet name="SO 06 - Káblové prepoje VN" sheetId="12" r:id="rId13"/>
    <sheet name="SO 07 Prístupové komunikácie" sheetId="3" r:id="rId14"/>
    <sheet name="SO 08 - Oplotenie" sheetId="2" r:id="rId15"/>
    <sheet name="Ostatné práce" sheetId="13" r:id="rId16"/>
  </sheets>
  <definedNames>
    <definedName name="_xlnm.Print_Titles" localSheetId="3">'PS 02 NN Zariadenia'!$1:$16</definedName>
    <definedName name="_xlnm.Print_Titles" localSheetId="5">'PS 04 VN Zariadenia'!$1:$16</definedName>
    <definedName name="_xlnm.Print_Area" localSheetId="15">'Ostatné práce'!$A$1:$K$56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1" l="1"/>
  <c r="H18" i="6" l="1"/>
  <c r="H55" i="6"/>
  <c r="H57" i="6"/>
  <c r="H56" i="6"/>
  <c r="H20" i="6"/>
  <c r="H19" i="6"/>
  <c r="H22" i="3" l="1"/>
  <c r="H21" i="3"/>
  <c r="H20" i="3"/>
  <c r="H19" i="3"/>
</calcChain>
</file>

<file path=xl/sharedStrings.xml><?xml version="1.0" encoding="utf-8"?>
<sst xmlns="http://schemas.openxmlformats.org/spreadsheetml/2006/main" count="1459" uniqueCount="431">
  <si>
    <t>1</t>
  </si>
  <si>
    <t>K</t>
  </si>
  <si>
    <t>Osadenie betónových prefabrikátov na teréne</t>
  </si>
  <si>
    <t>ks</t>
  </si>
  <si>
    <t>2</t>
  </si>
  <si>
    <t>M</t>
  </si>
  <si>
    <t>Betónový prefabrikát</t>
  </si>
  <si>
    <t>3</t>
  </si>
  <si>
    <t>Montáž konštrukcie</t>
  </si>
  <si>
    <t>4</t>
  </si>
  <si>
    <t>Hlavný profil</t>
  </si>
  <si>
    <t>5</t>
  </si>
  <si>
    <t>Držiak H malý</t>
  </si>
  <si>
    <t>6</t>
  </si>
  <si>
    <t>Držiak H veľký</t>
  </si>
  <si>
    <t>7</t>
  </si>
  <si>
    <t>Kotviaci diel malý</t>
  </si>
  <si>
    <t>8</t>
  </si>
  <si>
    <t>Kotviaci diel veľký</t>
  </si>
  <si>
    <t>9</t>
  </si>
  <si>
    <t>Profil podperný - malý</t>
  </si>
  <si>
    <t>10</t>
  </si>
  <si>
    <t>Profil podperný - stredný</t>
  </si>
  <si>
    <t>11</t>
  </si>
  <si>
    <t>Profil podperný - veľký</t>
  </si>
  <si>
    <t>12</t>
  </si>
  <si>
    <t>Profil stredný</t>
  </si>
  <si>
    <t>13</t>
  </si>
  <si>
    <t>Spojka profilov</t>
  </si>
  <si>
    <t>14</t>
  </si>
  <si>
    <t xml:space="preserve">Stredový úchyt </t>
  </si>
  <si>
    <t>15</t>
  </si>
  <si>
    <t>Koncový úchyt</t>
  </si>
  <si>
    <t>16</t>
  </si>
  <si>
    <t>Držiak profilu</t>
  </si>
  <si>
    <t>17</t>
  </si>
  <si>
    <t>Spojovací materiál pre prefabrikát</t>
  </si>
  <si>
    <t>18</t>
  </si>
  <si>
    <t>Osadenie konštrukcie</t>
  </si>
  <si>
    <t>19</t>
  </si>
  <si>
    <t>kpl</t>
  </si>
  <si>
    <t>20</t>
  </si>
  <si>
    <t>Doprava konštrukcie</t>
  </si>
  <si>
    <t>21</t>
  </si>
  <si>
    <t>Doprava betónových prefabrikátov</t>
  </si>
  <si>
    <t>Náklady z rozpočtu</t>
  </si>
  <si>
    <t>Cena celkom (EUR)</t>
  </si>
  <si>
    <t>J.cena (EUR)</t>
  </si>
  <si>
    <t>Množstvo</t>
  </si>
  <si>
    <t>MJ</t>
  </si>
  <si>
    <t>Popis</t>
  </si>
  <si>
    <t>p.č.</t>
  </si>
  <si>
    <t>Kód</t>
  </si>
  <si>
    <t>Typ</t>
  </si>
  <si>
    <t>Stavba:</t>
  </si>
  <si>
    <t>Objekt:</t>
  </si>
  <si>
    <t>Miesto:</t>
  </si>
  <si>
    <t>Dátum:</t>
  </si>
  <si>
    <t>Objednávateľ:</t>
  </si>
  <si>
    <t>Projektant:</t>
  </si>
  <si>
    <t>Zhotoviteľ:</t>
  </si>
  <si>
    <t>Spracovateľ:</t>
  </si>
  <si>
    <t>Jaslovské Bohunice</t>
  </si>
  <si>
    <t>05/2022</t>
  </si>
  <si>
    <t>Elektroprojekt, s.r.o.</t>
  </si>
  <si>
    <t>SO 01 - Konštrukcia pre panely</t>
  </si>
  <si>
    <t>Pletivo oceľové</t>
  </si>
  <si>
    <t>Dvojkrídlová brána</t>
  </si>
  <si>
    <t>Napínací drôt</t>
  </si>
  <si>
    <t>m</t>
  </si>
  <si>
    <t>Viazací drôt</t>
  </si>
  <si>
    <t>Napínač drôtu</t>
  </si>
  <si>
    <t>Drobný materiál</t>
  </si>
  <si>
    <t>Doprava materiálu</t>
  </si>
  <si>
    <t>Výkopové práce</t>
  </si>
  <si>
    <t>m3</t>
  </si>
  <si>
    <t>Montáž oplotenia</t>
  </si>
  <si>
    <t>Montáž brány</t>
  </si>
  <si>
    <t>Spätný zásyp výkopovou zeminou</t>
  </si>
  <si>
    <t xml:space="preserve">SO 08 - Oplotenie </t>
  </si>
  <si>
    <t>Betón C25/30, XC2(SK) - Cl 0,4-Dmax 16-S3 vrátane realizácie základov</t>
  </si>
  <si>
    <t>SO 07 - Prístupové komunikácie</t>
  </si>
  <si>
    <t>Vysprávky terénu</t>
  </si>
  <si>
    <t>m2</t>
  </si>
  <si>
    <t>Geotextília</t>
  </si>
  <si>
    <t>Zriadenie vrstvy z geotextílie</t>
  </si>
  <si>
    <t>Štrkodrva 0-32</t>
  </si>
  <si>
    <t>t</t>
  </si>
  <si>
    <t>Násyp so zhutnením štrkodrvy</t>
  </si>
  <si>
    <t>Plastový vodiaci obrubník z recyklovaného plastu</t>
  </si>
  <si>
    <t>Drobný montážny materiál</t>
  </si>
  <si>
    <t>Montáž stožiarov</t>
  </si>
  <si>
    <t>Stožiar minimálne 10,5m</t>
  </si>
  <si>
    <t>HVI kábel bal. 100m</t>
  </si>
  <si>
    <t>Držiaky na kábel</t>
  </si>
  <si>
    <t xml:space="preserve">Sada pripojovacích prvkov </t>
  </si>
  <si>
    <t>Svorky k SJ01</t>
  </si>
  <si>
    <t>Montáž svoriek</t>
  </si>
  <si>
    <t>Svorka spojovacia SS</t>
  </si>
  <si>
    <t>Skúšobná svorka SZ</t>
  </si>
  <si>
    <t>Svorka SR03 (pásik-guľatina)</t>
  </si>
  <si>
    <t>Svorka SR02 (pásik-pásik)</t>
  </si>
  <si>
    <t>Uloženie pásika a vodičov</t>
  </si>
  <si>
    <t>vodič FeZn Φ10mm bal.80m</t>
  </si>
  <si>
    <t>Pásik FeZn 30/4mm bal. 25 m</t>
  </si>
  <si>
    <t>Označenie vodičov</t>
  </si>
  <si>
    <t>Označovací štítok na zvod</t>
  </si>
  <si>
    <t>Tabuľka výstražná na konštrukciu panelov "nepribližnovať sa ku konštrukcií FTVE počas búrky"</t>
  </si>
  <si>
    <t>Podružný materiál (štítky, pásky a iné..)</t>
  </si>
  <si>
    <t>Vytýčenie káblovej trasy</t>
  </si>
  <si>
    <t>Výkop káblovej ryhy 50x100cm trieda zeminy 3, strojný</t>
  </si>
  <si>
    <t>Spätný zásyp káblovej ryhy so zhutnením</t>
  </si>
  <si>
    <t>Výkop jamy pre stožiar, bet.základ, kotvu, príp. iné zar.,(vč.čerp.vody), ručný ,v zemine tr. 3 - 4</t>
  </si>
  <si>
    <t>Betónový základ pre stožiar C25/30 vrátane montáže</t>
  </si>
  <si>
    <t>SO 05 - Bleskozvod a uzemnenie</t>
  </si>
  <si>
    <t>PS 01 - Fotovoltické panely</t>
  </si>
  <si>
    <t>Osadenie panelov na konštrukciu</t>
  </si>
  <si>
    <t>Pripevnenie panelov o konštrukciu</t>
  </si>
  <si>
    <t>Fotovoltický panel o minimálnom výkone 545Wp</t>
  </si>
  <si>
    <t>Doprava a montáž</t>
  </si>
  <si>
    <t>Zapojenie vodiča do 25mm2</t>
  </si>
  <si>
    <t>Meteorologická stanica</t>
  </si>
  <si>
    <t>PC - monitoring areál FVE</t>
  </si>
  <si>
    <t>Poistkový odpínač, jednopólový</t>
  </si>
  <si>
    <t>Valcová poistka, 4A</t>
  </si>
  <si>
    <t>Smartlogger s napájacím zdrojom 24V</t>
  </si>
  <si>
    <t>Kábel CYA 16 mm^2 zelenožltý</t>
  </si>
  <si>
    <t>Príplatok za zatiahnutie kábla do cháničky</t>
  </si>
  <si>
    <t>FTP cat.6A plášť PE</t>
  </si>
  <si>
    <t>Rúrka FXP 20mm</t>
  </si>
  <si>
    <t>Montáž diaľkového monitoringu</t>
  </si>
  <si>
    <t>P</t>
  </si>
  <si>
    <t>Kábel solárny 1x6 mm2</t>
  </si>
  <si>
    <t>Silový kábel AYKY-J 3x120mm^2+70mm^2</t>
  </si>
  <si>
    <t>Kábel CYKY-J 3x6 mm2</t>
  </si>
  <si>
    <t>Kábel CYKY-J 3x2,5 mm2</t>
  </si>
  <si>
    <t>Kábel CYKY-J 3x1,5 mm2</t>
  </si>
  <si>
    <t>Kábel CYA 25 mm2 zelenožltý</t>
  </si>
  <si>
    <t>Kábel CYA 16 mm2 zelenožltý</t>
  </si>
  <si>
    <t>Lišta hranatá 40x20</t>
  </si>
  <si>
    <t>Rúrka FXP 110mm</t>
  </si>
  <si>
    <t>Konektor pre solárny kábel 6 mm2 MC4-</t>
  </si>
  <si>
    <t>Konektor pre solárny kábel 6 mm2 MC4+</t>
  </si>
  <si>
    <t>Drobný elektroinštalačný materiál</t>
  </si>
  <si>
    <t>Sťahovacie pásky, UV odolné bal. 100ks</t>
  </si>
  <si>
    <t>Výstražná fólia</t>
  </si>
  <si>
    <t>Osadenie a zapojenie striedača</t>
  </si>
  <si>
    <t>Striedač 185 kW</t>
  </si>
  <si>
    <t>Súprava pre montáž striedača</t>
  </si>
  <si>
    <t>22</t>
  </si>
  <si>
    <t>Osadenie a zapojenie rozvádzača MDAC</t>
  </si>
  <si>
    <t>23</t>
  </si>
  <si>
    <t>Rozvádzač MDAC do vonkajšieho prostredia IP65 1200x1000x300</t>
  </si>
  <si>
    <t xml:space="preserve">Poznámka k položke:
Kovové vyhotovenie, montáž na povrch - Prívody/vývody spodom - In=135A - Un=800V AC - minimálne krytie IP55 - vyvedenie káblov cez vývodky Obsahuje: 1x Istič AC 800V 160A,  Prívody/vývody spodom - Un=1500V DC - minimálne krytie IP55 - vyvedenie káblov cez prechodky Obsahuje: 36x Poistkový odpínač 10x85mm, 36x poistka 15A/1500V 10x85 gPV + OSTATNÝ PODRUŽNÝ MATERIÁL POTREBNÝ PRE FUNKČNOSŤ DIELA"
</t>
  </si>
  <si>
    <t>24</t>
  </si>
  <si>
    <t>Osadenie a zapojenie rozvádzača RH</t>
  </si>
  <si>
    <t>25</t>
  </si>
  <si>
    <t>Rozvádzač RH</t>
  </si>
  <si>
    <t xml:space="preserve">Poznámka k položke:
Kovové vyhotovenie, montáž na povrch - Prívody/vývody spodom - In=1350A - Un=800V AC - minimálne krytie IP40 - vyvedenie káblov cez prechodky Obsahuje: -inštalácia silových NN prvkov pre pripojenie výstupov 135 A / 800 V zo striedača, -inštalácia vypínača  pre zabezpečenie odpojenia FVE od transformátora a z+ OSTATNÝ PODRUŽNÝ MATERIÁL POTREBNÝ PRE FUNKČNOSŤ DIELA"
</t>
  </si>
  <si>
    <t>27</t>
  </si>
  <si>
    <t>Osadenie a zapojenie rozvádzača RVLS</t>
  </si>
  <si>
    <t>28</t>
  </si>
  <si>
    <t>Rozvádzač RVLS</t>
  </si>
  <si>
    <t>29</t>
  </si>
  <si>
    <t>30</t>
  </si>
  <si>
    <t>Výkop káblovej ryhy 40x50cm trieda zeminy 3, strojný</t>
  </si>
  <si>
    <t>31</t>
  </si>
  <si>
    <t>Vytvorenie káblového lôžka (piesok alebo osiata zemina)</t>
  </si>
  <si>
    <t>32</t>
  </si>
  <si>
    <t>33</t>
  </si>
  <si>
    <t>Položenie výstražnej fólie</t>
  </si>
  <si>
    <t>34</t>
  </si>
  <si>
    <t>35</t>
  </si>
  <si>
    <t>Droprava materiálu</t>
  </si>
  <si>
    <t>Betónový prefabrikovaný káblový žľab</t>
  </si>
  <si>
    <t>Betónový kryt pre káblový žľab</t>
  </si>
  <si>
    <t>Deliaca stienka</t>
  </si>
  <si>
    <t>36</t>
  </si>
  <si>
    <t>37</t>
  </si>
  <si>
    <t>38</t>
  </si>
  <si>
    <t>PS 02 - NN Zariadenia</t>
  </si>
  <si>
    <t>PS 03 - Diaľkový monitoring</t>
  </si>
  <si>
    <t>FVE1 Bohunice</t>
  </si>
  <si>
    <t>Zemné práce</t>
  </si>
  <si>
    <t>Zakladanie-Ostatné konštrukcie a búracie práce</t>
  </si>
  <si>
    <t>Osadenie kontajnera</t>
  </si>
  <si>
    <t>Kontajner - od 4550 do 5000 x min 2500 mm</t>
  </si>
  <si>
    <t xml:space="preserve">Poznámka k položke:
vybavenie: - skelet, kontajnerové vyhotovenie kolajnice pre zavedenie transformátora - vetracie otvory opatrené mriežkou - vnútorné zateplenie kontajnera - káblové kanály - systémmové káblové prechodky cez podlahu pre VN káble - systémmové káblové prechodky cez podlahu pre NN káble- vrátane vnútorného osvetlenia zásuviek - vrátane vnútorného uzemnenia a pospojovania - vnútorné káblové prepoje VN, pomocná oceľová konštrukcia vrátane káblových trás", reflexný náter strechy
</t>
  </si>
  <si>
    <t>Uloženie štrkodrviny a hutnenie</t>
  </si>
  <si>
    <t>Štrkodrvina</t>
  </si>
  <si>
    <t>Osadenie betónových prefabrikátoch</t>
  </si>
  <si>
    <t>Výkopové práce vrátane búrania betónovej platne</t>
  </si>
  <si>
    <t>SO 03 - Zlučovací kiosk</t>
  </si>
  <si>
    <t>Kontajner - od 4550 do 5000 x min 2800 mm</t>
  </si>
  <si>
    <t>Montáž</t>
  </si>
  <si>
    <t>Ostatné materiály a práce pre dosiahnutie parametrov SO podľa popisu v DSP</t>
  </si>
  <si>
    <t>Poznámka</t>
  </si>
  <si>
    <t>VRN budú zahrnuté v položke Kompletačná činnosť ya celú časť stavby - Ostatné práce</t>
  </si>
  <si>
    <t>Ostatné materiály a práce pre dosiahnutie parametrov PS podľa popisu v DSP</t>
  </si>
  <si>
    <t>Doprava</t>
  </si>
  <si>
    <t>Zapojenie vodiča do 300 mm2</t>
  </si>
  <si>
    <t>Káblová koncovka 10 kV</t>
  </si>
  <si>
    <t>Uzemňovací pasik FeZn 30x4 vrátane montáže</t>
  </si>
  <si>
    <t>Spojovacia svorka pre FeZn 30x4, vrátane ošetrenia spojov proti korozii vrátane montáže</t>
  </si>
  <si>
    <t>Doska odolávajúca oblúku</t>
  </si>
  <si>
    <t>Vytýčenie káblovej trasy medzi areálmi</t>
  </si>
  <si>
    <t>Výkop štartovacej káblovej jamy trieda zeminy 3 ručný</t>
  </si>
  <si>
    <t>Kábel  N2XSY 1x300 RM/25  6/10kV (Umax=12kV)</t>
  </si>
  <si>
    <t>Káblové oko Cu 300mm2</t>
  </si>
  <si>
    <t>Káblová spojka 10 kV pre N2XSY 1x300 RM/35 vrátane montáže</t>
  </si>
  <si>
    <t>Vybúranie otvoru do betónu (stena káblového kanála) do 1m2</t>
  </si>
  <si>
    <t>Utesnenie prechodu káblov voči vode a vlhkosti vrátane materiálu</t>
  </si>
  <si>
    <t>Zváraná oceľová konštrukcia pre uloženie káblov vrátane montáže a ošetrenia náterom</t>
  </si>
  <si>
    <t>Zváraná oceľová konštrukcia pre uloženie káblov ošetrená náterom</t>
  </si>
  <si>
    <t>Úprava podložia pod káblovú trasu, odstránenie zeminy do 15cm vrátane zhutnenia</t>
  </si>
  <si>
    <t>SO 06 - Káblové prepoje medzi kioskami</t>
  </si>
  <si>
    <t>Ostatné práce</t>
  </si>
  <si>
    <t>Ostatné</t>
  </si>
  <si>
    <t>Inžinierska činnosť</t>
  </si>
  <si>
    <t>Realizačná projektová dokumentácia v rozsahu:</t>
  </si>
  <si>
    <t>vypracovanie dokumentácie pre realizáciu stavby (DRS) v súlade s technickými, ekologickými, právnymi predpismi a ekonomickým zadaním investora. Súčasťou DRS bude aj odborné stanovisko OPO na overovanie plnenia bezpečnosti technických zariadení</t>
  </si>
  <si>
    <t>Výpočet skratových pomerov</t>
  </si>
  <si>
    <t>Výpočet a nastavenie ochrán</t>
  </si>
  <si>
    <t>Kompletačná činnosť</t>
  </si>
  <si>
    <t>Kompletačná činnosť v rozsahu špecifikovanom v "Sadzobníku pre kompletačnú činnosť vo výstavbe". Táto položka okrem iného obsahuje:</t>
  </si>
  <si>
    <t>Odborný autorský dohľad</t>
  </si>
  <si>
    <t>Likvidácia odpadu. Zneškodňovanie odpadu v súlade s vyhláškou 310/2013 Z.z. o odpadoch</t>
  </si>
  <si>
    <t xml:space="preserve">Poznámka k položke:
Kovové vyhotovenie, montáž na povrch, minimálne krytie IP30, 72M, Obsahuje: Istič B32A/1p, prepäťová ochrana 1P+N B+C+D, Ističe B16/1p a B10/1p v rôznom počete podľa výkresovej dokumentácie,  prepojovacia lišta 63A, koncové kryty na prepojovaciu lištu, zásuvka na DIN lištu, elektrický konvektor 2kW, ventilátor pre odvetrávanie priestorov trafostanice 230V 1f min. výkon 500W + OSTATNÝ PODRUŽNÝ MATERIÁL POTREBNÝ PRE FUNKČNOSŤ DIELA"
</t>
  </si>
  <si>
    <t>Zapojenie vodiča do 240 mm2</t>
  </si>
  <si>
    <t>Úprava podložia pod káblovú trasu</t>
  </si>
  <si>
    <t>Prefabrikát pre káblovody (600x215x1000mm) vrátane poklopu</t>
  </si>
  <si>
    <t>Prefabrikát pre káblovody TK1 (170x140x1000mm) vrátane poklopu</t>
  </si>
  <si>
    <t>PS 04 - VN Zariadenia</t>
  </si>
  <si>
    <t>Transformátory</t>
  </si>
  <si>
    <t>Transformátor 6,3/0,8kV, 2500kVA</t>
  </si>
  <si>
    <t>- suchý s liatou izoláciou</t>
  </si>
  <si>
    <t>- výkon: 2500kVA</t>
  </si>
  <si>
    <t>- menovité vyššie napätie: 6,3kV</t>
  </si>
  <si>
    <t>- menovité nižšie napätie: 0,8kV</t>
  </si>
  <si>
    <t>- spojenie vinutia: Dyn1</t>
  </si>
  <si>
    <t>- napätie nakrátko: 6%</t>
  </si>
  <si>
    <t>- straty naprázdno: Po=2600W</t>
  </si>
  <si>
    <t>- straty nakrátko: Pk=1600W</t>
  </si>
  <si>
    <t>- krytie: IP00</t>
  </si>
  <si>
    <t>Transformátor 6,3/0,8kV, 1600kVA</t>
  </si>
  <si>
    <t>- výkon: 1600kVA</t>
  </si>
  <si>
    <t>Rozvádzač VN, kompaktný, vzduchom izolovaný</t>
  </si>
  <si>
    <t xml:space="preserve">Popis rozvádzača: </t>
  </si>
  <si>
    <t xml:space="preserve"> - počet fáz: 3</t>
  </si>
  <si>
    <t xml:space="preserve"> - inštalácia rozvádzača: vnútorná</t>
  </si>
  <si>
    <t xml:space="preserve"> - menovitá frekvencia: 50 Hz</t>
  </si>
  <si>
    <t xml:space="preserve"> - teplota okolitého vzduchu: -5°C +40°C</t>
  </si>
  <si>
    <t xml:space="preserve"> - menovitý prúd prípojníc: 1250 A</t>
  </si>
  <si>
    <t xml:space="preserve"> - Maximálny dovolený prúd prípojnice pri 40 °C: 1250 A</t>
  </si>
  <si>
    <t xml:space="preserve"> - Stupeň ochrany krytu: IP3XD</t>
  </si>
  <si>
    <t xml:space="preserve"> - Stupeň ochrany primárnych častí: IP65</t>
  </si>
  <si>
    <t xml:space="preserve"> - Vyhotovenie rozvádzača: - voľne stojaci</t>
  </si>
  <si>
    <t xml:space="preserve"> - Izolačné médium: - vzduch</t>
  </si>
  <si>
    <t xml:space="preserve"> - pracovné napätie: 6,3 kV</t>
  </si>
  <si>
    <t xml:space="preserve"> - počet polí rozvádzača: 9</t>
  </si>
  <si>
    <t xml:space="preserve"> - Skratová odolnosť: 25kA (1s)</t>
  </si>
  <si>
    <t xml:space="preserve"> - Dynamický skratový prúd: 50 kA</t>
  </si>
  <si>
    <t>- odbočky: ± 2 x 2,5 %</t>
  </si>
  <si>
    <t>Silová časť</t>
  </si>
  <si>
    <t>Počet polí</t>
  </si>
  <si>
    <t>Vybavenie:</t>
  </si>
  <si>
    <t xml:space="preserve"> - Pomocné a ovládacie napätie: PRS</t>
  </si>
  <si>
    <t xml:space="preserve"> -  VN vypínač:</t>
  </si>
  <si>
    <t xml:space="preserve"> - Odpínač / uzemňovač:</t>
  </si>
  <si>
    <t xml:space="preserve"> - Prívod zdola</t>
  </si>
  <si>
    <t xml:space="preserve"> - Indikátor prítomnosti napätia</t>
  </si>
  <si>
    <t xml:space="preserve"> - PTP:</t>
  </si>
  <si>
    <t>Analyzátor siete</t>
  </si>
  <si>
    <t>Spínacie pole prívodu 1250A	- vývod +R6 A1</t>
  </si>
  <si>
    <t xml:space="preserve"> - Užívateľská funkcia : vyvedenie výkonu FVE</t>
  </si>
  <si>
    <t>Menovité napätie/skratová odolnosť/menovitý prúd: 6,3 kV / 25kA / 1250A</t>
  </si>
  <si>
    <t>Prevedenie vypínača vzduchový</t>
  </si>
  <si>
    <t xml:space="preserve"> napätie pohonu : PRS</t>
  </si>
  <si>
    <t xml:space="preserve"> ručný pohon</t>
  </si>
  <si>
    <t>mechanické a elektromechanické blokovanie</t>
  </si>
  <si>
    <t>Spínacie pole 	- spínač prípojníc, HRM</t>
  </si>
  <si>
    <t xml:space="preserve"> - Užívateľská funkcia : spínač prípojníc, HRM</t>
  </si>
  <si>
    <t xml:space="preserve"> - PTN:</t>
  </si>
  <si>
    <t>Spínacie pole prívodu 630A	- prívod FVE</t>
  </si>
  <si>
    <t xml:space="preserve"> - Užívateľská funkcia : prívod z FVE</t>
  </si>
  <si>
    <t>Menovité napätie/skratová odolnosť/menovitý prúd: 6,3 kV / 25kA / 630A</t>
  </si>
  <si>
    <t xml:space="preserve"> 3x 2 jadrový, 200//5/5 A, 10/10 VA, 0,5/5P15</t>
  </si>
  <si>
    <t>Vyrezanie otvoru v podlahe pre káblový prechod chráničky DN 125 (160)</t>
  </si>
  <si>
    <t>Protipožiarna pena na utesnenie káblových prechodov</t>
  </si>
  <si>
    <t>Podpora pri montáži rozvádzača - šéfmontáž</t>
  </si>
  <si>
    <t>Školenie na obsluhu rozvádzača</t>
  </si>
  <si>
    <t>Pomôcky OOPP - podľa STN 38 1981 kategoria 4A</t>
  </si>
  <si>
    <t xml:space="preserve">Podstavec pod rozvádzač </t>
  </si>
  <si>
    <t>Vykládka rozvádzača</t>
  </si>
  <si>
    <t>Inštalácia rozvádzača</t>
  </si>
  <si>
    <t>- skriňa rozvádzača</t>
  </si>
  <si>
    <t>- digitálna ochrana - sieťová ochrana - RTU RIS FVE</t>
  </si>
  <si>
    <t>- komunikačný prevodník</t>
  </si>
  <si>
    <t>- napájací zdroj DC 24 V</t>
  </si>
  <si>
    <t>- batérie DC 24V</t>
  </si>
  <si>
    <t>Rozvádzač AXY</t>
  </si>
  <si>
    <t>Skúšky a inžiniering</t>
  </si>
  <si>
    <t>- oživenie zariadení</t>
  </si>
  <si>
    <t>- parametrizácia ochrán</t>
  </si>
  <si>
    <t>- skúšky prenosov na dispečing</t>
  </si>
  <si>
    <t>- uvedenie zariadenia do prevádzky</t>
  </si>
  <si>
    <t>5.1</t>
  </si>
  <si>
    <t>VRN budú zahrnuté v položke Kompletačná činnosť za celú časť stavby - Ostatné práce</t>
  </si>
  <si>
    <t>PS 05 - Úpravy existujúcich zariadení NN</t>
  </si>
  <si>
    <t>Demontáže</t>
  </si>
  <si>
    <t>Demontáž elektrovýzbroje skrine č.4, R0,4-45.1</t>
  </si>
  <si>
    <t>Demontáž elektrovýzbroje skrine č.7, R0,4-45.2</t>
  </si>
  <si>
    <t>Doplnenie rozvádzača R0,4-45.1 - pole 4</t>
  </si>
  <si>
    <t>Kompaktný istič 160A s nastaviteľnou spúšťou, skratová odolnosť 50kA, 3f</t>
  </si>
  <si>
    <t>Merací transformátor prúdu 50/5A</t>
  </si>
  <si>
    <t>Ampérmeter 100A</t>
  </si>
  <si>
    <t>Drobný inštalačný materiál</t>
  </si>
  <si>
    <t>Kabeláž</t>
  </si>
  <si>
    <t>Doplnenie rozvádzača R0,4-45.2 - pole 7</t>
  </si>
  <si>
    <t>Silový kábel CYKY-J 4x70mm2</t>
  </si>
  <si>
    <t>Uloženie do káblové žľabu - kábel CYKY-J 4x70mm2</t>
  </si>
  <si>
    <t>Káblové trasy</t>
  </si>
  <si>
    <t>Ukončenie kábla 4-žilového Cu 70mm2</t>
  </si>
  <si>
    <t>Úprava podložia pod káblovú trasu, odstránenie zeminy do 15cm vrátane zhutnenia, zarovnanie suťou</t>
  </si>
  <si>
    <t>Prefabrikát pre káblovody TK2 (213x175x1000mm) vrátane poklopu</t>
  </si>
  <si>
    <t>Káblová povrchová trasa z prefabrik. betónových dielcov neasfaltovaných TK2(213x175x1000mm) vrátane poklopu</t>
  </si>
  <si>
    <t>Zvislý stĺpik 250 cm</t>
  </si>
  <si>
    <t>Optický kábel - zváranie a zaťahovanie</t>
  </si>
  <si>
    <t>Optický kábel minimálne 12 vláknový</t>
  </si>
  <si>
    <t xml:space="preserve">Prefabrikát pre káblovody TK2 (380x215x1000mm) </t>
  </si>
  <si>
    <t>Káblová povrchová trasa z prefabrik. betónových dielcov neasfaltovaných TK2(380x215x1000mm) vrátane poklopu a zarovnania terénu</t>
  </si>
  <si>
    <t>Kábel  NA2XSY 1x240 RM/25  6/10kV (Umax=12kV)</t>
  </si>
  <si>
    <t>Káblové oko Al 240mm2</t>
  </si>
  <si>
    <t>Riadený prepich pod vozovkou, oceľová rúra do DN 200 vrátane materiálu</t>
  </si>
  <si>
    <t>Káblová povrchová trasa z prefabrik. betónových dielcov neasfaltovaných TK1(170x140x1000mm) vrátane poklopu a zarovnania terénu</t>
  </si>
  <si>
    <t>Káblová povrchová trasa z prefabrik. betónových dielcov neasfaltovaných (600x215x1000mm) vrátane poklopu a zarovnania terénu</t>
  </si>
  <si>
    <t>5.2</t>
  </si>
  <si>
    <t>5.2.1</t>
  </si>
  <si>
    <t>5.2.2</t>
  </si>
  <si>
    <t>5.2.3</t>
  </si>
  <si>
    <t>5.2.4</t>
  </si>
  <si>
    <t>8.1</t>
  </si>
  <si>
    <t>Dialektrický koberec</t>
  </si>
  <si>
    <t>Detailné výškopisné a polohopisné zameranie staveniska a okolitých objektov vrátane vyznačenia sietí, kanálov, ...</t>
  </si>
  <si>
    <t>Projekt BOZP, vrátane posúdenia neodtrániteľných rizík pre susediace objekty</t>
  </si>
  <si>
    <t>- prevzatie staveniska</t>
  </si>
  <si>
    <t>- zariadenia staveniska</t>
  </si>
  <si>
    <t>- dodávateľská sokumentácia prác (DDP) t.j. dokumentácia vo vššej miere podrobnosti oproti DRS nevyhnutnej na riadne vykonanie diela</t>
  </si>
  <si>
    <t>- upresnenie projektu organizácie výstavby (POV)</t>
  </si>
  <si>
    <t>- Vypracovanie a odovzdanie sprievodnej technickej dokumentácie pozostávajúcej najmä z:</t>
  </si>
  <si>
    <t>= výsledkov skúšok a certifikátov zariadení z jednotlivých vstupných a výstupných kontrol z výrobného procesu, ako aj výsledky skúšok počas montáže na stavenisku</t>
  </si>
  <si>
    <t>= označovania a identifikovateľnosti v zhode so systémom objednávateľa</t>
  </si>
  <si>
    <t>= kalibračné listy jednotlivých zariadení</t>
  </si>
  <si>
    <t>= manuálu a harmonogramu údržby - dokumentácia o prevádzke, údržbe</t>
  </si>
  <si>
    <t>= manuálov a prevádzkových predpisov zariadení (MPP)</t>
  </si>
  <si>
    <t>= dokumentácia uvedenia do prevádzky</t>
  </si>
  <si>
    <t>= jednotlivých osvedčení, certifikátov a vyhlásení o zhode, vyhlásení o parametroch jednotlivých stavebných výrobkov podľa projektovej dokumentácie o splnení základných požiadaviek na stavby</t>
  </si>
  <si>
    <t>- vypracovanie dokumentácie skutočného vyhotovenia (DSV) vrátane porealizačného zamerania</t>
  </si>
  <si>
    <t>- zaškolenie obsluhy pre prevádzku, obsluhu a údržbu dodaných zariadení</t>
  </si>
  <si>
    <t>- príprava a realizácia predkomplexného a komplexného vyskúšania s väzbou na dispečing ZSD vrátane FS vrátane administratívnych úkonov voči ZSD a.s.</t>
  </si>
  <si>
    <t>- porealizačné zameranie</t>
  </si>
  <si>
    <t>- ostatné prevádzkové vplyvy</t>
  </si>
  <si>
    <t>- uvedenie do prevádzky podľa postupu realizácie stavby</t>
  </si>
  <si>
    <t>- podpora pri skúšobnej prevádzke</t>
  </si>
  <si>
    <t>- odborná prehliadka a odborná skúška</t>
  </si>
  <si>
    <t>- podpora pre 1.úradnú skúšku</t>
  </si>
  <si>
    <t>- technik BOZP</t>
  </si>
  <si>
    <t>Rekapitulácia</t>
  </si>
  <si>
    <t>PS 01</t>
  </si>
  <si>
    <t>Fotovoltické panely</t>
  </si>
  <si>
    <t>PS 02</t>
  </si>
  <si>
    <t>PS 03</t>
  </si>
  <si>
    <t>PS 05</t>
  </si>
  <si>
    <t>NN Zariadenia</t>
  </si>
  <si>
    <t>Diaľkový monitoring</t>
  </si>
  <si>
    <t>VN zariadenia</t>
  </si>
  <si>
    <t>Úpravy NN</t>
  </si>
  <si>
    <t>SO 01</t>
  </si>
  <si>
    <t>SO 02</t>
  </si>
  <si>
    <t>SO 03</t>
  </si>
  <si>
    <t>SO 05</t>
  </si>
  <si>
    <t>SO 06</t>
  </si>
  <si>
    <t>SO 07</t>
  </si>
  <si>
    <t>SO 08</t>
  </si>
  <si>
    <t>Konštrukcia pre panely</t>
  </si>
  <si>
    <t>Zlučovací kiosk</t>
  </si>
  <si>
    <t>Bleskozvod a uzemnenie</t>
  </si>
  <si>
    <t>Káblové prepoje VN</t>
  </si>
  <si>
    <t>Prístupové komunikácie</t>
  </si>
  <si>
    <t>Oplotenie</t>
  </si>
  <si>
    <t>Zmena</t>
  </si>
  <si>
    <t xml:space="preserve">Dátum </t>
  </si>
  <si>
    <t>Vypracoval</t>
  </si>
  <si>
    <t>Ing. Karabinoš</t>
  </si>
  <si>
    <t>Proj. SO, PS</t>
  </si>
  <si>
    <t>Projektant</t>
  </si>
  <si>
    <t>Ing.Kmec</t>
  </si>
  <si>
    <t>Techn. kontrola</t>
  </si>
  <si>
    <t>Investor</t>
  </si>
  <si>
    <t>Okres</t>
  </si>
  <si>
    <t>Stavba</t>
  </si>
  <si>
    <t>Obec</t>
  </si>
  <si>
    <t>Dátum</t>
  </si>
  <si>
    <t>SO - PS</t>
  </si>
  <si>
    <t>Stupeň</t>
  </si>
  <si>
    <t>Č.stavby</t>
  </si>
  <si>
    <t>Obsah</t>
  </si>
  <si>
    <t>Arch</t>
  </si>
  <si>
    <t>číslo</t>
  </si>
  <si>
    <t>Ing. Kmec</t>
  </si>
  <si>
    <t>Trnava</t>
  </si>
  <si>
    <t>DÚR + DSP</t>
  </si>
  <si>
    <t xml:space="preserve">E - STAVEBNÉ OBJEKTY </t>
  </si>
  <si>
    <t>VÝKAZ / VÝMER</t>
  </si>
  <si>
    <t>11022-00-VV</t>
  </si>
  <si>
    <t>SO 02 - Trafostanica FVE1.1 - FVE1.5</t>
  </si>
  <si>
    <t>VN rozvodňa +R6FVE</t>
  </si>
  <si>
    <t xml:space="preserve"> 3x 2 jadrový, 1000//5/5 A, 10/10 VA, 0,5s/5P15</t>
  </si>
  <si>
    <t xml:space="preserve"> 3x 2 jadrový, 250//5/5 A, 10/10 VA, 0,5/5P15</t>
  </si>
  <si>
    <t>Montáž a kompletácia R6FVE</t>
  </si>
  <si>
    <t>SO 45</t>
  </si>
  <si>
    <t>Trafostanica FVE1.1 - FVE1.5</t>
  </si>
  <si>
    <t>SO 45 - Káblový rozvod a uzemnenie</t>
  </si>
  <si>
    <t xml:space="preserve"> 3x 2 vinuťový, 0,1/V3//0.1/3kV, 10/50 VA, 0,5/6P</t>
  </si>
  <si>
    <t xml:space="preserve">Testovanie celého systému FVE za účelom preukázania kvalitatívnych parametrov dodanej FVE - Photovoltaics report podľa normy EN 61724-1:2017 </t>
  </si>
  <si>
    <t>- vypracovanie plánu individuálnych, predkomplexných a komplexných skúšok a funkčných skúšok podľa pravidiel ZSD, a.s.</t>
  </si>
  <si>
    <t>G - PREVÁDZKOVÉ SÚBORY</t>
  </si>
  <si>
    <t>PS 04</t>
  </si>
  <si>
    <t>Káblový rozvod a uzemnenie</t>
  </si>
  <si>
    <t>Jadrová energetická spoločnosť Slovenska, a.s.</t>
  </si>
  <si>
    <t>Koordinátor dokumentácie (pre výkon stavebných a montážnych prác)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</si>
</sst>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6" x14ac:knownFonts="1"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12"/>
      <color rgb="FF00336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sz val="8"/>
      <name val="Arial CE"/>
      <family val="2"/>
    </font>
    <font>
      <i/>
      <sz val="7"/>
      <color rgb="FF969696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Calibri"/>
      <family val="2"/>
      <charset val="238"/>
      <scheme val="minor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9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i/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/>
      <top style="hair">
        <color rgb="FF969696"/>
      </top>
      <bottom style="medium">
        <color auto="1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65">
    <xf numFmtId="0" fontId="0" fillId="0" borderId="0" xfId="0"/>
    <xf numFmtId="0" fontId="0" fillId="2" borderId="0" xfId="0" applyFill="1"/>
    <xf numFmtId="0" fontId="1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0" xfId="0" applyFill="1" applyBorder="1"/>
    <xf numFmtId="0" fontId="0" fillId="2" borderId="8" xfId="0" applyFill="1" applyBorder="1"/>
    <xf numFmtId="0" fontId="5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4" fontId="9" fillId="2" borderId="1" xfId="0" applyNumberFormat="1" applyFont="1" applyFill="1" applyBorder="1" applyAlignment="1" applyProtection="1">
      <alignment vertical="center"/>
      <protection locked="0"/>
    </xf>
    <xf numFmtId="0" fontId="1" fillId="0" borderId="1" xfId="1" applyFont="1" applyBorder="1" applyAlignment="1" applyProtection="1">
      <alignment horizontal="center" vertical="center"/>
      <protection locked="0"/>
    </xf>
    <xf numFmtId="49" fontId="1" fillId="0" borderId="1" xfId="1" applyNumberFormat="1" applyFont="1" applyBorder="1" applyAlignment="1" applyProtection="1">
      <alignment horizontal="left" vertical="center" wrapText="1"/>
      <protection locked="0"/>
    </xf>
    <xf numFmtId="0" fontId="1" fillId="0" borderId="1" xfId="1" applyFont="1" applyBorder="1" applyAlignment="1" applyProtection="1">
      <alignment horizontal="left" vertical="center" wrapText="1"/>
      <protection locked="0"/>
    </xf>
    <xf numFmtId="0" fontId="1" fillId="0" borderId="1" xfId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horizontal="center" vertical="center"/>
      <protection locked="0"/>
    </xf>
    <xf numFmtId="49" fontId="2" fillId="0" borderId="1" xfId="1" applyNumberFormat="1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1" applyFont="1" applyBorder="1" applyAlignment="1" applyProtection="1">
      <alignment horizontal="center" vertical="center"/>
      <protection locked="0"/>
    </xf>
    <xf numFmtId="49" fontId="1" fillId="0" borderId="1" xfId="1" applyNumberFormat="1" applyFont="1" applyBorder="1" applyAlignment="1" applyProtection="1">
      <alignment horizontal="left" vertical="center" wrapText="1"/>
      <protection locked="0"/>
    </xf>
    <xf numFmtId="0" fontId="1" fillId="0" borderId="1" xfId="1" applyFont="1" applyBorder="1" applyAlignment="1" applyProtection="1">
      <alignment horizontal="left" vertical="center" wrapText="1"/>
      <protection locked="0"/>
    </xf>
    <xf numFmtId="0" fontId="1" fillId="0" borderId="1" xfId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horizontal="center" vertical="center"/>
      <protection locked="0"/>
    </xf>
    <xf numFmtId="49" fontId="2" fillId="0" borderId="1" xfId="1" applyNumberFormat="1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1" fillId="0" borderId="1" xfId="1" applyFont="1" applyBorder="1" applyAlignment="1" applyProtection="1">
      <alignment horizontal="center" vertical="center"/>
      <protection locked="0"/>
    </xf>
    <xf numFmtId="49" fontId="1" fillId="0" borderId="1" xfId="1" applyNumberFormat="1" applyFont="1" applyBorder="1" applyAlignment="1" applyProtection="1">
      <alignment horizontal="left" vertical="center" wrapText="1"/>
      <protection locked="0"/>
    </xf>
    <xf numFmtId="0" fontId="1" fillId="0" borderId="1" xfId="1" applyFont="1" applyBorder="1" applyAlignment="1" applyProtection="1">
      <alignment horizontal="left" vertical="center" wrapText="1"/>
      <protection locked="0"/>
    </xf>
    <xf numFmtId="0" fontId="1" fillId="0" borderId="1" xfId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horizontal="center" vertical="center"/>
      <protection locked="0"/>
    </xf>
    <xf numFmtId="49" fontId="2" fillId="0" borderId="1" xfId="1" applyNumberFormat="1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49" fontId="13" fillId="0" borderId="1" xfId="0" applyNumberFormat="1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left"/>
    </xf>
    <xf numFmtId="0" fontId="18" fillId="0" borderId="0" xfId="0" applyFont="1"/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49" fontId="20" fillId="0" borderId="1" xfId="0" applyNumberFormat="1" applyFont="1" applyBorder="1" applyAlignment="1" applyProtection="1">
      <alignment horizontal="left" vertical="center" wrapText="1"/>
      <protection locked="0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9" fontId="2" fillId="0" borderId="13" xfId="0" applyNumberFormat="1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164" fontId="2" fillId="0" borderId="13" xfId="0" applyNumberFormat="1" applyFont="1" applyBorder="1" applyAlignment="1" applyProtection="1">
      <alignment vertical="center"/>
      <protection locked="0"/>
    </xf>
    <xf numFmtId="0" fontId="0" fillId="2" borderId="7" xfId="0" applyFont="1" applyFill="1" applyBorder="1"/>
    <xf numFmtId="0" fontId="20" fillId="0" borderId="1" xfId="0" applyFont="1" applyBorder="1" applyAlignment="1" applyProtection="1">
      <alignment horizontal="left" vertical="center" wrapText="1"/>
      <protection locked="0"/>
    </xf>
    <xf numFmtId="0" fontId="0" fillId="2" borderId="8" xfId="0" applyFont="1" applyFill="1" applyBorder="1"/>
    <xf numFmtId="0" fontId="0" fillId="2" borderId="0" xfId="0" applyFont="1" applyFill="1"/>
    <xf numFmtId="16" fontId="1" fillId="2" borderId="1" xfId="0" applyNumberFormat="1" applyFont="1" applyFill="1" applyBorder="1" applyAlignment="1" applyProtection="1">
      <alignment horizontal="center" vertical="center"/>
      <protection locked="0"/>
    </xf>
    <xf numFmtId="16" fontId="1" fillId="0" borderId="1" xfId="1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wrapText="1"/>
    </xf>
    <xf numFmtId="0" fontId="3" fillId="2" borderId="0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" fontId="12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center" vertical="center"/>
      <protection locked="0"/>
    </xf>
    <xf numFmtId="49" fontId="13" fillId="0" borderId="13" xfId="0" applyNumberFormat="1" applyFont="1" applyBorder="1" applyAlignment="1" applyProtection="1">
      <alignment horizontal="left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164" fontId="13" fillId="0" borderId="13" xfId="0" applyNumberFormat="1" applyFont="1" applyBorder="1" applyAlignment="1" applyProtection="1">
      <alignment vertical="center"/>
      <protection locked="0"/>
    </xf>
    <xf numFmtId="0" fontId="5" fillId="2" borderId="0" xfId="0" applyFont="1" applyFill="1" applyBorder="1" applyAlignment="1">
      <alignment horizontal="left" vertical="center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1" fillId="0" borderId="14" xfId="1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 applyProtection="1">
      <alignment horizontal="left" vertical="center" wrapText="1"/>
      <protection locked="0"/>
    </xf>
    <xf numFmtId="0" fontId="27" fillId="0" borderId="1" xfId="0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8" fillId="0" borderId="21" xfId="0" applyFont="1" applyBorder="1" applyAlignment="1">
      <alignment horizontal="justify" vertical="center"/>
    </xf>
    <xf numFmtId="0" fontId="28" fillId="0" borderId="0" xfId="0" applyFont="1" applyAlignment="1">
      <alignment horizontal="justify" vertical="center"/>
    </xf>
    <xf numFmtId="0" fontId="28" fillId="0" borderId="24" xfId="0" applyFont="1" applyBorder="1" applyAlignment="1">
      <alignment horizontal="justify" vertical="center"/>
    </xf>
    <xf numFmtId="0" fontId="28" fillId="0" borderId="10" xfId="0" applyFont="1" applyBorder="1" applyAlignment="1">
      <alignment horizontal="justify" vertical="center"/>
    </xf>
    <xf numFmtId="0" fontId="30" fillId="0" borderId="26" xfId="0" applyFont="1" applyBorder="1" applyAlignment="1">
      <alignment vertical="center" wrapText="1"/>
    </xf>
    <xf numFmtId="0" fontId="30" fillId="0" borderId="8" xfId="0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2" fillId="0" borderId="31" xfId="0" applyFont="1" applyBorder="1" applyAlignment="1">
      <alignment horizontal="center" vertical="center" wrapText="1"/>
    </xf>
    <xf numFmtId="0" fontId="33" fillId="0" borderId="31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35" xfId="0" applyFont="1" applyBorder="1" applyAlignment="1">
      <alignment vertical="center" wrapText="1"/>
    </xf>
    <xf numFmtId="0" fontId="32" fillId="0" borderId="36" xfId="0" applyFont="1" applyBorder="1" applyAlignment="1">
      <alignment horizontal="center" vertical="center" wrapText="1"/>
    </xf>
    <xf numFmtId="0" fontId="33" fillId="0" borderId="36" xfId="0" applyFont="1" applyBorder="1" applyAlignment="1">
      <alignment vertical="center" wrapText="1"/>
    </xf>
    <xf numFmtId="0" fontId="30" fillId="0" borderId="36" xfId="0" applyFont="1" applyBorder="1" applyAlignment="1">
      <alignment vertical="center" wrapText="1"/>
    </xf>
    <xf numFmtId="0" fontId="30" fillId="0" borderId="42" xfId="0" applyFont="1" applyBorder="1" applyAlignment="1">
      <alignment vertical="center" wrapText="1"/>
    </xf>
    <xf numFmtId="0" fontId="36" fillId="0" borderId="44" xfId="0" applyFont="1" applyBorder="1" applyAlignment="1">
      <alignment vertical="center" wrapText="1"/>
    </xf>
    <xf numFmtId="0" fontId="30" fillId="0" borderId="21" xfId="0" applyFont="1" applyBorder="1" applyAlignment="1">
      <alignment vertical="center" wrapText="1"/>
    </xf>
    <xf numFmtId="0" fontId="30" fillId="0" borderId="44" xfId="0" applyFont="1" applyBorder="1" applyAlignment="1">
      <alignment vertical="center" wrapText="1"/>
    </xf>
    <xf numFmtId="0" fontId="30" fillId="0" borderId="24" xfId="0" applyFont="1" applyBorder="1" applyAlignment="1">
      <alignment vertical="center" wrapText="1"/>
    </xf>
    <xf numFmtId="0" fontId="30" fillId="0" borderId="49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40" xfId="0" applyFont="1" applyBorder="1" applyAlignment="1">
      <alignment vertical="center" wrapText="1"/>
    </xf>
    <xf numFmtId="0" fontId="28" fillId="0" borderId="0" xfId="0" applyFont="1" applyBorder="1" applyAlignment="1">
      <alignment horizontal="justify" vertical="center"/>
    </xf>
    <xf numFmtId="4" fontId="3" fillId="2" borderId="2" xfId="0" applyNumberFormat="1" applyFont="1" applyFill="1" applyBorder="1" applyAlignment="1">
      <alignment horizontal="center"/>
    </xf>
    <xf numFmtId="4" fontId="0" fillId="2" borderId="0" xfId="0" applyNumberFormat="1" applyFill="1" applyBorder="1"/>
    <xf numFmtId="4" fontId="4" fillId="2" borderId="0" xfId="0" applyNumberFormat="1" applyFont="1" applyFill="1" applyBorder="1"/>
    <xf numFmtId="4" fontId="9" fillId="2" borderId="1" xfId="0" applyNumberFormat="1" applyFont="1" applyFill="1" applyBorder="1" applyAlignment="1" applyProtection="1">
      <alignment vertical="center"/>
      <protection locked="0"/>
    </xf>
    <xf numFmtId="4" fontId="1" fillId="0" borderId="1" xfId="1" applyNumberFormat="1" applyFont="1" applyBorder="1" applyAlignment="1" applyProtection="1">
      <alignment vertical="center"/>
      <protection locked="0"/>
    </xf>
    <xf numFmtId="4" fontId="2" fillId="0" borderId="1" xfId="1" applyNumberFormat="1" applyFont="1" applyBorder="1" applyAlignment="1" applyProtection="1">
      <alignment vertical="center"/>
      <protection locked="0"/>
    </xf>
    <xf numFmtId="4" fontId="12" fillId="0" borderId="1" xfId="0" applyNumberFormat="1" applyFont="1" applyBorder="1" applyAlignment="1" applyProtection="1">
      <alignment vertical="center"/>
      <protection locked="0"/>
    </xf>
    <xf numFmtId="4" fontId="24" fillId="0" borderId="1" xfId="0" applyNumberFormat="1" applyFont="1" applyBorder="1" applyAlignment="1" applyProtection="1">
      <alignment vertical="center"/>
      <protection locked="0"/>
    </xf>
    <xf numFmtId="4" fontId="13" fillId="0" borderId="1" xfId="0" applyNumberFormat="1" applyFont="1" applyBorder="1" applyAlignment="1" applyProtection="1">
      <alignment vertical="center"/>
      <protection locked="0"/>
    </xf>
    <xf numFmtId="4" fontId="25" fillId="0" borderId="1" xfId="0" applyNumberFormat="1" applyFont="1" applyBorder="1" applyAlignment="1" applyProtection="1">
      <alignment vertical="center"/>
      <protection locked="0"/>
    </xf>
    <xf numFmtId="4" fontId="0" fillId="0" borderId="0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4" fontId="3" fillId="2" borderId="0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0" fillId="2" borderId="1" xfId="0" applyNumberFormat="1" applyFill="1" applyBorder="1"/>
    <xf numFmtId="4" fontId="4" fillId="2" borderId="1" xfId="0" applyNumberFormat="1" applyFont="1" applyFill="1" applyBorder="1"/>
    <xf numFmtId="4" fontId="1" fillId="0" borderId="1" xfId="0" applyNumberFormat="1" applyFont="1" applyBorder="1" applyAlignment="1" applyProtection="1">
      <alignment horizontal="left" vertical="center" wrapText="1"/>
      <protection locked="0"/>
    </xf>
    <xf numFmtId="4" fontId="1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 applyProtection="1">
      <alignment horizontal="left" vertical="center" wrapText="1"/>
      <protection locked="0"/>
    </xf>
    <xf numFmtId="4" fontId="12" fillId="0" borderId="0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16" xfId="0" applyNumberFormat="1" applyFont="1" applyBorder="1" applyAlignment="1" applyProtection="1">
      <alignment vertical="center"/>
      <protection locked="0"/>
    </xf>
    <xf numFmtId="4" fontId="12" fillId="0" borderId="17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 applyProtection="1">
      <alignment vertical="center"/>
      <protection locked="0"/>
    </xf>
    <xf numFmtId="4" fontId="20" fillId="0" borderId="1" xfId="0" applyNumberFormat="1" applyFont="1" applyBorder="1" applyAlignment="1" applyProtection="1">
      <alignment vertical="center"/>
      <protection locked="0"/>
    </xf>
    <xf numFmtId="4" fontId="1" fillId="2" borderId="1" xfId="0" applyNumberFormat="1" applyFont="1" applyFill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vertical="center"/>
      <protection locked="0"/>
    </xf>
    <xf numFmtId="4" fontId="18" fillId="0" borderId="1" xfId="0" applyNumberFormat="1" applyFont="1" applyBorder="1"/>
    <xf numFmtId="4" fontId="17" fillId="0" borderId="1" xfId="0" applyNumberFormat="1" applyFont="1" applyBorder="1"/>
    <xf numFmtId="4" fontId="0" fillId="0" borderId="1" xfId="0" applyNumberFormat="1" applyBorder="1" applyAlignment="1">
      <alignment vertical="center"/>
    </xf>
    <xf numFmtId="4" fontId="19" fillId="0" borderId="1" xfId="0" applyNumberFormat="1" applyFont="1" applyBorder="1" applyAlignment="1" applyProtection="1">
      <alignment vertical="center"/>
      <protection locked="0"/>
    </xf>
    <xf numFmtId="4" fontId="27" fillId="0" borderId="1" xfId="0" applyNumberFormat="1" applyFont="1" applyBorder="1" applyAlignment="1" applyProtection="1">
      <alignment vertical="center"/>
      <protection locked="0"/>
    </xf>
    <xf numFmtId="4" fontId="18" fillId="0" borderId="0" xfId="0" applyNumberFormat="1" applyFont="1"/>
    <xf numFmtId="4" fontId="2" fillId="0" borderId="14" xfId="0" applyNumberFormat="1" applyFont="1" applyBorder="1" applyAlignment="1" applyProtection="1">
      <alignment vertical="center"/>
      <protection locked="0"/>
    </xf>
    <xf numFmtId="4" fontId="20" fillId="0" borderId="14" xfId="0" applyNumberFormat="1" applyFont="1" applyBorder="1" applyAlignment="1" applyProtection="1">
      <alignment vertical="center"/>
      <protection locked="0"/>
    </xf>
    <xf numFmtId="4" fontId="1" fillId="0" borderId="14" xfId="0" applyNumberFormat="1" applyFont="1" applyBorder="1" applyAlignment="1" applyProtection="1">
      <alignment vertical="center"/>
      <protection locked="0"/>
    </xf>
    <xf numFmtId="4" fontId="2" fillId="2" borderId="14" xfId="0" applyNumberFormat="1" applyFont="1" applyFill="1" applyBorder="1" applyAlignment="1" applyProtection="1">
      <alignment vertical="center"/>
      <protection locked="0"/>
    </xf>
    <xf numFmtId="4" fontId="1" fillId="0" borderId="14" xfId="1" applyNumberFormat="1" applyFont="1" applyBorder="1" applyAlignment="1" applyProtection="1">
      <alignment vertical="center"/>
      <protection locked="0"/>
    </xf>
    <xf numFmtId="4" fontId="26" fillId="2" borderId="1" xfId="0" applyNumberFormat="1" applyFont="1" applyFill="1" applyBorder="1" applyAlignment="1" applyProtection="1">
      <alignment vertical="center"/>
      <protection locked="0"/>
    </xf>
    <xf numFmtId="4" fontId="45" fillId="2" borderId="1" xfId="0" applyNumberFormat="1" applyFont="1" applyFill="1" applyBorder="1" applyAlignment="1" applyProtection="1">
      <alignment vertical="center"/>
      <protection locked="0"/>
    </xf>
    <xf numFmtId="0" fontId="42" fillId="0" borderId="10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38" fillId="0" borderId="50" xfId="0" applyFont="1" applyBorder="1" applyAlignment="1">
      <alignment horizontal="center" vertical="center" wrapText="1"/>
    </xf>
    <xf numFmtId="0" fontId="38" fillId="0" borderId="51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center" vertical="center" wrapText="1"/>
    </xf>
    <xf numFmtId="0" fontId="30" fillId="0" borderId="53" xfId="0" applyFont="1" applyBorder="1" applyAlignment="1">
      <alignment vertical="center" wrapText="1"/>
    </xf>
    <xf numFmtId="0" fontId="30" fillId="0" borderId="39" xfId="0" applyFont="1" applyBorder="1" applyAlignment="1">
      <alignment vertical="center" wrapText="1"/>
    </xf>
    <xf numFmtId="0" fontId="43" fillId="0" borderId="5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43" fillId="0" borderId="40" xfId="0" applyFont="1" applyBorder="1" applyAlignment="1">
      <alignment horizontal="center" vertical="center" wrapText="1"/>
    </xf>
    <xf numFmtId="0" fontId="43" fillId="0" borderId="41" xfId="0" applyFont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44" fillId="0" borderId="22" xfId="0" applyFont="1" applyBorder="1" applyAlignment="1">
      <alignment vertical="center" wrapText="1"/>
    </xf>
    <xf numFmtId="0" fontId="44" fillId="0" borderId="40" xfId="0" applyFont="1" applyBorder="1" applyAlignment="1">
      <alignment vertical="center" wrapText="1"/>
    </xf>
    <xf numFmtId="0" fontId="44" fillId="0" borderId="41" xfId="0" applyFont="1" applyBorder="1" applyAlignment="1">
      <alignment vertical="center" wrapText="1"/>
    </xf>
    <xf numFmtId="0" fontId="38" fillId="0" borderId="5" xfId="0" applyFont="1" applyBorder="1" applyAlignment="1">
      <alignment horizontal="justify" vertical="center" wrapText="1"/>
    </xf>
    <xf numFmtId="0" fontId="38" fillId="0" borderId="6" xfId="0" applyFont="1" applyBorder="1" applyAlignment="1">
      <alignment horizontal="justify" vertical="center" wrapText="1"/>
    </xf>
    <xf numFmtId="0" fontId="39" fillId="0" borderId="37" xfId="0" applyFont="1" applyBorder="1" applyAlignment="1">
      <alignment vertical="center" wrapText="1"/>
    </xf>
    <xf numFmtId="0" fontId="39" fillId="0" borderId="43" xfId="0" applyFont="1" applyBorder="1" applyAlignment="1">
      <alignment vertical="center" wrapText="1"/>
    </xf>
    <xf numFmtId="0" fontId="39" fillId="0" borderId="38" xfId="0" applyFont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28" fillId="0" borderId="8" xfId="0" applyFont="1" applyBorder="1" applyAlignment="1">
      <alignment vertical="center" wrapText="1"/>
    </xf>
    <xf numFmtId="49" fontId="39" fillId="0" borderId="37" xfId="0" applyNumberFormat="1" applyFont="1" applyBorder="1" applyAlignment="1">
      <alignment horizontal="center" vertical="center" wrapText="1"/>
    </xf>
    <xf numFmtId="49" fontId="39" fillId="0" borderId="43" xfId="0" applyNumberFormat="1" applyFont="1" applyBorder="1" applyAlignment="1">
      <alignment horizontal="center" vertical="center" wrapText="1"/>
    </xf>
    <xf numFmtId="49" fontId="39" fillId="0" borderId="38" xfId="0" applyNumberFormat="1" applyFont="1" applyBorder="1" applyAlignment="1">
      <alignment horizontal="center" vertical="center" wrapText="1"/>
    </xf>
    <xf numFmtId="0" fontId="30" fillId="0" borderId="21" xfId="0" applyFont="1" applyBorder="1" applyAlignment="1">
      <alignment vertical="center" wrapText="1"/>
    </xf>
    <xf numFmtId="0" fontId="40" fillId="0" borderId="0" xfId="0" applyFont="1" applyAlignment="1">
      <alignment horizontal="justify" vertical="center" wrapText="1"/>
    </xf>
    <xf numFmtId="0" fontId="40" fillId="0" borderId="8" xfId="0" applyFont="1" applyBorder="1" applyAlignment="1">
      <alignment horizontal="justify" vertical="center" wrapText="1"/>
    </xf>
    <xf numFmtId="0" fontId="30" fillId="0" borderId="46" xfId="0" applyFont="1" applyBorder="1" applyAlignment="1">
      <alignment vertical="center" wrapText="1"/>
    </xf>
    <xf numFmtId="0" fontId="30" fillId="0" borderId="47" xfId="0" applyFont="1" applyBorder="1" applyAlignment="1">
      <alignment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 wrapText="1"/>
    </xf>
    <xf numFmtId="0" fontId="41" fillId="0" borderId="48" xfId="0" applyFont="1" applyBorder="1" applyAlignment="1">
      <alignment horizontal="center" vertical="center" wrapText="1"/>
    </xf>
    <xf numFmtId="0" fontId="41" fillId="0" borderId="40" xfId="0" applyFont="1" applyBorder="1" applyAlignment="1">
      <alignment horizontal="center" vertical="center" wrapText="1"/>
    </xf>
    <xf numFmtId="0" fontId="41" fillId="0" borderId="41" xfId="0" applyFont="1" applyBorder="1" applyAlignment="1">
      <alignment horizontal="center" vertical="center" wrapText="1"/>
    </xf>
    <xf numFmtId="0" fontId="35" fillId="0" borderId="37" xfId="0" applyFont="1" applyBorder="1" applyAlignment="1">
      <alignment vertical="center" wrapText="1"/>
    </xf>
    <xf numFmtId="0" fontId="35" fillId="0" borderId="43" xfId="0" applyFont="1" applyBorder="1" applyAlignment="1">
      <alignment vertical="center" wrapText="1"/>
    </xf>
    <xf numFmtId="0" fontId="35" fillId="0" borderId="36" xfId="0" applyFont="1" applyBorder="1" applyAlignment="1">
      <alignment vertical="center" wrapText="1"/>
    </xf>
    <xf numFmtId="0" fontId="37" fillId="0" borderId="32" xfId="0" applyFont="1" applyBorder="1" applyAlignment="1">
      <alignment vertical="center" wrapText="1"/>
    </xf>
    <xf numFmtId="0" fontId="37" fillId="0" borderId="45" xfId="0" applyFont="1" applyBorder="1" applyAlignment="1">
      <alignment vertical="center" wrapText="1"/>
    </xf>
    <xf numFmtId="0" fontId="37" fillId="0" borderId="34" xfId="0" applyFont="1" applyBorder="1" applyAlignment="1">
      <alignment vertical="center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/>
    <xf numFmtId="0" fontId="0" fillId="0" borderId="22" xfId="0" applyBorder="1"/>
    <xf numFmtId="0" fontId="29" fillId="0" borderId="0" xfId="0" applyFont="1" applyBorder="1" applyAlignment="1">
      <alignment horizontal="left" vertical="center" indent="3"/>
    </xf>
    <xf numFmtId="0" fontId="29" fillId="0" borderId="22" xfId="0" applyFont="1" applyBorder="1" applyAlignment="1">
      <alignment horizontal="left" vertical="center" indent="3"/>
    </xf>
    <xf numFmtId="0" fontId="0" fillId="0" borderId="0" xfId="0" applyBorder="1" applyAlignment="1">
      <alignment horizontal="left" vertical="center" indent="3"/>
    </xf>
    <xf numFmtId="0" fontId="0" fillId="0" borderId="22" xfId="0" applyBorder="1" applyAlignment="1">
      <alignment horizontal="left" vertical="center" indent="3"/>
    </xf>
    <xf numFmtId="0" fontId="0" fillId="0" borderId="10" xfId="0" applyBorder="1" applyAlignment="1">
      <alignment horizontal="left" vertical="center" indent="3"/>
    </xf>
    <xf numFmtId="0" fontId="0" fillId="0" borderId="25" xfId="0" applyBorder="1" applyAlignment="1">
      <alignment horizontal="left" vertical="center" indent="3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32" fillId="0" borderId="32" xfId="0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33" fillId="0" borderId="32" xfId="0" applyFont="1" applyBorder="1" applyAlignment="1">
      <alignment vertical="center" wrapText="1"/>
    </xf>
    <xf numFmtId="0" fontId="33" fillId="0" borderId="34" xfId="0" applyFont="1" applyBorder="1" applyAlignment="1">
      <alignment vertical="center" wrapText="1"/>
    </xf>
    <xf numFmtId="0" fontId="34" fillId="0" borderId="18" xfId="0" applyFont="1" applyBorder="1" applyAlignment="1">
      <alignment vertical="top" wrapText="1"/>
    </xf>
    <xf numFmtId="0" fontId="34" fillId="0" borderId="19" xfId="0" applyFont="1" applyBorder="1" applyAlignment="1">
      <alignment vertical="top" wrapText="1"/>
    </xf>
    <xf numFmtId="0" fontId="34" fillId="0" borderId="20" xfId="0" applyFont="1" applyBorder="1" applyAlignment="1">
      <alignment vertical="top" wrapText="1"/>
    </xf>
    <xf numFmtId="0" fontId="34" fillId="0" borderId="39" xfId="0" applyFont="1" applyBorder="1" applyAlignment="1">
      <alignment vertical="top" wrapText="1"/>
    </xf>
    <xf numFmtId="0" fontId="34" fillId="0" borderId="40" xfId="0" applyFont="1" applyBorder="1" applyAlignment="1">
      <alignment vertical="top" wrapText="1"/>
    </xf>
    <xf numFmtId="0" fontId="34" fillId="0" borderId="41" xfId="0" applyFont="1" applyBorder="1" applyAlignment="1">
      <alignment vertical="top" wrapText="1"/>
    </xf>
    <xf numFmtId="0" fontId="32" fillId="0" borderId="37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3" fillId="0" borderId="37" xfId="0" applyFont="1" applyBorder="1" applyAlignment="1">
      <alignment vertical="center" wrapText="1"/>
    </xf>
    <xf numFmtId="0" fontId="33" fillId="0" borderId="38" xfId="0" applyFont="1" applyBorder="1" applyAlignment="1">
      <alignment vertical="center" wrapText="1"/>
    </xf>
    <xf numFmtId="0" fontId="8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center"/>
    </xf>
    <xf numFmtId="164" fontId="4" fillId="2" borderId="12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23" fillId="0" borderId="15" xfId="0" applyFont="1" applyBorder="1" applyAlignment="1">
      <alignment horizontal="left" vertical="center" wrapText="1"/>
    </xf>
    <xf numFmtId="49" fontId="21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15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28E62956-B421-48D5-91D4-95B7DA67B9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173935</xdr:colOff>
      <xdr:row>42</xdr:row>
      <xdr:rowOff>49696</xdr:rowOff>
    </xdr:from>
    <xdr:to>
      <xdr:col>11</xdr:col>
      <xdr:colOff>115957</xdr:colOff>
      <xdr:row>43</xdr:row>
      <xdr:rowOff>192970</xdr:rowOff>
    </xdr:to>
    <xdr:pic>
      <xdr:nvPicPr>
        <xdr:cNvPr id="6" name="Obrázok 5" descr="Obrázok, na ktorom je text&#10;&#10;Automaticky generovaný popis">
          <a:extLst>
            <a:ext uri="{FF2B5EF4-FFF2-40B4-BE49-F238E27FC236}">
              <a16:creationId xmlns:a16="http://schemas.microsoft.com/office/drawing/2014/main" id="{90AE4CA0-C591-100E-FA69-187C7876B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7848" y="8274326"/>
          <a:ext cx="753718" cy="4000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7997F-D3A2-42DC-ACE2-F658002ACB50}">
  <dimension ref="B1:M53"/>
  <sheetViews>
    <sheetView view="pageBreakPreview" topLeftCell="A25" zoomScale="115" zoomScaleNormal="55" zoomScaleSheetLayoutView="115" workbookViewId="0">
      <selection activeCell="B1" sqref="B1:M38"/>
    </sheetView>
  </sheetViews>
  <sheetFormatPr defaultRowHeight="15" x14ac:dyDescent="0.25"/>
  <cols>
    <col min="2" max="2" width="10.7109375" customWidth="1"/>
    <col min="3" max="3" width="14.42578125" customWidth="1"/>
    <col min="4" max="4" width="9.7109375" customWidth="1"/>
    <col min="5" max="5" width="14.140625" customWidth="1"/>
    <col min="6" max="6" width="8.5703125" customWidth="1"/>
    <col min="7" max="7" width="4.7109375" customWidth="1"/>
    <col min="8" max="8" width="7.5703125" customWidth="1"/>
    <col min="9" max="9" width="2.28515625" customWidth="1"/>
    <col min="10" max="10" width="8.5703125" customWidth="1"/>
    <col min="11" max="11" width="3.5703125" customWidth="1"/>
    <col min="12" max="12" width="2.5703125" customWidth="1"/>
    <col min="13" max="13" width="1.7109375" customWidth="1"/>
  </cols>
  <sheetData>
    <row r="1" spans="2:13" ht="15.75" thickTop="1" x14ac:dyDescent="0.25">
      <c r="B1" s="227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9"/>
    </row>
    <row r="2" spans="2:13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2"/>
    </row>
    <row r="3" spans="2:13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2"/>
    </row>
    <row r="4" spans="2:13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2"/>
    </row>
    <row r="5" spans="2:13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2"/>
    </row>
    <row r="6" spans="2:13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2"/>
    </row>
    <row r="7" spans="2:13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2"/>
    </row>
    <row r="8" spans="2:13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2"/>
    </row>
    <row r="9" spans="2:13" x14ac:dyDescent="0.25">
      <c r="B9" s="230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2"/>
    </row>
    <row r="10" spans="2:13" x14ac:dyDescent="0.25">
      <c r="B10" s="230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2"/>
    </row>
    <row r="11" spans="2:13" x14ac:dyDescent="0.25">
      <c r="B11" s="230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2"/>
    </row>
    <row r="12" spans="2:13" x14ac:dyDescent="0.25">
      <c r="B12" s="230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2"/>
    </row>
    <row r="13" spans="2:13" x14ac:dyDescent="0.25">
      <c r="B13" s="230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2"/>
    </row>
    <row r="14" spans="2:13" x14ac:dyDescent="0.25">
      <c r="B14" s="230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2"/>
    </row>
    <row r="15" spans="2:13" ht="30" customHeight="1" x14ac:dyDescent="0.25">
      <c r="B15" s="230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2"/>
    </row>
    <row r="16" spans="2:13" x14ac:dyDescent="0.25">
      <c r="B16" s="230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2"/>
    </row>
    <row r="17" spans="2:13" ht="15.75" customHeight="1" x14ac:dyDescent="0.25">
      <c r="B17" s="230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2"/>
    </row>
    <row r="18" spans="2:13" x14ac:dyDescent="0.25">
      <c r="B18" s="230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2"/>
    </row>
    <row r="19" spans="2:13" x14ac:dyDescent="0.25">
      <c r="B19" s="230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2"/>
    </row>
    <row r="20" spans="2:13" x14ac:dyDescent="0.25">
      <c r="B20" s="230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2"/>
    </row>
    <row r="21" spans="2:13" x14ac:dyDescent="0.25">
      <c r="B21" s="230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2"/>
    </row>
    <row r="22" spans="2:13" x14ac:dyDescent="0.25">
      <c r="B22" s="230"/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32"/>
    </row>
    <row r="23" spans="2:13" x14ac:dyDescent="0.25">
      <c r="B23" s="230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2"/>
    </row>
    <row r="24" spans="2:13" x14ac:dyDescent="0.25">
      <c r="B24" s="230"/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232"/>
    </row>
    <row r="25" spans="2:13" x14ac:dyDescent="0.25">
      <c r="B25" s="230"/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2"/>
    </row>
    <row r="26" spans="2:13" x14ac:dyDescent="0.25">
      <c r="B26" s="230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2"/>
    </row>
    <row r="27" spans="2:13" x14ac:dyDescent="0.25">
      <c r="B27" s="230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2"/>
    </row>
    <row r="28" spans="2:13" x14ac:dyDescent="0.25">
      <c r="B28" s="230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2"/>
    </row>
    <row r="29" spans="2:13" x14ac:dyDescent="0.25">
      <c r="B29" s="230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2"/>
    </row>
    <row r="30" spans="2:13" x14ac:dyDescent="0.25">
      <c r="B30" s="230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2"/>
    </row>
    <row r="31" spans="2:13" x14ac:dyDescent="0.25">
      <c r="B31" s="230"/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2"/>
    </row>
    <row r="32" spans="2:13" x14ac:dyDescent="0.25">
      <c r="B32" s="230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2"/>
    </row>
    <row r="33" spans="2:13" x14ac:dyDescent="0.25">
      <c r="B33" s="230"/>
      <c r="C33" s="231"/>
      <c r="D33" s="231"/>
      <c r="E33" s="231"/>
      <c r="F33" s="231"/>
      <c r="G33" s="231"/>
      <c r="H33" s="231"/>
      <c r="I33" s="231"/>
      <c r="J33" s="231"/>
      <c r="K33" s="231"/>
      <c r="L33" s="231"/>
      <c r="M33" s="232"/>
    </row>
    <row r="34" spans="2:13" x14ac:dyDescent="0.25">
      <c r="B34" s="230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2"/>
    </row>
    <row r="35" spans="2:13" x14ac:dyDescent="0.25">
      <c r="B35" s="230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232"/>
    </row>
    <row r="36" spans="2:13" x14ac:dyDescent="0.25">
      <c r="B36" s="230"/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2"/>
    </row>
    <row r="37" spans="2:13" x14ac:dyDescent="0.25">
      <c r="B37" s="230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2"/>
    </row>
    <row r="38" spans="2:13" x14ac:dyDescent="0.25">
      <c r="B38" s="230"/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2"/>
    </row>
    <row r="39" spans="2:13" x14ac:dyDescent="0.25">
      <c r="B39" s="122"/>
      <c r="C39" s="123"/>
      <c r="D39" s="123"/>
      <c r="E39" s="123"/>
      <c r="F39" s="144"/>
      <c r="G39" s="233"/>
      <c r="H39" s="233"/>
      <c r="I39" s="233"/>
      <c r="J39" s="233"/>
      <c r="K39" s="233"/>
      <c r="L39" s="233"/>
      <c r="M39" s="234"/>
    </row>
    <row r="40" spans="2:13" x14ac:dyDescent="0.25">
      <c r="B40" s="122"/>
      <c r="C40" s="123"/>
      <c r="D40" s="123"/>
      <c r="E40" s="123"/>
      <c r="F40" s="144"/>
      <c r="G40" s="235"/>
      <c r="H40" s="235"/>
      <c r="I40" s="235"/>
      <c r="J40" s="235"/>
      <c r="K40" s="235"/>
      <c r="L40" s="235"/>
      <c r="M40" s="236"/>
    </row>
    <row r="41" spans="2:13" ht="15.75" thickBot="1" x14ac:dyDescent="0.3">
      <c r="B41" s="124"/>
      <c r="C41" s="125"/>
      <c r="D41" s="125"/>
      <c r="E41" s="125"/>
      <c r="F41" s="125"/>
      <c r="G41" s="237"/>
      <c r="H41" s="237"/>
      <c r="I41" s="237"/>
      <c r="J41" s="237"/>
      <c r="K41" s="237"/>
      <c r="L41" s="237"/>
      <c r="M41" s="238"/>
    </row>
    <row r="42" spans="2:13" ht="15.75" customHeight="1" thickBot="1" x14ac:dyDescent="0.3">
      <c r="B42" s="126" t="s">
        <v>390</v>
      </c>
      <c r="C42" s="127"/>
      <c r="D42" s="127"/>
      <c r="E42" s="127" t="s">
        <v>391</v>
      </c>
      <c r="F42" s="239"/>
      <c r="G42" s="240"/>
      <c r="H42" s="239" t="s">
        <v>392</v>
      </c>
      <c r="I42" s="240"/>
      <c r="J42" s="239"/>
      <c r="K42" s="240"/>
      <c r="L42" s="239"/>
      <c r="M42" s="241"/>
    </row>
    <row r="43" spans="2:13" ht="20.25" customHeight="1" thickTop="1" thickBot="1" x14ac:dyDescent="0.3">
      <c r="B43" s="128" t="s">
        <v>392</v>
      </c>
      <c r="C43" s="129" t="s">
        <v>393</v>
      </c>
      <c r="D43" s="130"/>
      <c r="E43" s="131" t="s">
        <v>394</v>
      </c>
      <c r="F43" s="242" t="s">
        <v>409</v>
      </c>
      <c r="G43" s="243"/>
      <c r="H43" s="244"/>
      <c r="I43" s="245"/>
      <c r="J43" s="246"/>
      <c r="K43" s="247"/>
      <c r="L43" s="247"/>
      <c r="M43" s="248"/>
    </row>
    <row r="44" spans="2:13" ht="18" customHeight="1" thickBot="1" x14ac:dyDescent="0.3">
      <c r="B44" s="132" t="s">
        <v>395</v>
      </c>
      <c r="C44" s="133" t="s">
        <v>396</v>
      </c>
      <c r="D44" s="134"/>
      <c r="E44" s="135" t="s">
        <v>397</v>
      </c>
      <c r="F44" s="252" t="s">
        <v>409</v>
      </c>
      <c r="G44" s="253"/>
      <c r="H44" s="254"/>
      <c r="I44" s="255"/>
      <c r="J44" s="249"/>
      <c r="K44" s="250"/>
      <c r="L44" s="250"/>
      <c r="M44" s="251"/>
    </row>
    <row r="45" spans="2:13" ht="16.5" customHeight="1" thickTop="1" thickBot="1" x14ac:dyDescent="0.3">
      <c r="B45" s="136" t="s">
        <v>398</v>
      </c>
      <c r="C45" s="221" t="s">
        <v>429</v>
      </c>
      <c r="D45" s="222"/>
      <c r="E45" s="222"/>
      <c r="F45" s="222"/>
      <c r="G45" s="222"/>
      <c r="H45" s="222"/>
      <c r="I45" s="223"/>
      <c r="J45" s="137" t="s">
        <v>399</v>
      </c>
      <c r="K45" s="224" t="s">
        <v>410</v>
      </c>
      <c r="L45" s="225"/>
      <c r="M45" s="226"/>
    </row>
    <row r="46" spans="2:13" ht="30" customHeight="1" thickBot="1" x14ac:dyDescent="0.3">
      <c r="B46" s="138" t="s">
        <v>400</v>
      </c>
      <c r="C46" s="200" t="s">
        <v>182</v>
      </c>
      <c r="D46" s="200"/>
      <c r="E46" s="200"/>
      <c r="F46" s="200"/>
      <c r="G46" s="200"/>
      <c r="H46" s="200"/>
      <c r="I46" s="201"/>
      <c r="J46" s="139" t="s">
        <v>401</v>
      </c>
      <c r="K46" s="202" t="s">
        <v>62</v>
      </c>
      <c r="L46" s="203"/>
      <c r="M46" s="204"/>
    </row>
    <row r="47" spans="2:13" ht="15.75" thickBot="1" x14ac:dyDescent="0.3">
      <c r="B47" s="138"/>
      <c r="C47" s="205"/>
      <c r="D47" s="205"/>
      <c r="E47" s="205"/>
      <c r="F47" s="205"/>
      <c r="G47" s="205"/>
      <c r="H47" s="205"/>
      <c r="I47" s="206"/>
      <c r="J47" s="139" t="s">
        <v>402</v>
      </c>
      <c r="K47" s="207" t="s">
        <v>63</v>
      </c>
      <c r="L47" s="208"/>
      <c r="M47" s="209"/>
    </row>
    <row r="48" spans="2:13" ht="15.75" customHeight="1" x14ac:dyDescent="0.25">
      <c r="B48" s="210" t="s">
        <v>403</v>
      </c>
      <c r="C48" s="211" t="s">
        <v>412</v>
      </c>
      <c r="D48" s="211"/>
      <c r="E48" s="211"/>
      <c r="F48" s="211"/>
      <c r="G48" s="211"/>
      <c r="H48" s="211"/>
      <c r="I48" s="212"/>
      <c r="J48" s="213" t="s">
        <v>404</v>
      </c>
      <c r="K48" s="215" t="s">
        <v>411</v>
      </c>
      <c r="L48" s="216"/>
      <c r="M48" s="217"/>
    </row>
    <row r="49" spans="2:13" ht="15.75" customHeight="1" thickBot="1" x14ac:dyDescent="0.3">
      <c r="B49" s="210"/>
      <c r="C49" s="211" t="s">
        <v>426</v>
      </c>
      <c r="D49" s="211"/>
      <c r="E49" s="211"/>
      <c r="F49" s="211"/>
      <c r="G49" s="211"/>
      <c r="H49" s="211"/>
      <c r="I49" s="212"/>
      <c r="J49" s="214"/>
      <c r="K49" s="218"/>
      <c r="L49" s="219"/>
      <c r="M49" s="220"/>
    </row>
    <row r="50" spans="2:13" ht="16.5" customHeight="1" thickTop="1" thickBot="1" x14ac:dyDescent="0.3">
      <c r="B50" s="140"/>
      <c r="C50" s="185"/>
      <c r="D50" s="185"/>
      <c r="E50" s="185"/>
      <c r="F50" s="185"/>
      <c r="G50" s="185"/>
      <c r="H50" s="185"/>
      <c r="I50" s="186"/>
      <c r="J50" s="141" t="s">
        <v>405</v>
      </c>
      <c r="K50" s="187"/>
      <c r="L50" s="188"/>
      <c r="M50" s="189"/>
    </row>
    <row r="51" spans="2:13" ht="15" customHeight="1" x14ac:dyDescent="0.25">
      <c r="B51" s="190" t="s">
        <v>406</v>
      </c>
      <c r="C51" s="192" t="s">
        <v>413</v>
      </c>
      <c r="D51" s="192"/>
      <c r="E51" s="192"/>
      <c r="F51" s="192"/>
      <c r="G51" s="193"/>
      <c r="H51" s="142" t="s">
        <v>407</v>
      </c>
      <c r="I51" s="196" t="s">
        <v>414</v>
      </c>
      <c r="J51" s="196"/>
      <c r="K51" s="196"/>
      <c r="L51" s="196"/>
      <c r="M51" s="197"/>
    </row>
    <row r="52" spans="2:13" ht="24.75" customHeight="1" thickBot="1" x14ac:dyDescent="0.3">
      <c r="B52" s="191"/>
      <c r="C52" s="194"/>
      <c r="D52" s="194"/>
      <c r="E52" s="194"/>
      <c r="F52" s="194"/>
      <c r="G52" s="195"/>
      <c r="H52" s="143" t="s">
        <v>408</v>
      </c>
      <c r="I52" s="198"/>
      <c r="J52" s="198"/>
      <c r="K52" s="198"/>
      <c r="L52" s="198"/>
      <c r="M52" s="199"/>
    </row>
    <row r="53" spans="2:13" ht="15.75" thickTop="1" x14ac:dyDescent="0.25"/>
  </sheetData>
  <mergeCells count="27">
    <mergeCell ref="C45:I45"/>
    <mergeCell ref="K45:M45"/>
    <mergeCell ref="B1:M38"/>
    <mergeCell ref="G39:M41"/>
    <mergeCell ref="F42:G42"/>
    <mergeCell ref="H42:I42"/>
    <mergeCell ref="J42:K42"/>
    <mergeCell ref="L42:M42"/>
    <mergeCell ref="F43:G43"/>
    <mergeCell ref="H43:I43"/>
    <mergeCell ref="J43:M44"/>
    <mergeCell ref="F44:G44"/>
    <mergeCell ref="H44:I44"/>
    <mergeCell ref="C46:I46"/>
    <mergeCell ref="K46:M46"/>
    <mergeCell ref="C47:I47"/>
    <mergeCell ref="K47:M47"/>
    <mergeCell ref="B48:B49"/>
    <mergeCell ref="C48:I48"/>
    <mergeCell ref="J48:J49"/>
    <mergeCell ref="K48:M49"/>
    <mergeCell ref="C49:I49"/>
    <mergeCell ref="C50:I50"/>
    <mergeCell ref="K50:M50"/>
    <mergeCell ref="B51:B52"/>
    <mergeCell ref="C51:G52"/>
    <mergeCell ref="I51:M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14DA8-F131-4888-BBE5-4856BC410EC3}">
  <sheetPr>
    <tabColor rgb="FF00B050"/>
  </sheetPr>
  <dimension ref="B1:K31"/>
  <sheetViews>
    <sheetView view="pageBreakPreview" topLeftCell="A3" zoomScaleNormal="100" zoomScaleSheetLayoutView="10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4.28515625" style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66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66"/>
      <c r="H6" s="66"/>
      <c r="I6" s="20"/>
      <c r="J6" s="20"/>
      <c r="K6" s="18"/>
    </row>
    <row r="7" spans="2:11" ht="18" customHeight="1" x14ac:dyDescent="0.25">
      <c r="B7" s="16"/>
      <c r="C7" s="66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192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66" t="s">
        <v>56</v>
      </c>
      <c r="D10" s="20"/>
      <c r="E10" s="20"/>
      <c r="F10" s="22" t="s">
        <v>62</v>
      </c>
      <c r="G10" s="20"/>
      <c r="H10" s="20"/>
      <c r="I10" s="66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66" t="s">
        <v>58</v>
      </c>
      <c r="D12" s="20"/>
      <c r="E12" s="20"/>
      <c r="F12" s="22" t="s">
        <v>429</v>
      </c>
      <c r="G12" s="20"/>
      <c r="H12" s="20"/>
      <c r="I12" s="66" t="s">
        <v>59</v>
      </c>
      <c r="J12" s="24" t="s">
        <v>64</v>
      </c>
      <c r="K12" s="18"/>
    </row>
    <row r="13" spans="2:11" ht="18" customHeight="1" x14ac:dyDescent="0.25">
      <c r="B13" s="16"/>
      <c r="C13" s="66" t="s">
        <v>60</v>
      </c>
      <c r="D13" s="20"/>
      <c r="E13" s="20"/>
      <c r="F13" s="22"/>
      <c r="G13" s="20"/>
      <c r="H13" s="20"/>
      <c r="I13" s="66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57"/>
      <c r="I17" s="146"/>
      <c r="J17" s="147"/>
      <c r="K17" s="18"/>
    </row>
    <row r="18" spans="2:11" ht="18" customHeight="1" x14ac:dyDescent="0.25">
      <c r="B18" s="16"/>
      <c r="C18" s="4"/>
      <c r="D18" s="4"/>
      <c r="E18" s="5"/>
      <c r="F18" s="67" t="s">
        <v>183</v>
      </c>
      <c r="G18" s="68"/>
      <c r="H18" s="172"/>
      <c r="I18" s="172"/>
      <c r="J18" s="173"/>
      <c r="K18" s="18"/>
    </row>
    <row r="19" spans="2:11" ht="26.25" customHeight="1" x14ac:dyDescent="0.25">
      <c r="B19" s="16"/>
      <c r="C19" s="8">
        <v>1</v>
      </c>
      <c r="D19" s="4" t="s">
        <v>1</v>
      </c>
      <c r="E19" s="9"/>
      <c r="F19" s="69" t="s">
        <v>191</v>
      </c>
      <c r="G19" s="108" t="s">
        <v>75</v>
      </c>
      <c r="H19" s="162">
        <v>6</v>
      </c>
      <c r="I19" s="162"/>
      <c r="J19" s="162"/>
      <c r="K19" s="18"/>
    </row>
    <row r="20" spans="2:11" ht="18" customHeight="1" x14ac:dyDescent="0.25">
      <c r="B20" s="16"/>
      <c r="C20" s="4"/>
      <c r="D20" s="4"/>
      <c r="E20" s="5"/>
      <c r="F20" s="67" t="s">
        <v>184</v>
      </c>
      <c r="G20" s="68"/>
      <c r="H20" s="172"/>
      <c r="I20" s="172"/>
      <c r="J20" s="162"/>
      <c r="K20" s="18"/>
    </row>
    <row r="21" spans="2:11" ht="18" customHeight="1" x14ac:dyDescent="0.25">
      <c r="B21" s="16"/>
      <c r="C21" s="8">
        <v>2</v>
      </c>
      <c r="D21" s="4" t="s">
        <v>1</v>
      </c>
      <c r="E21" s="9"/>
      <c r="F21" s="69" t="s">
        <v>185</v>
      </c>
      <c r="G21" s="108" t="s">
        <v>3</v>
      </c>
      <c r="H21" s="162">
        <v>1</v>
      </c>
      <c r="I21" s="162"/>
      <c r="J21" s="162"/>
      <c r="K21" s="18"/>
    </row>
    <row r="22" spans="2:11" ht="18" customHeight="1" x14ac:dyDescent="0.25">
      <c r="B22" s="16"/>
      <c r="C22" s="8">
        <v>3</v>
      </c>
      <c r="D22" s="8" t="s">
        <v>5</v>
      </c>
      <c r="E22" s="9"/>
      <c r="F22" s="71" t="s">
        <v>193</v>
      </c>
      <c r="G22" s="109" t="s">
        <v>3</v>
      </c>
      <c r="H22" s="168">
        <v>1</v>
      </c>
      <c r="I22" s="168"/>
      <c r="J22" s="162"/>
      <c r="K22" s="18"/>
    </row>
    <row r="23" spans="2:11" ht="114.75" customHeight="1" x14ac:dyDescent="0.25">
      <c r="B23" s="16"/>
      <c r="C23" s="8"/>
      <c r="D23" s="8"/>
      <c r="E23" s="9"/>
      <c r="F23" s="73" t="s">
        <v>187</v>
      </c>
      <c r="G23" s="74"/>
      <c r="H23" s="174"/>
      <c r="I23" s="174"/>
      <c r="J23" s="162"/>
      <c r="K23" s="18"/>
    </row>
    <row r="24" spans="2:11" ht="18" customHeight="1" x14ac:dyDescent="0.25">
      <c r="B24" s="16"/>
      <c r="C24" s="8">
        <v>4</v>
      </c>
      <c r="D24" s="4" t="s">
        <v>1</v>
      </c>
      <c r="E24" s="9"/>
      <c r="F24" s="69" t="s">
        <v>188</v>
      </c>
      <c r="G24" s="108" t="s">
        <v>75</v>
      </c>
      <c r="H24" s="162">
        <v>2</v>
      </c>
      <c r="I24" s="162"/>
      <c r="J24" s="162"/>
      <c r="K24" s="18"/>
    </row>
    <row r="25" spans="2:11" ht="18" customHeight="1" x14ac:dyDescent="0.25">
      <c r="B25" s="16"/>
      <c r="C25" s="8">
        <v>5</v>
      </c>
      <c r="D25" s="8" t="s">
        <v>5</v>
      </c>
      <c r="E25" s="9"/>
      <c r="F25" s="71" t="s">
        <v>189</v>
      </c>
      <c r="G25" s="109" t="s">
        <v>75</v>
      </c>
      <c r="H25" s="168">
        <v>2</v>
      </c>
      <c r="I25" s="168"/>
      <c r="J25" s="162"/>
      <c r="K25" s="18"/>
    </row>
    <row r="26" spans="2:11" ht="18" customHeight="1" x14ac:dyDescent="0.25">
      <c r="B26" s="16"/>
      <c r="C26" s="8">
        <v>6</v>
      </c>
      <c r="D26" s="4" t="s">
        <v>1</v>
      </c>
      <c r="E26" s="9"/>
      <c r="F26" s="69" t="s">
        <v>190</v>
      </c>
      <c r="G26" s="108" t="s">
        <v>3</v>
      </c>
      <c r="H26" s="162">
        <v>3</v>
      </c>
      <c r="I26" s="162"/>
      <c r="J26" s="162"/>
      <c r="K26" s="18"/>
    </row>
    <row r="27" spans="2:11" ht="18" customHeight="1" x14ac:dyDescent="0.25">
      <c r="B27" s="16"/>
      <c r="C27" s="8">
        <v>7</v>
      </c>
      <c r="D27" s="8" t="s">
        <v>5</v>
      </c>
      <c r="E27" s="9"/>
      <c r="F27" s="71" t="s">
        <v>6</v>
      </c>
      <c r="G27" s="109" t="s">
        <v>3</v>
      </c>
      <c r="H27" s="168">
        <v>3</v>
      </c>
      <c r="I27" s="168"/>
      <c r="J27" s="162"/>
      <c r="K27" s="18"/>
    </row>
    <row r="28" spans="2:11" ht="18" customHeight="1" x14ac:dyDescent="0.25">
      <c r="B28" s="16"/>
      <c r="C28" s="8">
        <v>8</v>
      </c>
      <c r="D28" s="8"/>
      <c r="E28" s="9"/>
      <c r="F28" s="10" t="s">
        <v>199</v>
      </c>
      <c r="G28" s="110" t="s">
        <v>3</v>
      </c>
      <c r="H28" s="171">
        <v>1</v>
      </c>
      <c r="I28" s="168"/>
      <c r="J28" s="162"/>
      <c r="K28" s="18"/>
    </row>
    <row r="29" spans="2:11" ht="30.75" customHeight="1" x14ac:dyDescent="0.25">
      <c r="B29" s="16"/>
      <c r="C29" s="49">
        <v>9</v>
      </c>
      <c r="D29" s="49"/>
      <c r="E29" s="50"/>
      <c r="F29" s="51" t="s">
        <v>195</v>
      </c>
      <c r="G29" s="111" t="s">
        <v>40</v>
      </c>
      <c r="H29" s="149">
        <v>1</v>
      </c>
      <c r="I29" s="149"/>
      <c r="J29" s="162"/>
      <c r="K29" s="18"/>
    </row>
    <row r="30" spans="2:11" ht="29.25" customHeight="1" x14ac:dyDescent="0.25">
      <c r="B30" s="16"/>
      <c r="C30" s="49"/>
      <c r="D30" s="49" t="s">
        <v>196</v>
      </c>
      <c r="E30" s="50"/>
      <c r="F30" s="51" t="s">
        <v>307</v>
      </c>
      <c r="G30" s="111"/>
      <c r="H30" s="149"/>
      <c r="I30" s="149"/>
      <c r="J30" s="149"/>
      <c r="K30" s="18"/>
    </row>
    <row r="31" spans="2:11" ht="6.75" customHeight="1" thickBot="1" x14ac:dyDescent="0.3">
      <c r="B31" s="25"/>
      <c r="C31" s="26"/>
      <c r="D31" s="26"/>
      <c r="E31" s="26"/>
      <c r="F31" s="26"/>
      <c r="G31" s="26"/>
      <c r="H31" s="26"/>
      <c r="I31" s="26"/>
      <c r="J31" s="26"/>
      <c r="K31" s="27"/>
    </row>
  </sheetData>
  <mergeCells count="4">
    <mergeCell ref="C3:D3"/>
    <mergeCell ref="D6:F6"/>
    <mergeCell ref="D8:H8"/>
    <mergeCell ref="C17:E17"/>
  </mergeCells>
  <pageMargins left="0.7" right="0.7" top="0.75" bottom="0.75" header="0.3" footer="0.3"/>
  <pageSetup paperSize="9" scale="6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2653E-71B8-4434-938E-75AF2111B027}">
  <sheetPr>
    <tabColor rgb="FF00B050"/>
  </sheetPr>
  <dimension ref="B1:K46"/>
  <sheetViews>
    <sheetView view="pageBreakPreview" topLeftCell="A6" zoomScale="130" zoomScaleNormal="100" zoomScaleSheetLayoutView="13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4.28515625" style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75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75"/>
      <c r="H6" s="75"/>
      <c r="I6" s="20"/>
      <c r="J6" s="20"/>
      <c r="K6" s="18"/>
    </row>
    <row r="7" spans="2:11" ht="18" customHeight="1" x14ac:dyDescent="0.25">
      <c r="B7" s="16"/>
      <c r="C7" s="75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422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75" t="s">
        <v>56</v>
      </c>
      <c r="D10" s="20"/>
      <c r="E10" s="20"/>
      <c r="F10" s="22" t="s">
        <v>62</v>
      </c>
      <c r="G10" s="20"/>
      <c r="H10" s="20"/>
      <c r="I10" s="75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75" t="s">
        <v>58</v>
      </c>
      <c r="D12" s="20"/>
      <c r="E12" s="20"/>
      <c r="F12" s="22" t="s">
        <v>429</v>
      </c>
      <c r="G12" s="20"/>
      <c r="H12" s="20"/>
      <c r="I12" s="75" t="s">
        <v>59</v>
      </c>
      <c r="J12" s="24" t="s">
        <v>64</v>
      </c>
      <c r="K12" s="18"/>
    </row>
    <row r="13" spans="2:11" ht="18" customHeight="1" x14ac:dyDescent="0.25">
      <c r="B13" s="16"/>
      <c r="C13" s="75" t="s">
        <v>60</v>
      </c>
      <c r="D13" s="20"/>
      <c r="E13" s="20"/>
      <c r="F13" s="22"/>
      <c r="G13" s="20"/>
      <c r="H13" s="20"/>
      <c r="I13" s="75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57"/>
      <c r="I17" s="146"/>
      <c r="J17" s="147"/>
      <c r="K17" s="18"/>
    </row>
    <row r="18" spans="2:11" ht="18" customHeight="1" x14ac:dyDescent="0.25">
      <c r="B18" s="16"/>
      <c r="C18" s="4"/>
      <c r="D18" s="4"/>
      <c r="E18" s="5"/>
      <c r="F18" s="67"/>
      <c r="G18" s="68"/>
      <c r="H18" s="172"/>
      <c r="I18" s="172"/>
      <c r="J18" s="173"/>
      <c r="K18" s="18"/>
    </row>
    <row r="19" spans="2:11" ht="26.25" customHeight="1" x14ac:dyDescent="0.25">
      <c r="B19" s="16"/>
      <c r="C19" s="77">
        <v>1</v>
      </c>
      <c r="D19" s="77" t="s">
        <v>5</v>
      </c>
      <c r="E19" s="78"/>
      <c r="F19" s="71" t="s">
        <v>207</v>
      </c>
      <c r="G19" s="109" t="s">
        <v>69</v>
      </c>
      <c r="H19" s="168">
        <v>6000</v>
      </c>
      <c r="I19" s="171"/>
      <c r="J19" s="162"/>
      <c r="K19" s="18"/>
    </row>
    <row r="20" spans="2:11" ht="26.25" customHeight="1" x14ac:dyDescent="0.25">
      <c r="B20" s="16"/>
      <c r="C20" s="79">
        <v>2</v>
      </c>
      <c r="D20" s="79" t="s">
        <v>1</v>
      </c>
      <c r="E20" s="80"/>
      <c r="F20" s="81" t="s">
        <v>207</v>
      </c>
      <c r="G20" s="112" t="s">
        <v>69</v>
      </c>
      <c r="H20" s="175">
        <v>6000</v>
      </c>
      <c r="I20" s="162"/>
      <c r="J20" s="162"/>
      <c r="K20" s="18"/>
    </row>
    <row r="21" spans="2:11" ht="26.25" customHeight="1" x14ac:dyDescent="0.25">
      <c r="B21" s="16"/>
      <c r="C21" s="82">
        <v>3</v>
      </c>
      <c r="D21" s="82" t="s">
        <v>1</v>
      </c>
      <c r="E21" s="78"/>
      <c r="F21" s="69" t="s">
        <v>200</v>
      </c>
      <c r="G21" s="108" t="s">
        <v>3</v>
      </c>
      <c r="H21" s="162">
        <v>9</v>
      </c>
      <c r="I21" s="162"/>
      <c r="J21" s="162"/>
      <c r="K21" s="18"/>
    </row>
    <row r="22" spans="2:11" ht="26.25" customHeight="1" x14ac:dyDescent="0.25">
      <c r="B22" s="16"/>
      <c r="C22" s="77">
        <v>4</v>
      </c>
      <c r="D22" s="77" t="s">
        <v>5</v>
      </c>
      <c r="E22" s="78"/>
      <c r="F22" s="71" t="s">
        <v>208</v>
      </c>
      <c r="G22" s="109" t="s">
        <v>3</v>
      </c>
      <c r="H22" s="168">
        <v>9</v>
      </c>
      <c r="I22" s="168"/>
      <c r="J22" s="162"/>
      <c r="K22" s="18"/>
    </row>
    <row r="23" spans="2:11" ht="26.25" customHeight="1" x14ac:dyDescent="0.25">
      <c r="B23" s="16"/>
      <c r="C23" s="82">
        <v>5</v>
      </c>
      <c r="D23" s="83" t="s">
        <v>1</v>
      </c>
      <c r="E23" s="80"/>
      <c r="F23" s="81" t="s">
        <v>208</v>
      </c>
      <c r="G23" s="113" t="s">
        <v>3</v>
      </c>
      <c r="H23" s="169">
        <v>9</v>
      </c>
      <c r="I23" s="162"/>
      <c r="J23" s="162"/>
      <c r="K23" s="18"/>
    </row>
    <row r="24" spans="2:11" ht="26.25" customHeight="1" x14ac:dyDescent="0.25">
      <c r="B24" s="16"/>
      <c r="C24" s="82">
        <v>6</v>
      </c>
      <c r="D24" s="82" t="s">
        <v>1</v>
      </c>
      <c r="E24" s="85"/>
      <c r="F24" s="69" t="s">
        <v>201</v>
      </c>
      <c r="G24" s="108" t="s">
        <v>3</v>
      </c>
      <c r="H24" s="162">
        <v>9</v>
      </c>
      <c r="I24" s="162"/>
      <c r="J24" s="162"/>
      <c r="K24" s="18"/>
    </row>
    <row r="25" spans="2:11" ht="26.25" customHeight="1" x14ac:dyDescent="0.25">
      <c r="B25" s="16"/>
      <c r="C25" s="77">
        <v>7</v>
      </c>
      <c r="D25" s="77" t="s">
        <v>5</v>
      </c>
      <c r="E25" s="78"/>
      <c r="F25" s="71" t="s">
        <v>201</v>
      </c>
      <c r="G25" s="109" t="s">
        <v>3</v>
      </c>
      <c r="H25" s="168">
        <v>9</v>
      </c>
      <c r="I25" s="168"/>
      <c r="J25" s="162"/>
      <c r="K25" s="18"/>
    </row>
    <row r="26" spans="2:11" ht="26.25" customHeight="1" x14ac:dyDescent="0.25">
      <c r="B26" s="16"/>
      <c r="C26" s="77">
        <v>8</v>
      </c>
      <c r="D26" s="77" t="s">
        <v>5</v>
      </c>
      <c r="E26" s="85"/>
      <c r="F26" s="71" t="s">
        <v>209</v>
      </c>
      <c r="G26" s="109" t="s">
        <v>3</v>
      </c>
      <c r="H26" s="168">
        <v>12</v>
      </c>
      <c r="I26" s="171"/>
      <c r="J26" s="162"/>
      <c r="K26" s="18"/>
    </row>
    <row r="27" spans="2:11" ht="26.25" customHeight="1" x14ac:dyDescent="0.25">
      <c r="B27" s="16"/>
      <c r="C27" s="82">
        <v>9</v>
      </c>
      <c r="D27" s="82" t="s">
        <v>1</v>
      </c>
      <c r="E27" s="85"/>
      <c r="F27" s="69" t="s">
        <v>214</v>
      </c>
      <c r="G27" s="108" t="s">
        <v>83</v>
      </c>
      <c r="H27" s="162">
        <v>7.5</v>
      </c>
      <c r="I27" s="162"/>
      <c r="J27" s="162"/>
      <c r="K27" s="18"/>
    </row>
    <row r="28" spans="2:11" ht="56.25" customHeight="1" x14ac:dyDescent="0.25">
      <c r="B28" s="16"/>
      <c r="C28" s="82">
        <v>10</v>
      </c>
      <c r="D28" s="82" t="s">
        <v>1</v>
      </c>
      <c r="E28" s="78"/>
      <c r="F28" s="69" t="s">
        <v>330</v>
      </c>
      <c r="G28" s="108" t="s">
        <v>69</v>
      </c>
      <c r="H28" s="162">
        <v>15</v>
      </c>
      <c r="I28" s="162"/>
      <c r="J28" s="162"/>
      <c r="K28" s="18"/>
    </row>
    <row r="29" spans="2:11" ht="31.5" customHeight="1" x14ac:dyDescent="0.25">
      <c r="B29" s="16"/>
      <c r="C29" s="77">
        <v>11</v>
      </c>
      <c r="D29" s="77" t="s">
        <v>5</v>
      </c>
      <c r="E29" s="85"/>
      <c r="F29" s="71" t="s">
        <v>329</v>
      </c>
      <c r="G29" s="109" t="s">
        <v>3</v>
      </c>
      <c r="H29" s="168">
        <v>15</v>
      </c>
      <c r="I29" s="168"/>
      <c r="J29" s="162"/>
      <c r="K29" s="18"/>
    </row>
    <row r="30" spans="2:11" ht="31.5" customHeight="1" x14ac:dyDescent="0.25">
      <c r="B30" s="16"/>
      <c r="C30" s="77">
        <v>12</v>
      </c>
      <c r="D30" s="77" t="s">
        <v>5</v>
      </c>
      <c r="E30" s="85"/>
      <c r="F30" s="71" t="s">
        <v>175</v>
      </c>
      <c r="G30" s="72" t="s">
        <v>3</v>
      </c>
      <c r="H30" s="168">
        <f>H29*2</f>
        <v>30</v>
      </c>
      <c r="I30" s="168"/>
      <c r="J30" s="162"/>
      <c r="K30" s="18"/>
    </row>
    <row r="31" spans="2:11" ht="27" customHeight="1" x14ac:dyDescent="0.25">
      <c r="B31" s="16"/>
      <c r="C31" s="77">
        <v>13</v>
      </c>
      <c r="D31" s="77" t="s">
        <v>5</v>
      </c>
      <c r="E31" s="78"/>
      <c r="F31" s="71" t="s">
        <v>202</v>
      </c>
      <c r="G31" s="109" t="s">
        <v>69</v>
      </c>
      <c r="H31" s="168">
        <v>450</v>
      </c>
      <c r="I31" s="168"/>
      <c r="J31" s="162"/>
      <c r="K31" s="18"/>
    </row>
    <row r="32" spans="2:11" ht="28.5" customHeight="1" x14ac:dyDescent="0.25">
      <c r="B32" s="16"/>
      <c r="C32" s="77">
        <v>14</v>
      </c>
      <c r="D32" s="77" t="s">
        <v>5</v>
      </c>
      <c r="E32" s="85"/>
      <c r="F32" s="71" t="s">
        <v>203</v>
      </c>
      <c r="G32" s="109" t="s">
        <v>3</v>
      </c>
      <c r="H32" s="168">
        <v>40</v>
      </c>
      <c r="I32" s="168"/>
      <c r="J32" s="162"/>
      <c r="K32" s="18"/>
    </row>
    <row r="33" spans="2:11" ht="28.5" customHeight="1" x14ac:dyDescent="0.25">
      <c r="B33" s="16"/>
      <c r="C33" s="77">
        <v>15</v>
      </c>
      <c r="D33" s="77" t="s">
        <v>1</v>
      </c>
      <c r="E33" s="85"/>
      <c r="F33" s="71" t="s">
        <v>210</v>
      </c>
      <c r="G33" s="109" t="s">
        <v>83</v>
      </c>
      <c r="H33" s="168">
        <v>0.5</v>
      </c>
      <c r="I33" s="168"/>
      <c r="J33" s="162"/>
      <c r="K33" s="18"/>
    </row>
    <row r="34" spans="2:11" ht="28.5" customHeight="1" x14ac:dyDescent="0.25">
      <c r="B34" s="16"/>
      <c r="C34" s="77">
        <v>16</v>
      </c>
      <c r="D34" s="77" t="s">
        <v>1</v>
      </c>
      <c r="E34" s="85"/>
      <c r="F34" s="71" t="s">
        <v>211</v>
      </c>
      <c r="G34" s="109" t="s">
        <v>83</v>
      </c>
      <c r="H34" s="168">
        <v>0.5</v>
      </c>
      <c r="I34" s="168"/>
      <c r="J34" s="162"/>
      <c r="K34" s="18"/>
    </row>
    <row r="35" spans="2:11" ht="32.25" customHeight="1" x14ac:dyDescent="0.25">
      <c r="B35" s="16"/>
      <c r="C35" s="82">
        <v>17</v>
      </c>
      <c r="D35" s="82" t="s">
        <v>5</v>
      </c>
      <c r="E35" s="78"/>
      <c r="F35" s="69" t="s">
        <v>213</v>
      </c>
      <c r="G35" s="108" t="s">
        <v>69</v>
      </c>
      <c r="H35" s="162">
        <v>300</v>
      </c>
      <c r="I35" s="162"/>
      <c r="J35" s="162"/>
      <c r="K35" s="18"/>
    </row>
    <row r="36" spans="2:11" ht="27" customHeight="1" x14ac:dyDescent="0.25">
      <c r="B36" s="16"/>
      <c r="C36" s="77">
        <v>18</v>
      </c>
      <c r="D36" s="77" t="s">
        <v>5</v>
      </c>
      <c r="E36" s="78"/>
      <c r="F36" s="71" t="s">
        <v>212</v>
      </c>
      <c r="G36" s="109" t="s">
        <v>69</v>
      </c>
      <c r="H36" s="168">
        <v>300</v>
      </c>
      <c r="I36" s="168"/>
      <c r="J36" s="162"/>
      <c r="K36" s="18"/>
    </row>
    <row r="37" spans="2:11" ht="18" customHeight="1" x14ac:dyDescent="0.25">
      <c r="B37" s="16"/>
      <c r="C37" s="82">
        <v>19</v>
      </c>
      <c r="D37" s="82" t="s">
        <v>1</v>
      </c>
      <c r="E37" s="85"/>
      <c r="F37" s="69" t="s">
        <v>105</v>
      </c>
      <c r="G37" s="108" t="s">
        <v>3</v>
      </c>
      <c r="H37" s="162">
        <v>20</v>
      </c>
      <c r="I37" s="162"/>
      <c r="J37" s="162"/>
      <c r="K37" s="18"/>
    </row>
    <row r="38" spans="2:11" ht="18" customHeight="1" x14ac:dyDescent="0.25">
      <c r="B38" s="16"/>
      <c r="C38" s="77">
        <v>20</v>
      </c>
      <c r="D38" s="77" t="s">
        <v>5</v>
      </c>
      <c r="E38" s="78"/>
      <c r="F38" s="71" t="s">
        <v>105</v>
      </c>
      <c r="G38" s="109" t="s">
        <v>3</v>
      </c>
      <c r="H38" s="168">
        <v>20</v>
      </c>
      <c r="I38" s="168"/>
      <c r="J38" s="162"/>
      <c r="K38" s="18"/>
    </row>
    <row r="39" spans="2:11" ht="18" customHeight="1" x14ac:dyDescent="0.25">
      <c r="B39" s="16"/>
      <c r="C39" s="82">
        <v>21</v>
      </c>
      <c r="D39" s="82" t="s">
        <v>1</v>
      </c>
      <c r="E39" s="85"/>
      <c r="F39" s="69" t="s">
        <v>204</v>
      </c>
      <c r="G39" s="108" t="s">
        <v>83</v>
      </c>
      <c r="H39" s="162">
        <v>120</v>
      </c>
      <c r="I39" s="162"/>
      <c r="J39" s="162"/>
      <c r="K39" s="18"/>
    </row>
    <row r="40" spans="2:11" ht="27" customHeight="1" x14ac:dyDescent="0.25">
      <c r="B40" s="16"/>
      <c r="C40" s="77">
        <v>22</v>
      </c>
      <c r="D40" s="77" t="s">
        <v>5</v>
      </c>
      <c r="E40" s="78"/>
      <c r="F40" s="71" t="s">
        <v>204</v>
      </c>
      <c r="G40" s="109" t="s">
        <v>83</v>
      </c>
      <c r="H40" s="168">
        <v>120</v>
      </c>
      <c r="I40" s="171"/>
      <c r="J40" s="162"/>
      <c r="K40" s="18"/>
    </row>
    <row r="41" spans="2:11" ht="27" customHeight="1" x14ac:dyDescent="0.25">
      <c r="B41" s="16"/>
      <c r="C41" s="77">
        <v>23</v>
      </c>
      <c r="D41" s="77" t="s">
        <v>5</v>
      </c>
      <c r="E41" s="78"/>
      <c r="F41" s="71" t="s">
        <v>328</v>
      </c>
      <c r="G41" s="11" t="s">
        <v>69</v>
      </c>
      <c r="H41" s="171">
        <v>500</v>
      </c>
      <c r="I41" s="171"/>
      <c r="J41" s="162"/>
      <c r="K41" s="18"/>
    </row>
    <row r="42" spans="2:11" ht="27" customHeight="1" x14ac:dyDescent="0.25">
      <c r="B42" s="16"/>
      <c r="C42" s="77">
        <v>24</v>
      </c>
      <c r="D42" s="77" t="s">
        <v>1</v>
      </c>
      <c r="E42" s="78"/>
      <c r="F42" s="114" t="s">
        <v>327</v>
      </c>
      <c r="G42" s="115" t="s">
        <v>40</v>
      </c>
      <c r="H42" s="176">
        <v>1</v>
      </c>
      <c r="I42" s="176"/>
      <c r="J42" s="162"/>
      <c r="K42" s="18"/>
    </row>
    <row r="43" spans="2:11" ht="27" customHeight="1" x14ac:dyDescent="0.25">
      <c r="B43" s="16"/>
      <c r="C43" s="8">
        <v>25</v>
      </c>
      <c r="D43" s="8"/>
      <c r="E43" s="9"/>
      <c r="F43" s="10" t="s">
        <v>119</v>
      </c>
      <c r="G43" s="110" t="s">
        <v>40</v>
      </c>
      <c r="H43" s="171">
        <v>1</v>
      </c>
      <c r="I43" s="162"/>
      <c r="J43" s="162"/>
      <c r="K43" s="18"/>
    </row>
    <row r="44" spans="2:11" ht="31.5" customHeight="1" x14ac:dyDescent="0.25">
      <c r="B44" s="16"/>
      <c r="C44" s="49">
        <v>26</v>
      </c>
      <c r="D44" s="49"/>
      <c r="E44" s="50"/>
      <c r="F44" s="51" t="s">
        <v>195</v>
      </c>
      <c r="G44" s="111" t="s">
        <v>40</v>
      </c>
      <c r="H44" s="149">
        <v>1</v>
      </c>
      <c r="I44" s="149"/>
      <c r="J44" s="162"/>
      <c r="K44" s="18"/>
    </row>
    <row r="45" spans="2:11" ht="32.25" customHeight="1" x14ac:dyDescent="0.25">
      <c r="B45" s="16"/>
      <c r="C45" s="49"/>
      <c r="D45" s="49" t="s">
        <v>196</v>
      </c>
      <c r="E45" s="50"/>
      <c r="F45" s="51" t="s">
        <v>307</v>
      </c>
      <c r="G45" s="111"/>
      <c r="H45" s="149"/>
      <c r="I45" s="168"/>
      <c r="J45" s="168"/>
      <c r="K45" s="18"/>
    </row>
    <row r="46" spans="2:11" s="17" customFormat="1" ht="6.75" customHeight="1" thickBot="1" x14ac:dyDescent="0.3">
      <c r="B46" s="25"/>
      <c r="C46" s="86"/>
      <c r="D46" s="86"/>
      <c r="E46" s="87"/>
      <c r="F46" s="88"/>
      <c r="G46" s="89"/>
      <c r="H46" s="90"/>
      <c r="I46" s="26"/>
      <c r="J46" s="26"/>
      <c r="K46" s="27"/>
    </row>
  </sheetData>
  <mergeCells count="4">
    <mergeCell ref="C3:D3"/>
    <mergeCell ref="D6:F6"/>
    <mergeCell ref="D8:H8"/>
    <mergeCell ref="C17:E17"/>
  </mergeCells>
  <pageMargins left="0.7" right="0.7" top="0.75" bottom="0.75" header="0.3" footer="0.3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5F21-9028-4209-B22D-3EE7416139F2}">
  <sheetPr>
    <tabColor rgb="FF00B050"/>
  </sheetPr>
  <dimension ref="B1:K45"/>
  <sheetViews>
    <sheetView view="pageBreakPreview" topLeftCell="A6" zoomScale="130" zoomScaleNormal="100" zoomScaleSheetLayoutView="13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3.42578125" style="1" bestFit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21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21"/>
      <c r="H6" s="21"/>
      <c r="I6" s="20"/>
      <c r="J6" s="20"/>
      <c r="K6" s="18"/>
    </row>
    <row r="7" spans="2:11" ht="18" customHeight="1" x14ac:dyDescent="0.25">
      <c r="B7" s="16"/>
      <c r="C7" s="21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114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21" t="s">
        <v>56</v>
      </c>
      <c r="D10" s="20"/>
      <c r="E10" s="20"/>
      <c r="F10" s="22" t="s">
        <v>62</v>
      </c>
      <c r="G10" s="20"/>
      <c r="H10" s="20"/>
      <c r="I10" s="21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21" t="s">
        <v>58</v>
      </c>
      <c r="D12" s="20"/>
      <c r="E12" s="20"/>
      <c r="F12" s="22" t="s">
        <v>429</v>
      </c>
      <c r="G12" s="20"/>
      <c r="H12" s="20"/>
      <c r="I12" s="21" t="s">
        <v>59</v>
      </c>
      <c r="J12" s="24" t="s">
        <v>64</v>
      </c>
      <c r="K12" s="18"/>
    </row>
    <row r="13" spans="2:11" ht="18" customHeight="1" x14ac:dyDescent="0.25">
      <c r="B13" s="16"/>
      <c r="C13" s="21" t="s">
        <v>60</v>
      </c>
      <c r="D13" s="20"/>
      <c r="E13" s="20"/>
      <c r="F13" s="22"/>
      <c r="G13" s="20"/>
      <c r="H13" s="20"/>
      <c r="I13" s="21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 t="s">
        <v>52</v>
      </c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31" t="s">
        <v>0</v>
      </c>
      <c r="D18" s="31" t="s">
        <v>1</v>
      </c>
      <c r="E18" s="32"/>
      <c r="F18" s="33" t="s">
        <v>91</v>
      </c>
      <c r="G18" s="34" t="s">
        <v>3</v>
      </c>
      <c r="H18" s="149">
        <v>50</v>
      </c>
      <c r="I18" s="149"/>
      <c r="J18" s="149"/>
      <c r="K18" s="18"/>
    </row>
    <row r="19" spans="2:11" ht="18" customHeight="1" x14ac:dyDescent="0.25">
      <c r="B19" s="16"/>
      <c r="C19" s="35" t="s">
        <v>4</v>
      </c>
      <c r="D19" s="35" t="s">
        <v>5</v>
      </c>
      <c r="E19" s="36"/>
      <c r="F19" s="37" t="s">
        <v>92</v>
      </c>
      <c r="G19" s="38" t="s">
        <v>3</v>
      </c>
      <c r="H19" s="150">
        <v>50</v>
      </c>
      <c r="I19" s="150"/>
      <c r="J19" s="149"/>
      <c r="K19" s="18"/>
    </row>
    <row r="20" spans="2:11" ht="18" customHeight="1" x14ac:dyDescent="0.25">
      <c r="B20" s="16"/>
      <c r="C20" s="35" t="s">
        <v>7</v>
      </c>
      <c r="D20" s="35" t="s">
        <v>5</v>
      </c>
      <c r="E20" s="36"/>
      <c r="F20" s="37" t="s">
        <v>93</v>
      </c>
      <c r="G20" s="38" t="s">
        <v>69</v>
      </c>
      <c r="H20" s="150">
        <v>4</v>
      </c>
      <c r="I20" s="150"/>
      <c r="J20" s="149"/>
      <c r="K20" s="18"/>
    </row>
    <row r="21" spans="2:11" ht="18" customHeight="1" x14ac:dyDescent="0.25">
      <c r="B21" s="16"/>
      <c r="C21" s="35" t="s">
        <v>9</v>
      </c>
      <c r="D21" s="35" t="s">
        <v>5</v>
      </c>
      <c r="E21" s="36"/>
      <c r="F21" s="37" t="s">
        <v>94</v>
      </c>
      <c r="G21" s="38" t="s">
        <v>3</v>
      </c>
      <c r="H21" s="150">
        <v>400</v>
      </c>
      <c r="I21" s="150"/>
      <c r="J21" s="149"/>
      <c r="K21" s="18"/>
    </row>
    <row r="22" spans="2:11" ht="18" customHeight="1" x14ac:dyDescent="0.25">
      <c r="B22" s="16"/>
      <c r="C22" s="35" t="s">
        <v>11</v>
      </c>
      <c r="D22" s="35" t="s">
        <v>5</v>
      </c>
      <c r="E22" s="36"/>
      <c r="F22" s="37" t="s">
        <v>95</v>
      </c>
      <c r="G22" s="38" t="s">
        <v>3</v>
      </c>
      <c r="H22" s="150">
        <v>50</v>
      </c>
      <c r="I22" s="150"/>
      <c r="J22" s="149"/>
      <c r="K22" s="18"/>
    </row>
    <row r="23" spans="2:11" ht="18" customHeight="1" x14ac:dyDescent="0.25">
      <c r="B23" s="16"/>
      <c r="C23" s="35" t="s">
        <v>13</v>
      </c>
      <c r="D23" s="35" t="s">
        <v>5</v>
      </c>
      <c r="E23" s="36"/>
      <c r="F23" s="37" t="s">
        <v>96</v>
      </c>
      <c r="G23" s="38" t="s">
        <v>3</v>
      </c>
      <c r="H23" s="150">
        <v>388</v>
      </c>
      <c r="I23" s="150"/>
      <c r="J23" s="149"/>
      <c r="K23" s="18"/>
    </row>
    <row r="24" spans="2:11" ht="18" customHeight="1" x14ac:dyDescent="0.25">
      <c r="B24" s="16"/>
      <c r="C24" s="31" t="s">
        <v>15</v>
      </c>
      <c r="D24" s="31" t="s">
        <v>1</v>
      </c>
      <c r="E24" s="32"/>
      <c r="F24" s="33" t="s">
        <v>97</v>
      </c>
      <c r="G24" s="34" t="s">
        <v>3</v>
      </c>
      <c r="H24" s="149">
        <v>6437</v>
      </c>
      <c r="I24" s="149"/>
      <c r="J24" s="149"/>
      <c r="K24" s="18"/>
    </row>
    <row r="25" spans="2:11" ht="18" customHeight="1" x14ac:dyDescent="0.25">
      <c r="B25" s="16"/>
      <c r="C25" s="35" t="s">
        <v>17</v>
      </c>
      <c r="D25" s="35" t="s">
        <v>5</v>
      </c>
      <c r="E25" s="36"/>
      <c r="F25" s="37" t="s">
        <v>98</v>
      </c>
      <c r="G25" s="38" t="s">
        <v>3</v>
      </c>
      <c r="H25" s="150">
        <v>3670</v>
      </c>
      <c r="I25" s="150"/>
      <c r="J25" s="149"/>
      <c r="K25" s="18"/>
    </row>
    <row r="26" spans="2:11" ht="18" customHeight="1" x14ac:dyDescent="0.25">
      <c r="B26" s="16"/>
      <c r="C26" s="35" t="s">
        <v>19</v>
      </c>
      <c r="D26" s="35" t="s">
        <v>5</v>
      </c>
      <c r="E26" s="36"/>
      <c r="F26" s="37" t="s">
        <v>99</v>
      </c>
      <c r="G26" s="38" t="s">
        <v>3</v>
      </c>
      <c r="H26" s="150">
        <v>501</v>
      </c>
      <c r="I26" s="150"/>
      <c r="J26" s="149"/>
      <c r="K26" s="18"/>
    </row>
    <row r="27" spans="2:11" ht="18" customHeight="1" x14ac:dyDescent="0.25">
      <c r="B27" s="16"/>
      <c r="C27" s="35" t="s">
        <v>21</v>
      </c>
      <c r="D27" s="35" t="s">
        <v>5</v>
      </c>
      <c r="E27" s="36"/>
      <c r="F27" s="37" t="s">
        <v>100</v>
      </c>
      <c r="G27" s="38" t="s">
        <v>3</v>
      </c>
      <c r="H27" s="150">
        <v>388</v>
      </c>
      <c r="I27" s="150"/>
      <c r="J27" s="149"/>
      <c r="K27" s="18"/>
    </row>
    <row r="28" spans="2:11" ht="18" customHeight="1" x14ac:dyDescent="0.25">
      <c r="B28" s="16"/>
      <c r="C28" s="35" t="s">
        <v>23</v>
      </c>
      <c r="D28" s="35" t="s">
        <v>5</v>
      </c>
      <c r="E28" s="36"/>
      <c r="F28" s="37" t="s">
        <v>101</v>
      </c>
      <c r="G28" s="38" t="s">
        <v>3</v>
      </c>
      <c r="H28" s="150">
        <v>1490</v>
      </c>
      <c r="I28" s="150"/>
      <c r="J28" s="149"/>
      <c r="K28" s="18"/>
    </row>
    <row r="29" spans="2:11" ht="18" customHeight="1" x14ac:dyDescent="0.25">
      <c r="B29" s="16"/>
      <c r="C29" s="31" t="s">
        <v>25</v>
      </c>
      <c r="D29" s="31" t="s">
        <v>1</v>
      </c>
      <c r="E29" s="32"/>
      <c r="F29" s="33" t="s">
        <v>102</v>
      </c>
      <c r="G29" s="34" t="s">
        <v>69</v>
      </c>
      <c r="H29" s="149">
        <v>15700</v>
      </c>
      <c r="I29" s="149"/>
      <c r="J29" s="149"/>
      <c r="K29" s="18"/>
    </row>
    <row r="30" spans="2:11" ht="18" customHeight="1" x14ac:dyDescent="0.25">
      <c r="B30" s="16"/>
      <c r="C30" s="35" t="s">
        <v>27</v>
      </c>
      <c r="D30" s="35" t="s">
        <v>5</v>
      </c>
      <c r="E30" s="36"/>
      <c r="F30" s="37" t="s">
        <v>103</v>
      </c>
      <c r="G30" s="38" t="s">
        <v>3</v>
      </c>
      <c r="H30" s="150">
        <v>10</v>
      </c>
      <c r="I30" s="150"/>
      <c r="J30" s="149"/>
      <c r="K30" s="18"/>
    </row>
    <row r="31" spans="2:11" ht="18" customHeight="1" x14ac:dyDescent="0.25">
      <c r="B31" s="16"/>
      <c r="C31" s="35" t="s">
        <v>29</v>
      </c>
      <c r="D31" s="35" t="s">
        <v>5</v>
      </c>
      <c r="E31" s="36"/>
      <c r="F31" s="37" t="s">
        <v>104</v>
      </c>
      <c r="G31" s="38" t="s">
        <v>3</v>
      </c>
      <c r="H31" s="150">
        <v>628</v>
      </c>
      <c r="I31" s="150"/>
      <c r="J31" s="149"/>
      <c r="K31" s="18"/>
    </row>
    <row r="32" spans="2:11" ht="18" customHeight="1" x14ac:dyDescent="0.25">
      <c r="B32" s="16"/>
      <c r="C32" s="31">
        <v>15</v>
      </c>
      <c r="D32" s="31" t="s">
        <v>1</v>
      </c>
      <c r="E32" s="32"/>
      <c r="F32" s="33" t="s">
        <v>105</v>
      </c>
      <c r="G32" s="34" t="s">
        <v>3</v>
      </c>
      <c r="H32" s="149">
        <v>400</v>
      </c>
      <c r="I32" s="149"/>
      <c r="J32" s="149"/>
      <c r="K32" s="18"/>
    </row>
    <row r="33" spans="2:11" ht="18" customHeight="1" x14ac:dyDescent="0.25">
      <c r="B33" s="16"/>
      <c r="C33" s="35">
        <v>16</v>
      </c>
      <c r="D33" s="35" t="s">
        <v>5</v>
      </c>
      <c r="E33" s="36"/>
      <c r="F33" s="37" t="s">
        <v>106</v>
      </c>
      <c r="G33" s="38" t="s">
        <v>3</v>
      </c>
      <c r="H33" s="150">
        <v>50</v>
      </c>
      <c r="I33" s="150"/>
      <c r="J33" s="149"/>
      <c r="K33" s="18"/>
    </row>
    <row r="34" spans="2:11" ht="36" x14ac:dyDescent="0.25">
      <c r="B34" s="16"/>
      <c r="C34" s="35">
        <v>17</v>
      </c>
      <c r="D34" s="35" t="s">
        <v>5</v>
      </c>
      <c r="E34" s="36"/>
      <c r="F34" s="37" t="s">
        <v>107</v>
      </c>
      <c r="G34" s="38" t="s">
        <v>3</v>
      </c>
      <c r="H34" s="150">
        <v>300</v>
      </c>
      <c r="I34" s="150"/>
      <c r="J34" s="149"/>
      <c r="K34" s="18"/>
    </row>
    <row r="35" spans="2:11" ht="18" customHeight="1" x14ac:dyDescent="0.25">
      <c r="B35" s="16"/>
      <c r="C35" s="35">
        <v>18</v>
      </c>
      <c r="D35" s="35" t="s">
        <v>5</v>
      </c>
      <c r="E35" s="36"/>
      <c r="F35" s="37" t="s">
        <v>108</v>
      </c>
      <c r="G35" s="38" t="s">
        <v>3</v>
      </c>
      <c r="H35" s="150">
        <v>1</v>
      </c>
      <c r="I35" s="150"/>
      <c r="J35" s="149"/>
      <c r="K35" s="18"/>
    </row>
    <row r="36" spans="2:11" ht="18" customHeight="1" x14ac:dyDescent="0.25">
      <c r="B36" s="16"/>
      <c r="C36" s="31">
        <v>19</v>
      </c>
      <c r="D36" s="31" t="s">
        <v>1</v>
      </c>
      <c r="E36" s="32"/>
      <c r="F36" s="33" t="s">
        <v>109</v>
      </c>
      <c r="G36" s="34" t="s">
        <v>40</v>
      </c>
      <c r="H36" s="149">
        <v>1</v>
      </c>
      <c r="I36" s="149"/>
      <c r="J36" s="149"/>
      <c r="K36" s="18"/>
    </row>
    <row r="37" spans="2:11" ht="24" x14ac:dyDescent="0.25">
      <c r="B37" s="16"/>
      <c r="C37" s="31">
        <v>20</v>
      </c>
      <c r="D37" s="31" t="s">
        <v>1</v>
      </c>
      <c r="E37" s="32"/>
      <c r="F37" s="33" t="s">
        <v>110</v>
      </c>
      <c r="G37" s="34" t="s">
        <v>69</v>
      </c>
      <c r="H37" s="149">
        <v>15700</v>
      </c>
      <c r="I37" s="149"/>
      <c r="J37" s="149"/>
      <c r="K37" s="18"/>
    </row>
    <row r="38" spans="2:11" ht="15" x14ac:dyDescent="0.25">
      <c r="B38" s="16"/>
      <c r="C38" s="31">
        <v>21</v>
      </c>
      <c r="D38" s="31" t="s">
        <v>1</v>
      </c>
      <c r="E38" s="32"/>
      <c r="F38" s="33" t="s">
        <v>111</v>
      </c>
      <c r="G38" s="34" t="s">
        <v>69</v>
      </c>
      <c r="H38" s="149">
        <v>15700</v>
      </c>
      <c r="I38" s="149"/>
      <c r="J38" s="149"/>
      <c r="K38" s="18"/>
    </row>
    <row r="39" spans="2:11" ht="24" x14ac:dyDescent="0.25">
      <c r="B39" s="16"/>
      <c r="C39" s="31">
        <v>22</v>
      </c>
      <c r="D39" s="31" t="s">
        <v>1</v>
      </c>
      <c r="E39" s="32"/>
      <c r="F39" s="33" t="s">
        <v>112</v>
      </c>
      <c r="G39" s="34" t="s">
        <v>75</v>
      </c>
      <c r="H39" s="149">
        <v>20</v>
      </c>
      <c r="I39" s="149"/>
      <c r="J39" s="149"/>
      <c r="K39" s="18"/>
    </row>
    <row r="40" spans="2:11" ht="24" x14ac:dyDescent="0.25">
      <c r="B40" s="16"/>
      <c r="C40" s="31">
        <v>23</v>
      </c>
      <c r="D40" s="31" t="s">
        <v>1</v>
      </c>
      <c r="E40" s="32"/>
      <c r="F40" s="33" t="s">
        <v>113</v>
      </c>
      <c r="G40" s="34" t="s">
        <v>75</v>
      </c>
      <c r="H40" s="149">
        <v>15</v>
      </c>
      <c r="I40" s="149"/>
      <c r="J40" s="149"/>
      <c r="K40" s="18"/>
    </row>
    <row r="41" spans="2:11" ht="18" customHeight="1" x14ac:dyDescent="0.25">
      <c r="B41" s="16"/>
      <c r="C41" s="31">
        <v>24</v>
      </c>
      <c r="D41" s="31" t="s">
        <v>1</v>
      </c>
      <c r="E41" s="32"/>
      <c r="F41" s="33" t="s">
        <v>194</v>
      </c>
      <c r="G41" s="34" t="s">
        <v>40</v>
      </c>
      <c r="H41" s="149">
        <v>1</v>
      </c>
      <c r="I41" s="149"/>
      <c r="J41" s="149"/>
      <c r="K41" s="18"/>
    </row>
    <row r="42" spans="2:11" ht="18" customHeight="1" x14ac:dyDescent="0.25">
      <c r="B42" s="16"/>
      <c r="C42" s="35">
        <v>25</v>
      </c>
      <c r="D42" s="35" t="s">
        <v>5</v>
      </c>
      <c r="E42" s="36"/>
      <c r="F42" s="37" t="s">
        <v>73</v>
      </c>
      <c r="G42" s="38" t="s">
        <v>40</v>
      </c>
      <c r="H42" s="150">
        <v>1</v>
      </c>
      <c r="I42" s="150"/>
      <c r="J42" s="149"/>
      <c r="K42" s="18"/>
    </row>
    <row r="43" spans="2:11" ht="30.75" customHeight="1" x14ac:dyDescent="0.25">
      <c r="B43" s="16"/>
      <c r="C43" s="49">
        <v>26</v>
      </c>
      <c r="D43" s="49"/>
      <c r="E43" s="50"/>
      <c r="F43" s="51" t="s">
        <v>195</v>
      </c>
      <c r="G43" s="52" t="s">
        <v>40</v>
      </c>
      <c r="H43" s="149">
        <v>1</v>
      </c>
      <c r="I43" s="149"/>
      <c r="J43" s="149"/>
      <c r="K43" s="18"/>
    </row>
    <row r="44" spans="2:11" ht="29.25" customHeight="1" x14ac:dyDescent="0.25">
      <c r="B44" s="16"/>
      <c r="C44" s="49"/>
      <c r="D44" s="49" t="s">
        <v>196</v>
      </c>
      <c r="E44" s="50"/>
      <c r="F44" s="51" t="s">
        <v>307</v>
      </c>
      <c r="G44" s="52"/>
      <c r="H44" s="149"/>
      <c r="I44" s="149"/>
      <c r="J44" s="149"/>
      <c r="K44" s="18"/>
    </row>
    <row r="45" spans="2:11" ht="6" customHeight="1" thickBot="1" x14ac:dyDescent="0.3">
      <c r="B45" s="25"/>
      <c r="C45" s="26"/>
      <c r="D45" s="26"/>
      <c r="E45" s="26"/>
      <c r="F45" s="26"/>
      <c r="G45" s="26"/>
      <c r="H45" s="26"/>
      <c r="I45" s="26"/>
      <c r="J45" s="26"/>
      <c r="K45" s="27"/>
    </row>
  </sheetData>
  <mergeCells count="4">
    <mergeCell ref="C3:D3"/>
    <mergeCell ref="D6:F6"/>
    <mergeCell ref="D8:H8"/>
    <mergeCell ref="C17:E17"/>
  </mergeCells>
  <pageMargins left="0.7" right="0.7" top="0.75" bottom="0.75" header="0.3" footer="0.3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208E1-CFC6-4262-8698-EB8CB22E74EB}">
  <sheetPr>
    <tabColor rgb="FF00B050"/>
  </sheetPr>
  <dimension ref="B1:K41"/>
  <sheetViews>
    <sheetView view="pageBreakPreview" topLeftCell="A2" zoomScaleNormal="100" zoomScaleSheetLayoutView="10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4.28515625" style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75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75"/>
      <c r="H6" s="75"/>
      <c r="I6" s="20"/>
      <c r="J6" s="20"/>
      <c r="K6" s="18"/>
    </row>
    <row r="7" spans="2:11" ht="18" customHeight="1" x14ac:dyDescent="0.25">
      <c r="B7" s="16"/>
      <c r="C7" s="75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215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75" t="s">
        <v>56</v>
      </c>
      <c r="D10" s="20"/>
      <c r="E10" s="20"/>
      <c r="F10" s="22" t="s">
        <v>62</v>
      </c>
      <c r="G10" s="20"/>
      <c r="H10" s="20"/>
      <c r="I10" s="75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75" t="s">
        <v>58</v>
      </c>
      <c r="D12" s="20"/>
      <c r="E12" s="20"/>
      <c r="F12" s="22" t="s">
        <v>429</v>
      </c>
      <c r="G12" s="20"/>
      <c r="H12" s="20"/>
      <c r="I12" s="75" t="s">
        <v>59</v>
      </c>
      <c r="J12" s="24" t="s">
        <v>64</v>
      </c>
      <c r="K12" s="18"/>
    </row>
    <row r="13" spans="2:11" ht="18" customHeight="1" x14ac:dyDescent="0.25">
      <c r="B13" s="16"/>
      <c r="C13" s="75" t="s">
        <v>60</v>
      </c>
      <c r="D13" s="20"/>
      <c r="E13" s="20"/>
      <c r="F13" s="22"/>
      <c r="G13" s="20"/>
      <c r="H13" s="20"/>
      <c r="I13" s="75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4"/>
      <c r="D18" s="4"/>
      <c r="E18" s="5"/>
      <c r="F18" s="67"/>
      <c r="G18" s="68"/>
      <c r="H18" s="177"/>
      <c r="I18" s="172"/>
      <c r="J18" s="173"/>
      <c r="K18" s="18"/>
    </row>
    <row r="19" spans="2:11" ht="26.25" customHeight="1" x14ac:dyDescent="0.25">
      <c r="B19" s="16"/>
      <c r="C19" s="77">
        <v>1</v>
      </c>
      <c r="D19" s="77" t="s">
        <v>5</v>
      </c>
      <c r="E19" s="78"/>
      <c r="F19" s="71" t="s">
        <v>331</v>
      </c>
      <c r="G19" s="72" t="s">
        <v>69</v>
      </c>
      <c r="H19" s="178">
        <v>3900</v>
      </c>
      <c r="I19" s="178"/>
      <c r="J19" s="162"/>
      <c r="K19" s="18"/>
    </row>
    <row r="20" spans="2:11" s="94" customFormat="1" ht="26.25" customHeight="1" x14ac:dyDescent="0.25">
      <c r="B20" s="91"/>
      <c r="C20" s="83">
        <v>2</v>
      </c>
      <c r="D20" s="83" t="s">
        <v>1</v>
      </c>
      <c r="E20" s="80"/>
      <c r="F20" s="92" t="s">
        <v>331</v>
      </c>
      <c r="G20" s="84" t="s">
        <v>69</v>
      </c>
      <c r="H20" s="179">
        <v>3900</v>
      </c>
      <c r="I20" s="162"/>
      <c r="J20" s="162"/>
      <c r="K20" s="93"/>
    </row>
    <row r="21" spans="2:11" ht="26.25" customHeight="1" x14ac:dyDescent="0.25">
      <c r="B21" s="16"/>
      <c r="C21" s="82">
        <v>3</v>
      </c>
      <c r="D21" s="82" t="s">
        <v>1</v>
      </c>
      <c r="E21" s="78"/>
      <c r="F21" s="69" t="s">
        <v>228</v>
      </c>
      <c r="G21" s="70" t="s">
        <v>3</v>
      </c>
      <c r="H21" s="180">
        <v>30</v>
      </c>
      <c r="I21" s="162"/>
      <c r="J21" s="162"/>
      <c r="K21" s="18"/>
    </row>
    <row r="22" spans="2:11" ht="26.25" customHeight="1" x14ac:dyDescent="0.25">
      <c r="B22" s="16"/>
      <c r="C22" s="77">
        <v>4</v>
      </c>
      <c r="D22" s="77" t="s">
        <v>5</v>
      </c>
      <c r="E22" s="78"/>
      <c r="F22" s="71" t="s">
        <v>332</v>
      </c>
      <c r="G22" s="72" t="s">
        <v>3</v>
      </c>
      <c r="H22" s="178">
        <v>30</v>
      </c>
      <c r="I22" s="178"/>
      <c r="J22" s="162"/>
      <c r="K22" s="18"/>
    </row>
    <row r="23" spans="2:11" ht="26.25" customHeight="1" x14ac:dyDescent="0.25">
      <c r="B23" s="16"/>
      <c r="C23" s="82">
        <v>5</v>
      </c>
      <c r="D23" s="83" t="s">
        <v>1</v>
      </c>
      <c r="E23" s="80"/>
      <c r="F23" s="81" t="s">
        <v>332</v>
      </c>
      <c r="G23" s="84" t="s">
        <v>3</v>
      </c>
      <c r="H23" s="179">
        <v>30</v>
      </c>
      <c r="I23" s="162"/>
      <c r="J23" s="162"/>
      <c r="K23" s="18"/>
    </row>
    <row r="24" spans="2:11" ht="26.25" customHeight="1" x14ac:dyDescent="0.25">
      <c r="B24" s="16"/>
      <c r="C24" s="82">
        <v>6</v>
      </c>
      <c r="D24" s="82" t="s">
        <v>1</v>
      </c>
      <c r="E24" s="85"/>
      <c r="F24" s="69" t="s">
        <v>201</v>
      </c>
      <c r="G24" s="70" t="s">
        <v>3</v>
      </c>
      <c r="H24" s="180">
        <v>30</v>
      </c>
      <c r="I24" s="162"/>
      <c r="J24" s="162"/>
      <c r="K24" s="18"/>
    </row>
    <row r="25" spans="2:11" ht="26.25" customHeight="1" x14ac:dyDescent="0.25">
      <c r="B25" s="16"/>
      <c r="C25" s="77">
        <v>7</v>
      </c>
      <c r="D25" s="77" t="s">
        <v>5</v>
      </c>
      <c r="E25" s="78"/>
      <c r="F25" s="71" t="s">
        <v>201</v>
      </c>
      <c r="G25" s="72" t="s">
        <v>3</v>
      </c>
      <c r="H25" s="178">
        <v>30</v>
      </c>
      <c r="I25" s="178"/>
      <c r="J25" s="162"/>
      <c r="K25" s="18"/>
    </row>
    <row r="26" spans="2:11" ht="26.25" customHeight="1" x14ac:dyDescent="0.25">
      <c r="B26" s="16"/>
      <c r="C26" s="82">
        <v>8</v>
      </c>
      <c r="D26" s="82" t="s">
        <v>1</v>
      </c>
      <c r="E26" s="85"/>
      <c r="F26" s="69" t="s">
        <v>229</v>
      </c>
      <c r="G26" s="70" t="s">
        <v>83</v>
      </c>
      <c r="H26" s="180">
        <v>570</v>
      </c>
      <c r="I26" s="162"/>
      <c r="J26" s="162"/>
      <c r="K26" s="18"/>
    </row>
    <row r="27" spans="2:11" ht="54" customHeight="1" x14ac:dyDescent="0.25">
      <c r="B27" s="16"/>
      <c r="C27" s="82">
        <v>9</v>
      </c>
      <c r="D27" s="82" t="s">
        <v>1</v>
      </c>
      <c r="E27" s="78"/>
      <c r="F27" s="69" t="s">
        <v>334</v>
      </c>
      <c r="G27" s="70" t="s">
        <v>69</v>
      </c>
      <c r="H27" s="180">
        <v>460</v>
      </c>
      <c r="I27" s="162"/>
      <c r="J27" s="162"/>
      <c r="K27" s="18"/>
    </row>
    <row r="28" spans="2:11" ht="31.5" customHeight="1" x14ac:dyDescent="0.25">
      <c r="B28" s="16"/>
      <c r="C28" s="77">
        <v>10</v>
      </c>
      <c r="D28" s="77" t="s">
        <v>5</v>
      </c>
      <c r="E28" s="85"/>
      <c r="F28" s="71" t="s">
        <v>231</v>
      </c>
      <c r="G28" s="72" t="s">
        <v>3</v>
      </c>
      <c r="H28" s="178">
        <v>460</v>
      </c>
      <c r="I28" s="178"/>
      <c r="J28" s="162"/>
      <c r="K28" s="18"/>
    </row>
    <row r="29" spans="2:11" ht="31.5" customHeight="1" x14ac:dyDescent="0.25">
      <c r="B29" s="16"/>
      <c r="C29" s="77">
        <v>11</v>
      </c>
      <c r="D29" s="77" t="s">
        <v>5</v>
      </c>
      <c r="E29" s="85"/>
      <c r="F29" s="71" t="s">
        <v>175</v>
      </c>
      <c r="G29" s="72" t="s">
        <v>3</v>
      </c>
      <c r="H29" s="178">
        <v>920</v>
      </c>
      <c r="I29" s="178"/>
      <c r="J29" s="162"/>
      <c r="K29" s="18"/>
    </row>
    <row r="30" spans="2:11" ht="41.25" customHeight="1" x14ac:dyDescent="0.25">
      <c r="B30" s="16"/>
      <c r="C30" s="82">
        <v>12</v>
      </c>
      <c r="D30" s="82" t="s">
        <v>1</v>
      </c>
      <c r="E30" s="78"/>
      <c r="F30" s="69" t="s">
        <v>335</v>
      </c>
      <c r="G30" s="70" t="s">
        <v>69</v>
      </c>
      <c r="H30" s="180">
        <v>770</v>
      </c>
      <c r="I30" s="162"/>
      <c r="J30" s="162"/>
      <c r="K30" s="18"/>
    </row>
    <row r="31" spans="2:11" ht="28.5" customHeight="1" x14ac:dyDescent="0.25">
      <c r="B31" s="16"/>
      <c r="C31" s="77">
        <v>13</v>
      </c>
      <c r="D31" s="77" t="s">
        <v>5</v>
      </c>
      <c r="E31" s="85"/>
      <c r="F31" s="71" t="s">
        <v>230</v>
      </c>
      <c r="G31" s="72" t="s">
        <v>3</v>
      </c>
      <c r="H31" s="178">
        <v>770</v>
      </c>
      <c r="I31" s="178"/>
      <c r="J31" s="162"/>
      <c r="K31" s="18"/>
    </row>
    <row r="32" spans="2:11" ht="28.5" customHeight="1" x14ac:dyDescent="0.25">
      <c r="B32" s="16"/>
      <c r="C32" s="77">
        <v>14</v>
      </c>
      <c r="D32" s="77" t="s">
        <v>5</v>
      </c>
      <c r="E32" s="85"/>
      <c r="F32" s="71" t="s">
        <v>175</v>
      </c>
      <c r="G32" s="72" t="s">
        <v>3</v>
      </c>
      <c r="H32" s="178">
        <v>1540</v>
      </c>
      <c r="I32" s="178"/>
      <c r="J32" s="162"/>
      <c r="K32" s="18"/>
    </row>
    <row r="33" spans="2:11" ht="32.25" customHeight="1" x14ac:dyDescent="0.25">
      <c r="B33" s="16"/>
      <c r="C33" s="82">
        <v>15</v>
      </c>
      <c r="D33" s="82" t="s">
        <v>1</v>
      </c>
      <c r="E33" s="78"/>
      <c r="F33" s="69" t="s">
        <v>205</v>
      </c>
      <c r="G33" s="70" t="s">
        <v>40</v>
      </c>
      <c r="H33" s="180">
        <v>1</v>
      </c>
      <c r="I33" s="162"/>
      <c r="J33" s="162"/>
      <c r="K33" s="18"/>
    </row>
    <row r="34" spans="2:11" ht="32.25" customHeight="1" x14ac:dyDescent="0.25">
      <c r="B34" s="16"/>
      <c r="C34" s="82">
        <v>16</v>
      </c>
      <c r="D34" s="82" t="s">
        <v>1</v>
      </c>
      <c r="E34" s="78"/>
      <c r="F34" s="69" t="s">
        <v>206</v>
      </c>
      <c r="G34" s="70" t="s">
        <v>3</v>
      </c>
      <c r="H34" s="180">
        <v>2</v>
      </c>
      <c r="I34" s="162"/>
      <c r="J34" s="162"/>
      <c r="K34" s="18"/>
    </row>
    <row r="35" spans="2:11" ht="32.25" customHeight="1" x14ac:dyDescent="0.25">
      <c r="B35" s="16"/>
      <c r="C35" s="82">
        <v>17</v>
      </c>
      <c r="D35" s="82" t="s">
        <v>1</v>
      </c>
      <c r="E35" s="78"/>
      <c r="F35" s="69" t="s">
        <v>333</v>
      </c>
      <c r="G35" s="70" t="s">
        <v>69</v>
      </c>
      <c r="H35" s="180">
        <v>70</v>
      </c>
      <c r="I35" s="162"/>
      <c r="J35" s="162"/>
      <c r="K35" s="18"/>
    </row>
    <row r="36" spans="2:11" ht="18" customHeight="1" x14ac:dyDescent="0.25">
      <c r="B36" s="16"/>
      <c r="C36" s="82">
        <v>18</v>
      </c>
      <c r="D36" s="82" t="s">
        <v>1</v>
      </c>
      <c r="E36" s="85"/>
      <c r="F36" s="69" t="s">
        <v>105</v>
      </c>
      <c r="G36" s="70" t="s">
        <v>3</v>
      </c>
      <c r="H36" s="180">
        <v>100</v>
      </c>
      <c r="I36" s="168"/>
      <c r="J36" s="162"/>
      <c r="K36" s="18"/>
    </row>
    <row r="37" spans="2:11" ht="18" customHeight="1" x14ac:dyDescent="0.25">
      <c r="B37" s="16"/>
      <c r="C37" s="77">
        <v>19</v>
      </c>
      <c r="D37" s="77" t="s">
        <v>5</v>
      </c>
      <c r="E37" s="78"/>
      <c r="F37" s="71" t="s">
        <v>105</v>
      </c>
      <c r="G37" s="72" t="s">
        <v>3</v>
      </c>
      <c r="H37" s="178">
        <v>100</v>
      </c>
      <c r="I37" s="162"/>
      <c r="J37" s="162"/>
      <c r="K37" s="18"/>
    </row>
    <row r="38" spans="2:11" ht="27" customHeight="1" x14ac:dyDescent="0.25">
      <c r="B38" s="16"/>
      <c r="C38" s="8">
        <v>20</v>
      </c>
      <c r="D38" s="8"/>
      <c r="E38" s="9"/>
      <c r="F38" s="10" t="s">
        <v>199</v>
      </c>
      <c r="G38" s="11" t="s">
        <v>40</v>
      </c>
      <c r="H38" s="181">
        <v>1</v>
      </c>
      <c r="I38" s="162"/>
      <c r="J38" s="162"/>
      <c r="K38" s="18"/>
    </row>
    <row r="39" spans="2:11" ht="31.5" customHeight="1" x14ac:dyDescent="0.25">
      <c r="B39" s="16"/>
      <c r="C39" s="49">
        <v>21</v>
      </c>
      <c r="D39" s="49"/>
      <c r="E39" s="50"/>
      <c r="F39" s="51" t="s">
        <v>195</v>
      </c>
      <c r="G39" s="52" t="s">
        <v>40</v>
      </c>
      <c r="H39" s="182">
        <v>1</v>
      </c>
      <c r="I39" s="182"/>
      <c r="J39" s="162"/>
      <c r="K39" s="18"/>
    </row>
    <row r="40" spans="2:11" ht="32.25" customHeight="1" x14ac:dyDescent="0.25">
      <c r="B40" s="16"/>
      <c r="C40" s="49"/>
      <c r="D40" s="49" t="s">
        <v>196</v>
      </c>
      <c r="E40" s="50"/>
      <c r="F40" s="51" t="s">
        <v>307</v>
      </c>
      <c r="G40" s="52"/>
      <c r="H40" s="182"/>
      <c r="I40" s="168"/>
      <c r="J40" s="168"/>
      <c r="K40" s="18"/>
    </row>
    <row r="41" spans="2:11" s="17" customFormat="1" ht="6.75" customHeight="1" thickBot="1" x14ac:dyDescent="0.3">
      <c r="B41" s="25"/>
      <c r="C41" s="86"/>
      <c r="D41" s="86"/>
      <c r="E41" s="87"/>
      <c r="F41" s="88"/>
      <c r="G41" s="89"/>
      <c r="H41" s="90"/>
      <c r="I41" s="26"/>
      <c r="J41" s="26"/>
      <c r="K41" s="27"/>
    </row>
  </sheetData>
  <mergeCells count="4">
    <mergeCell ref="C3:D3"/>
    <mergeCell ref="D6:F6"/>
    <mergeCell ref="D8:H8"/>
    <mergeCell ref="C17:E17"/>
  </mergeCells>
  <pageMargins left="0.7" right="0.7" top="0.75" bottom="0.75" header="0.3" footer="0.3"/>
  <pageSetup paperSize="9" scale="6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BB003-A915-436D-AC95-043CDCFCB887}">
  <sheetPr>
    <tabColor rgb="FF00B050"/>
  </sheetPr>
  <dimension ref="B1:K28"/>
  <sheetViews>
    <sheetView view="pageBreakPreview" zoomScale="60" zoomScaleNormal="10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4.42578125" style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19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19"/>
      <c r="H6" s="19"/>
      <c r="I6" s="20"/>
      <c r="J6" s="20"/>
      <c r="K6" s="18"/>
    </row>
    <row r="7" spans="2:11" ht="18" customHeight="1" x14ac:dyDescent="0.25">
      <c r="B7" s="16"/>
      <c r="C7" s="19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81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19" t="s">
        <v>56</v>
      </c>
      <c r="D10" s="20"/>
      <c r="E10" s="20"/>
      <c r="F10" s="22" t="s">
        <v>62</v>
      </c>
      <c r="G10" s="20"/>
      <c r="H10" s="20"/>
      <c r="I10" s="19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19" t="s">
        <v>58</v>
      </c>
      <c r="D12" s="20"/>
      <c r="E12" s="20"/>
      <c r="F12" s="22" t="s">
        <v>429</v>
      </c>
      <c r="G12" s="20"/>
      <c r="H12" s="20"/>
      <c r="I12" s="19" t="s">
        <v>59</v>
      </c>
      <c r="J12" s="24" t="s">
        <v>64</v>
      </c>
      <c r="K12" s="18"/>
    </row>
    <row r="13" spans="2:11" ht="18" customHeight="1" x14ac:dyDescent="0.25">
      <c r="B13" s="16"/>
      <c r="C13" s="19" t="s">
        <v>60</v>
      </c>
      <c r="D13" s="20"/>
      <c r="E13" s="20"/>
      <c r="F13" s="22"/>
      <c r="G13" s="20"/>
      <c r="H13" s="20"/>
      <c r="I13" s="19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 t="s">
        <v>52</v>
      </c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4" t="s">
        <v>0</v>
      </c>
      <c r="D18" s="4"/>
      <c r="E18" s="5"/>
      <c r="F18" s="28" t="s">
        <v>82</v>
      </c>
      <c r="G18" s="28" t="s">
        <v>83</v>
      </c>
      <c r="H18" s="148">
        <v>1916</v>
      </c>
      <c r="I18" s="183"/>
      <c r="J18" s="148"/>
      <c r="K18" s="18"/>
    </row>
    <row r="19" spans="2:11" ht="18" customHeight="1" x14ac:dyDescent="0.25">
      <c r="B19" s="16"/>
      <c r="C19" s="8" t="s">
        <v>4</v>
      </c>
      <c r="D19" s="8"/>
      <c r="E19" s="9"/>
      <c r="F19" s="10" t="s">
        <v>84</v>
      </c>
      <c r="G19" s="11" t="s">
        <v>83</v>
      </c>
      <c r="H19" s="171">
        <f>H18*1.3</f>
        <v>2490.8000000000002</v>
      </c>
      <c r="I19" s="171"/>
      <c r="J19" s="148"/>
      <c r="K19" s="18"/>
    </row>
    <row r="20" spans="2:11" ht="18" customHeight="1" x14ac:dyDescent="0.25">
      <c r="B20" s="16"/>
      <c r="C20" s="4" t="s">
        <v>7</v>
      </c>
      <c r="D20" s="4"/>
      <c r="E20" s="5"/>
      <c r="F20" s="28" t="s">
        <v>85</v>
      </c>
      <c r="G20" s="30" t="s">
        <v>83</v>
      </c>
      <c r="H20" s="148">
        <f>H18</f>
        <v>1916</v>
      </c>
      <c r="I20" s="183"/>
      <c r="J20" s="148"/>
      <c r="K20" s="18"/>
    </row>
    <row r="21" spans="2:11" ht="18" customHeight="1" x14ac:dyDescent="0.25">
      <c r="B21" s="16"/>
      <c r="C21" s="8" t="s">
        <v>9</v>
      </c>
      <c r="D21" s="8"/>
      <c r="E21" s="9"/>
      <c r="F21" s="10" t="s">
        <v>86</v>
      </c>
      <c r="G21" s="11" t="s">
        <v>87</v>
      </c>
      <c r="H21" s="171">
        <f>H18*0.2*1.8</f>
        <v>689.7600000000001</v>
      </c>
      <c r="I21" s="171"/>
      <c r="J21" s="148"/>
      <c r="K21" s="18"/>
    </row>
    <row r="22" spans="2:11" ht="18" customHeight="1" x14ac:dyDescent="0.25">
      <c r="B22" s="16"/>
      <c r="C22" s="8" t="s">
        <v>11</v>
      </c>
      <c r="D22" s="8"/>
      <c r="E22" s="9"/>
      <c r="F22" s="28" t="s">
        <v>88</v>
      </c>
      <c r="G22" s="29" t="s">
        <v>75</v>
      </c>
      <c r="H22" s="148">
        <f>H18*0.2</f>
        <v>383.20000000000005</v>
      </c>
      <c r="I22" s="183"/>
      <c r="J22" s="148"/>
      <c r="K22" s="18"/>
    </row>
    <row r="23" spans="2:11" ht="24" x14ac:dyDescent="0.25">
      <c r="B23" s="16"/>
      <c r="C23" s="8" t="s">
        <v>13</v>
      </c>
      <c r="D23" s="8"/>
      <c r="E23" s="9"/>
      <c r="F23" s="10" t="s">
        <v>89</v>
      </c>
      <c r="G23" s="11" t="s">
        <v>3</v>
      </c>
      <c r="H23" s="171">
        <v>350</v>
      </c>
      <c r="I23" s="171"/>
      <c r="J23" s="148"/>
      <c r="K23" s="18"/>
    </row>
    <row r="24" spans="2:11" ht="15" x14ac:dyDescent="0.25">
      <c r="B24" s="16"/>
      <c r="C24" s="8">
        <v>7</v>
      </c>
      <c r="D24" s="8"/>
      <c r="E24" s="9"/>
      <c r="F24" s="10" t="s">
        <v>119</v>
      </c>
      <c r="G24" s="11" t="s">
        <v>3</v>
      </c>
      <c r="H24" s="171">
        <v>1</v>
      </c>
      <c r="I24" s="171"/>
      <c r="J24" s="148"/>
      <c r="K24" s="18"/>
    </row>
    <row r="25" spans="2:11" ht="18" customHeight="1" x14ac:dyDescent="0.25">
      <c r="B25" s="16"/>
      <c r="C25" s="8" t="s">
        <v>15</v>
      </c>
      <c r="D25" s="8"/>
      <c r="E25" s="9"/>
      <c r="F25" s="10" t="s">
        <v>90</v>
      </c>
      <c r="G25" s="11" t="s">
        <v>3</v>
      </c>
      <c r="H25" s="171">
        <v>350</v>
      </c>
      <c r="I25" s="171"/>
      <c r="J25" s="148"/>
      <c r="K25" s="18"/>
    </row>
    <row r="26" spans="2:11" ht="30.75" customHeight="1" x14ac:dyDescent="0.25">
      <c r="B26" s="16"/>
      <c r="C26" s="49">
        <v>8</v>
      </c>
      <c r="D26" s="49"/>
      <c r="E26" s="50"/>
      <c r="F26" s="51" t="s">
        <v>195</v>
      </c>
      <c r="G26" s="52" t="s">
        <v>40</v>
      </c>
      <c r="H26" s="149">
        <v>1</v>
      </c>
      <c r="I26" s="149"/>
      <c r="J26" s="148"/>
      <c r="K26" s="18"/>
    </row>
    <row r="27" spans="2:11" ht="29.25" customHeight="1" x14ac:dyDescent="0.25">
      <c r="B27" s="16"/>
      <c r="C27" s="49"/>
      <c r="D27" s="49" t="s">
        <v>196</v>
      </c>
      <c r="E27" s="50"/>
      <c r="F27" s="51" t="s">
        <v>307</v>
      </c>
      <c r="G27" s="52"/>
      <c r="H27" s="149"/>
      <c r="I27" s="149"/>
      <c r="J27" s="149"/>
      <c r="K27" s="18"/>
    </row>
    <row r="28" spans="2:11" ht="6.75" customHeight="1" thickBot="1" x14ac:dyDescent="0.3">
      <c r="B28" s="25"/>
      <c r="C28" s="26"/>
      <c r="D28" s="26"/>
      <c r="E28" s="26"/>
      <c r="F28" s="26"/>
      <c r="G28" s="26"/>
      <c r="H28" s="26"/>
      <c r="I28" s="26"/>
      <c r="J28" s="26"/>
      <c r="K28" s="27"/>
    </row>
  </sheetData>
  <mergeCells count="4">
    <mergeCell ref="C3:D3"/>
    <mergeCell ref="D6:F6"/>
    <mergeCell ref="D8:H8"/>
    <mergeCell ref="C17:E17"/>
  </mergeCells>
  <pageMargins left="0.7" right="0.7" top="0.75" bottom="0.75" header="0.3" footer="0.3"/>
  <pageSetup paperSize="9" scale="6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A92B0-D1B6-4E0E-AFD9-FFCEBE3DF471}">
  <sheetPr>
    <tabColor rgb="FF00B050"/>
  </sheetPr>
  <dimension ref="B1:K34"/>
  <sheetViews>
    <sheetView view="pageBreakPreview" zoomScale="60" zoomScaleNormal="10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4.42578125" style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19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19"/>
      <c r="H6" s="19"/>
      <c r="I6" s="20"/>
      <c r="J6" s="20"/>
      <c r="K6" s="18"/>
    </row>
    <row r="7" spans="2:11" ht="18" customHeight="1" x14ac:dyDescent="0.25">
      <c r="B7" s="16"/>
      <c r="C7" s="19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79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19" t="s">
        <v>56</v>
      </c>
      <c r="D10" s="20"/>
      <c r="E10" s="20"/>
      <c r="F10" s="22" t="s">
        <v>62</v>
      </c>
      <c r="G10" s="20"/>
      <c r="H10" s="20"/>
      <c r="I10" s="19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19" t="s">
        <v>58</v>
      </c>
      <c r="D12" s="20"/>
      <c r="E12" s="20"/>
      <c r="F12" s="22" t="s">
        <v>429</v>
      </c>
      <c r="G12" s="20"/>
      <c r="H12" s="20"/>
      <c r="I12" s="19" t="s">
        <v>59</v>
      </c>
      <c r="J12" s="24" t="s">
        <v>64</v>
      </c>
      <c r="K12" s="18"/>
    </row>
    <row r="13" spans="2:11" ht="18" customHeight="1" x14ac:dyDescent="0.25">
      <c r="B13" s="16"/>
      <c r="C13" s="19" t="s">
        <v>60</v>
      </c>
      <c r="D13" s="20"/>
      <c r="E13" s="20"/>
      <c r="F13" s="22"/>
      <c r="G13" s="20"/>
      <c r="H13" s="20"/>
      <c r="I13" s="19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 t="s">
        <v>52</v>
      </c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4" t="s">
        <v>0</v>
      </c>
      <c r="D18" s="4"/>
      <c r="E18" s="5"/>
      <c r="F18" s="10" t="s">
        <v>326</v>
      </c>
      <c r="G18" s="10" t="s">
        <v>3</v>
      </c>
      <c r="H18" s="171">
        <v>370</v>
      </c>
      <c r="I18" s="171"/>
      <c r="J18" s="171"/>
      <c r="K18" s="18"/>
    </row>
    <row r="19" spans="2:11" ht="18" customHeight="1" x14ac:dyDescent="0.25">
      <c r="B19" s="16"/>
      <c r="C19" s="8" t="s">
        <v>4</v>
      </c>
      <c r="D19" s="8"/>
      <c r="E19" s="9"/>
      <c r="F19" s="10" t="s">
        <v>66</v>
      </c>
      <c r="G19" s="11" t="s">
        <v>3</v>
      </c>
      <c r="H19" s="171">
        <v>900</v>
      </c>
      <c r="I19" s="171"/>
      <c r="J19" s="171"/>
      <c r="K19" s="18"/>
    </row>
    <row r="20" spans="2:11" ht="18" customHeight="1" x14ac:dyDescent="0.25">
      <c r="B20" s="16"/>
      <c r="C20" s="4" t="s">
        <v>7</v>
      </c>
      <c r="D20" s="4"/>
      <c r="E20" s="5"/>
      <c r="F20" s="10" t="s">
        <v>67</v>
      </c>
      <c r="G20" s="12" t="s">
        <v>3</v>
      </c>
      <c r="H20" s="171">
        <v>3</v>
      </c>
      <c r="I20" s="171"/>
      <c r="J20" s="171"/>
      <c r="K20" s="18"/>
    </row>
    <row r="21" spans="2:11" ht="18" customHeight="1" x14ac:dyDescent="0.25">
      <c r="B21" s="16"/>
      <c r="C21" s="8" t="s">
        <v>9</v>
      </c>
      <c r="D21" s="8"/>
      <c r="E21" s="9"/>
      <c r="F21" s="10" t="s">
        <v>68</v>
      </c>
      <c r="G21" s="11" t="s">
        <v>69</v>
      </c>
      <c r="H21" s="171">
        <v>900</v>
      </c>
      <c r="I21" s="171"/>
      <c r="J21" s="171"/>
      <c r="K21" s="18"/>
    </row>
    <row r="22" spans="2:11" ht="18" customHeight="1" x14ac:dyDescent="0.25">
      <c r="B22" s="16"/>
      <c r="C22" s="8" t="s">
        <v>11</v>
      </c>
      <c r="D22" s="8"/>
      <c r="E22" s="9"/>
      <c r="F22" s="10" t="s">
        <v>70</v>
      </c>
      <c r="G22" s="11" t="s">
        <v>69</v>
      </c>
      <c r="H22" s="171">
        <v>300</v>
      </c>
      <c r="I22" s="171"/>
      <c r="J22" s="171"/>
      <c r="K22" s="18"/>
    </row>
    <row r="23" spans="2:11" ht="18" customHeight="1" x14ac:dyDescent="0.25">
      <c r="B23" s="16"/>
      <c r="C23" s="8" t="s">
        <v>13</v>
      </c>
      <c r="D23" s="8"/>
      <c r="E23" s="9"/>
      <c r="F23" s="10" t="s">
        <v>71</v>
      </c>
      <c r="G23" s="11" t="s">
        <v>3</v>
      </c>
      <c r="H23" s="171">
        <v>108</v>
      </c>
      <c r="I23" s="171"/>
      <c r="J23" s="171"/>
      <c r="K23" s="18"/>
    </row>
    <row r="24" spans="2:11" ht="18" customHeight="1" x14ac:dyDescent="0.25">
      <c r="B24" s="16"/>
      <c r="C24" s="8" t="s">
        <v>15</v>
      </c>
      <c r="D24" s="8"/>
      <c r="E24" s="9"/>
      <c r="F24" s="10" t="s">
        <v>72</v>
      </c>
      <c r="G24" s="11" t="s">
        <v>3</v>
      </c>
      <c r="H24" s="171">
        <v>1</v>
      </c>
      <c r="I24" s="171"/>
      <c r="J24" s="171"/>
      <c r="K24" s="18"/>
    </row>
    <row r="25" spans="2:11" ht="18" customHeight="1" x14ac:dyDescent="0.25">
      <c r="B25" s="16"/>
      <c r="C25" s="8" t="s">
        <v>17</v>
      </c>
      <c r="D25" s="8"/>
      <c r="E25" s="9"/>
      <c r="F25" s="28" t="s">
        <v>73</v>
      </c>
      <c r="G25" s="29" t="s">
        <v>3</v>
      </c>
      <c r="H25" s="184">
        <v>1</v>
      </c>
      <c r="I25" s="183"/>
      <c r="J25" s="171"/>
      <c r="K25" s="18"/>
    </row>
    <row r="26" spans="2:11" ht="18" customHeight="1" x14ac:dyDescent="0.25">
      <c r="B26" s="16"/>
      <c r="C26" s="8" t="s">
        <v>19</v>
      </c>
      <c r="D26" s="8"/>
      <c r="E26" s="9"/>
      <c r="F26" s="28" t="s">
        <v>74</v>
      </c>
      <c r="G26" s="29" t="s">
        <v>75</v>
      </c>
      <c r="H26" s="184">
        <v>52</v>
      </c>
      <c r="I26" s="183"/>
      <c r="J26" s="171"/>
      <c r="K26" s="18"/>
    </row>
    <row r="27" spans="2:11" ht="24" x14ac:dyDescent="0.25">
      <c r="B27" s="16"/>
      <c r="C27" s="8" t="s">
        <v>21</v>
      </c>
      <c r="D27" s="8"/>
      <c r="E27" s="9"/>
      <c r="F27" s="10" t="s">
        <v>80</v>
      </c>
      <c r="G27" s="11" t="s">
        <v>75</v>
      </c>
      <c r="H27" s="171">
        <v>52</v>
      </c>
      <c r="I27" s="171"/>
      <c r="J27" s="171"/>
      <c r="K27" s="18"/>
    </row>
    <row r="28" spans="2:11" ht="18" customHeight="1" x14ac:dyDescent="0.25">
      <c r="B28" s="16"/>
      <c r="C28" s="8" t="s">
        <v>23</v>
      </c>
      <c r="D28" s="8"/>
      <c r="E28" s="9"/>
      <c r="F28" s="28" t="s">
        <v>76</v>
      </c>
      <c r="G28" s="29" t="s">
        <v>3</v>
      </c>
      <c r="H28" s="184">
        <v>1</v>
      </c>
      <c r="I28" s="183"/>
      <c r="J28" s="171"/>
      <c r="K28" s="18"/>
    </row>
    <row r="29" spans="2:11" ht="18" customHeight="1" x14ac:dyDescent="0.25">
      <c r="B29" s="16"/>
      <c r="C29" s="8" t="s">
        <v>25</v>
      </c>
      <c r="D29" s="8"/>
      <c r="E29" s="9"/>
      <c r="F29" s="28" t="s">
        <v>77</v>
      </c>
      <c r="G29" s="29" t="s">
        <v>3</v>
      </c>
      <c r="H29" s="184">
        <v>3</v>
      </c>
      <c r="I29" s="183"/>
      <c r="J29" s="171"/>
      <c r="K29" s="18"/>
    </row>
    <row r="30" spans="2:11" ht="18" customHeight="1" x14ac:dyDescent="0.25">
      <c r="B30" s="16"/>
      <c r="C30" s="8" t="s">
        <v>27</v>
      </c>
      <c r="D30" s="8"/>
      <c r="E30" s="9"/>
      <c r="F30" s="6" t="s">
        <v>194</v>
      </c>
      <c r="G30" s="29" t="s">
        <v>3</v>
      </c>
      <c r="H30" s="184">
        <v>1</v>
      </c>
      <c r="I30" s="183"/>
      <c r="J30" s="171"/>
      <c r="K30" s="18"/>
    </row>
    <row r="31" spans="2:11" ht="18" customHeight="1" x14ac:dyDescent="0.25">
      <c r="B31" s="16"/>
      <c r="C31" s="8" t="s">
        <v>29</v>
      </c>
      <c r="D31" s="8"/>
      <c r="E31" s="9"/>
      <c r="F31" s="28" t="s">
        <v>78</v>
      </c>
      <c r="G31" s="29" t="s">
        <v>75</v>
      </c>
      <c r="H31" s="184">
        <v>3.7</v>
      </c>
      <c r="I31" s="183"/>
      <c r="J31" s="171"/>
      <c r="K31" s="18"/>
    </row>
    <row r="32" spans="2:11" ht="30.75" customHeight="1" x14ac:dyDescent="0.25">
      <c r="B32" s="16"/>
      <c r="C32" s="49">
        <v>15</v>
      </c>
      <c r="D32" s="49"/>
      <c r="E32" s="50"/>
      <c r="F32" s="51" t="s">
        <v>195</v>
      </c>
      <c r="G32" s="52" t="s">
        <v>40</v>
      </c>
      <c r="H32" s="149">
        <v>1</v>
      </c>
      <c r="I32" s="149"/>
      <c r="J32" s="171"/>
      <c r="K32" s="18"/>
    </row>
    <row r="33" spans="2:11" ht="29.25" customHeight="1" x14ac:dyDescent="0.25">
      <c r="B33" s="16"/>
      <c r="C33" s="49"/>
      <c r="D33" s="49" t="s">
        <v>196</v>
      </c>
      <c r="E33" s="50"/>
      <c r="F33" s="51" t="s">
        <v>307</v>
      </c>
      <c r="G33" s="52"/>
      <c r="H33" s="149"/>
      <c r="I33" s="149"/>
      <c r="J33" s="149"/>
      <c r="K33" s="18"/>
    </row>
    <row r="34" spans="2:11" ht="6.75" customHeight="1" thickBot="1" x14ac:dyDescent="0.3">
      <c r="B34" s="25"/>
      <c r="C34" s="26"/>
      <c r="D34" s="26"/>
      <c r="E34" s="26"/>
      <c r="F34" s="26"/>
      <c r="G34" s="26"/>
      <c r="H34" s="26"/>
      <c r="I34" s="26"/>
      <c r="J34" s="26"/>
      <c r="K34" s="27"/>
    </row>
  </sheetData>
  <mergeCells count="4">
    <mergeCell ref="C3:D3"/>
    <mergeCell ref="D6:F6"/>
    <mergeCell ref="D8:H8"/>
    <mergeCell ref="C17:E17"/>
  </mergeCells>
  <pageMargins left="0.7" right="0.7" top="0.75" bottom="0.75" header="0.3" footer="0.3"/>
  <pageSetup paperSize="9" scale="6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E2F7F-8270-4B3A-93F3-274BE509BFF8}">
  <sheetPr>
    <tabColor rgb="FF00B050"/>
  </sheetPr>
  <dimension ref="B1:K55"/>
  <sheetViews>
    <sheetView tabSelected="1" view="pageBreakPreview" zoomScale="85" zoomScaleNormal="100" zoomScaleSheetLayoutView="85" workbookViewId="0">
      <selection activeCell="C55" sqref="C55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4.42578125" style="1" customWidth="1"/>
    <col min="8" max="8" width="10.42578125" style="1" bestFit="1" customWidth="1"/>
    <col min="9" max="9" width="12.285156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75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75"/>
      <c r="H6" s="75"/>
      <c r="I6" s="20"/>
      <c r="J6" s="20"/>
      <c r="K6" s="18"/>
    </row>
    <row r="7" spans="2:11" ht="18" customHeight="1" x14ac:dyDescent="0.25">
      <c r="B7" s="16"/>
      <c r="C7" s="75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216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75" t="s">
        <v>56</v>
      </c>
      <c r="D10" s="20"/>
      <c r="E10" s="20"/>
      <c r="F10" s="22" t="s">
        <v>62</v>
      </c>
      <c r="G10" s="20"/>
      <c r="H10" s="20"/>
      <c r="I10" s="75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75" t="s">
        <v>58</v>
      </c>
      <c r="D12" s="20"/>
      <c r="E12" s="20"/>
      <c r="F12" s="22" t="s">
        <v>429</v>
      </c>
      <c r="G12" s="20"/>
      <c r="H12" s="20"/>
      <c r="I12" s="75" t="s">
        <v>59</v>
      </c>
      <c r="J12" s="24" t="s">
        <v>64</v>
      </c>
      <c r="K12" s="18"/>
    </row>
    <row r="13" spans="2:11" ht="18" customHeight="1" x14ac:dyDescent="0.25">
      <c r="B13" s="16"/>
      <c r="C13" s="75" t="s">
        <v>60</v>
      </c>
      <c r="D13" s="20"/>
      <c r="E13" s="20"/>
      <c r="F13" s="22"/>
      <c r="G13" s="20"/>
      <c r="H13" s="20"/>
      <c r="I13" s="75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4"/>
      <c r="D18" s="8"/>
      <c r="E18" s="263" t="s">
        <v>217</v>
      </c>
      <c r="F18" s="264"/>
      <c r="G18" s="29"/>
      <c r="H18" s="148"/>
      <c r="I18" s="148"/>
      <c r="J18" s="148"/>
      <c r="K18" s="18"/>
    </row>
    <row r="19" spans="2:11" ht="18" customHeight="1" x14ac:dyDescent="0.25">
      <c r="B19" s="16"/>
      <c r="C19" s="4">
        <v>1</v>
      </c>
      <c r="D19" s="8"/>
      <c r="E19" s="263" t="s">
        <v>218</v>
      </c>
      <c r="F19" s="264" t="s">
        <v>218</v>
      </c>
      <c r="G19" s="7"/>
      <c r="H19" s="148"/>
      <c r="I19" s="148"/>
      <c r="J19" s="148"/>
      <c r="K19" s="18"/>
    </row>
    <row r="20" spans="2:11" ht="18" customHeight="1" x14ac:dyDescent="0.25">
      <c r="B20" s="16"/>
      <c r="C20" s="95">
        <v>44562</v>
      </c>
      <c r="D20" s="8"/>
      <c r="E20" s="261" t="s">
        <v>219</v>
      </c>
      <c r="F20" s="262" t="s">
        <v>219</v>
      </c>
      <c r="G20" s="7" t="s">
        <v>40</v>
      </c>
      <c r="H20" s="148">
        <v>1</v>
      </c>
      <c r="I20" s="148"/>
      <c r="J20" s="148"/>
      <c r="K20" s="18"/>
    </row>
    <row r="21" spans="2:11" ht="66.75" customHeight="1" x14ac:dyDescent="0.25">
      <c r="B21" s="16"/>
      <c r="C21" s="4"/>
      <c r="D21" s="8"/>
      <c r="E21" s="261" t="s">
        <v>220</v>
      </c>
      <c r="F21" s="262" t="s">
        <v>68</v>
      </c>
      <c r="G21" s="29"/>
      <c r="H21" s="148"/>
      <c r="I21" s="148"/>
      <c r="J21" s="148"/>
      <c r="K21" s="18"/>
    </row>
    <row r="22" spans="2:11" ht="66.75" customHeight="1" x14ac:dyDescent="0.25">
      <c r="B22" s="16"/>
      <c r="C22" s="95">
        <v>44593</v>
      </c>
      <c r="D22" s="8"/>
      <c r="E22" s="261" t="s">
        <v>343</v>
      </c>
      <c r="F22" s="262"/>
      <c r="G22" s="7" t="s">
        <v>40</v>
      </c>
      <c r="H22" s="148">
        <v>1</v>
      </c>
      <c r="I22" s="148"/>
      <c r="J22" s="148"/>
      <c r="K22" s="18"/>
    </row>
    <row r="23" spans="2:11" ht="24.75" customHeight="1" x14ac:dyDescent="0.25">
      <c r="B23" s="16"/>
      <c r="C23" s="95">
        <v>44621</v>
      </c>
      <c r="D23" s="8"/>
      <c r="E23" s="261" t="s">
        <v>344</v>
      </c>
      <c r="F23" s="262" t="s">
        <v>70</v>
      </c>
      <c r="G23" s="7" t="s">
        <v>40</v>
      </c>
      <c r="H23" s="148">
        <v>1</v>
      </c>
      <c r="I23" s="148"/>
      <c r="J23" s="148"/>
      <c r="K23" s="18"/>
    </row>
    <row r="24" spans="2:11" ht="18" customHeight="1" x14ac:dyDescent="0.25">
      <c r="B24" s="16"/>
      <c r="C24" s="95">
        <v>44652</v>
      </c>
      <c r="D24" s="8"/>
      <c r="E24" s="261" t="s">
        <v>221</v>
      </c>
      <c r="F24" s="262" t="s">
        <v>71</v>
      </c>
      <c r="G24" s="7" t="s">
        <v>40</v>
      </c>
      <c r="H24" s="148">
        <v>1</v>
      </c>
      <c r="I24" s="148"/>
      <c r="J24" s="148"/>
      <c r="K24" s="18"/>
    </row>
    <row r="25" spans="2:11" ht="18" customHeight="1" x14ac:dyDescent="0.25">
      <c r="B25" s="16"/>
      <c r="C25" s="95">
        <v>44682</v>
      </c>
      <c r="D25" s="8"/>
      <c r="E25" s="261" t="s">
        <v>222</v>
      </c>
      <c r="F25" s="262" t="s">
        <v>72</v>
      </c>
      <c r="G25" s="7" t="s">
        <v>40</v>
      </c>
      <c r="H25" s="148">
        <v>1</v>
      </c>
      <c r="I25" s="148"/>
      <c r="J25" s="148"/>
      <c r="K25" s="18"/>
    </row>
    <row r="26" spans="2:11" ht="18" customHeight="1" x14ac:dyDescent="0.25">
      <c r="B26" s="16"/>
      <c r="C26" s="4">
        <v>2</v>
      </c>
      <c r="D26" s="8"/>
      <c r="E26" s="263" t="s">
        <v>223</v>
      </c>
      <c r="F26" s="264" t="s">
        <v>74</v>
      </c>
      <c r="G26" s="7"/>
      <c r="H26" s="148"/>
      <c r="I26" s="148"/>
      <c r="J26" s="148"/>
      <c r="K26" s="18"/>
    </row>
    <row r="27" spans="2:11" ht="41.25" customHeight="1" x14ac:dyDescent="0.25">
      <c r="B27" s="16"/>
      <c r="C27" s="95">
        <v>44563</v>
      </c>
      <c r="D27" s="8"/>
      <c r="E27" s="261" t="s">
        <v>224</v>
      </c>
      <c r="F27" s="262"/>
      <c r="G27" s="7" t="s">
        <v>40</v>
      </c>
      <c r="H27" s="148">
        <v>1</v>
      </c>
      <c r="I27" s="148"/>
      <c r="J27" s="148"/>
      <c r="K27" s="18"/>
    </row>
    <row r="28" spans="2:11" ht="18" customHeight="1" x14ac:dyDescent="0.25">
      <c r="B28" s="16"/>
      <c r="C28" s="4"/>
      <c r="D28" s="8"/>
      <c r="E28" s="261" t="s">
        <v>345</v>
      </c>
      <c r="F28" s="262"/>
      <c r="G28" s="7"/>
      <c r="H28" s="148"/>
      <c r="I28" s="148"/>
      <c r="J28" s="148"/>
      <c r="K28" s="18"/>
    </row>
    <row r="29" spans="2:11" ht="18" customHeight="1" x14ac:dyDescent="0.25">
      <c r="B29" s="16"/>
      <c r="C29" s="4"/>
      <c r="D29" s="8"/>
      <c r="E29" s="261" t="s">
        <v>346</v>
      </c>
      <c r="F29" s="262"/>
      <c r="G29" s="7"/>
      <c r="H29" s="148"/>
      <c r="I29" s="148"/>
      <c r="J29" s="148"/>
      <c r="K29" s="18"/>
    </row>
    <row r="30" spans="2:11" ht="41.25" customHeight="1" x14ac:dyDescent="0.25">
      <c r="B30" s="16"/>
      <c r="C30" s="95"/>
      <c r="D30" s="8"/>
      <c r="E30" s="261" t="s">
        <v>347</v>
      </c>
      <c r="F30" s="262"/>
      <c r="G30" s="7"/>
      <c r="H30" s="148"/>
      <c r="I30" s="148"/>
      <c r="J30" s="148"/>
      <c r="K30" s="18"/>
    </row>
    <row r="31" spans="2:11" ht="18" customHeight="1" x14ac:dyDescent="0.25">
      <c r="B31" s="16"/>
      <c r="C31" s="4"/>
      <c r="D31" s="8"/>
      <c r="E31" s="261" t="s">
        <v>348</v>
      </c>
      <c r="F31" s="262"/>
      <c r="G31" s="7"/>
      <c r="H31" s="148"/>
      <c r="I31" s="148"/>
      <c r="J31" s="148"/>
      <c r="K31" s="18"/>
    </row>
    <row r="32" spans="2:11" ht="42.75" customHeight="1" x14ac:dyDescent="0.25">
      <c r="B32" s="16"/>
      <c r="C32" s="4"/>
      <c r="D32" s="8"/>
      <c r="E32" s="261" t="s">
        <v>425</v>
      </c>
      <c r="F32" s="262"/>
      <c r="G32" s="7"/>
      <c r="H32" s="148"/>
      <c r="I32" s="148"/>
      <c r="J32" s="148"/>
      <c r="K32" s="18"/>
    </row>
    <row r="33" spans="2:11" ht="30.75" customHeight="1" x14ac:dyDescent="0.25">
      <c r="B33" s="16"/>
      <c r="C33" s="95"/>
      <c r="D33" s="8"/>
      <c r="E33" s="261" t="s">
        <v>349</v>
      </c>
      <c r="F33" s="262"/>
      <c r="G33" s="7"/>
      <c r="H33" s="148"/>
      <c r="I33" s="148"/>
      <c r="J33" s="148"/>
      <c r="K33" s="18"/>
    </row>
    <row r="34" spans="2:11" ht="44.25" customHeight="1" x14ac:dyDescent="0.25">
      <c r="B34" s="16"/>
      <c r="C34" s="4"/>
      <c r="D34" s="8"/>
      <c r="E34" s="261" t="s">
        <v>350</v>
      </c>
      <c r="F34" s="262"/>
      <c r="G34" s="7"/>
      <c r="H34" s="148"/>
      <c r="I34" s="148"/>
      <c r="J34" s="148"/>
      <c r="K34" s="18"/>
    </row>
    <row r="35" spans="2:11" ht="49.5" customHeight="1" x14ac:dyDescent="0.25">
      <c r="B35" s="16"/>
      <c r="C35" s="4"/>
      <c r="D35" s="8"/>
      <c r="E35" s="261" t="s">
        <v>356</v>
      </c>
      <c r="F35" s="262"/>
      <c r="G35" s="7"/>
      <c r="H35" s="148"/>
      <c r="I35" s="148"/>
      <c r="J35" s="148"/>
      <c r="K35" s="18"/>
    </row>
    <row r="36" spans="2:11" ht="18" customHeight="1" x14ac:dyDescent="0.25">
      <c r="B36" s="16"/>
      <c r="C36" s="4"/>
      <c r="D36" s="8"/>
      <c r="E36" s="261" t="s">
        <v>355</v>
      </c>
      <c r="F36" s="262"/>
      <c r="G36" s="7"/>
      <c r="H36" s="148"/>
      <c r="I36" s="148"/>
      <c r="J36" s="148"/>
      <c r="K36" s="18"/>
    </row>
    <row r="37" spans="2:11" ht="18" customHeight="1" x14ac:dyDescent="0.25">
      <c r="B37" s="16"/>
      <c r="C37" s="4"/>
      <c r="D37" s="8"/>
      <c r="E37" s="261" t="s">
        <v>354</v>
      </c>
      <c r="F37" s="262"/>
      <c r="G37" s="7"/>
      <c r="H37" s="148"/>
      <c r="I37" s="148"/>
      <c r="J37" s="148"/>
      <c r="K37" s="18"/>
    </row>
    <row r="38" spans="2:11" ht="28.5" customHeight="1" x14ac:dyDescent="0.25">
      <c r="B38" s="16"/>
      <c r="C38" s="4"/>
      <c r="D38" s="8"/>
      <c r="E38" s="261" t="s">
        <v>353</v>
      </c>
      <c r="F38" s="262"/>
      <c r="G38" s="7"/>
      <c r="H38" s="148"/>
      <c r="I38" s="148"/>
      <c r="J38" s="148"/>
      <c r="K38" s="18"/>
    </row>
    <row r="39" spans="2:11" ht="18" customHeight="1" x14ac:dyDescent="0.25">
      <c r="B39" s="16"/>
      <c r="C39" s="4"/>
      <c r="D39" s="8"/>
      <c r="E39" s="261" t="s">
        <v>352</v>
      </c>
      <c r="F39" s="262"/>
      <c r="G39" s="7"/>
      <c r="H39" s="148"/>
      <c r="I39" s="148"/>
      <c r="J39" s="148"/>
      <c r="K39" s="18"/>
    </row>
    <row r="40" spans="2:11" ht="28.5" customHeight="1" x14ac:dyDescent="0.25">
      <c r="B40" s="16"/>
      <c r="C40" s="4"/>
      <c r="D40" s="8"/>
      <c r="E40" s="261" t="s">
        <v>351</v>
      </c>
      <c r="F40" s="262"/>
      <c r="G40" s="7"/>
      <c r="H40" s="148"/>
      <c r="I40" s="148"/>
      <c r="J40" s="148"/>
      <c r="K40" s="18"/>
    </row>
    <row r="41" spans="2:11" ht="28.5" customHeight="1" x14ac:dyDescent="0.25">
      <c r="B41" s="16"/>
      <c r="C41" s="4"/>
      <c r="D41" s="8"/>
      <c r="E41" s="261" t="s">
        <v>357</v>
      </c>
      <c r="F41" s="262"/>
      <c r="G41" s="7"/>
      <c r="H41" s="148"/>
      <c r="I41" s="148"/>
      <c r="J41" s="148"/>
      <c r="K41" s="18"/>
    </row>
    <row r="42" spans="2:11" ht="28.5" customHeight="1" x14ac:dyDescent="0.25">
      <c r="B42" s="16"/>
      <c r="C42" s="4"/>
      <c r="D42" s="8"/>
      <c r="E42" s="261" t="s">
        <v>358</v>
      </c>
      <c r="F42" s="262"/>
      <c r="G42" s="7"/>
      <c r="H42" s="148"/>
      <c r="I42" s="148"/>
      <c r="J42" s="148"/>
      <c r="K42" s="18"/>
    </row>
    <row r="43" spans="2:11" ht="39.75" customHeight="1" x14ac:dyDescent="0.25">
      <c r="B43" s="16"/>
      <c r="C43" s="4"/>
      <c r="D43" s="8"/>
      <c r="E43" s="261" t="s">
        <v>359</v>
      </c>
      <c r="F43" s="262"/>
      <c r="G43" s="7"/>
      <c r="H43" s="148"/>
      <c r="I43" s="148"/>
      <c r="J43" s="148"/>
      <c r="K43" s="18"/>
    </row>
    <row r="44" spans="2:11" ht="28.5" customHeight="1" x14ac:dyDescent="0.25">
      <c r="B44" s="16"/>
      <c r="C44" s="4"/>
      <c r="D44" s="8"/>
      <c r="E44" s="261" t="s">
        <v>360</v>
      </c>
      <c r="F44" s="262"/>
      <c r="G44" s="7"/>
      <c r="H44" s="148"/>
      <c r="I44" s="148"/>
      <c r="J44" s="148"/>
      <c r="K44" s="18"/>
    </row>
    <row r="45" spans="2:11" ht="28.5" customHeight="1" x14ac:dyDescent="0.25">
      <c r="B45" s="16"/>
      <c r="C45" s="4"/>
      <c r="D45" s="8"/>
      <c r="E45" s="261" t="s">
        <v>361</v>
      </c>
      <c r="F45" s="262"/>
      <c r="G45" s="7"/>
      <c r="H45" s="148"/>
      <c r="I45" s="148"/>
      <c r="J45" s="148"/>
      <c r="K45" s="18"/>
    </row>
    <row r="46" spans="2:11" ht="28.5" customHeight="1" x14ac:dyDescent="0.25">
      <c r="B46" s="16"/>
      <c r="C46" s="4"/>
      <c r="D46" s="8"/>
      <c r="E46" s="261" t="s">
        <v>362</v>
      </c>
      <c r="F46" s="262"/>
      <c r="G46" s="7"/>
      <c r="H46" s="148"/>
      <c r="I46" s="148"/>
      <c r="J46" s="148"/>
      <c r="K46" s="18"/>
    </row>
    <row r="47" spans="2:11" ht="28.5" customHeight="1" x14ac:dyDescent="0.25">
      <c r="B47" s="16"/>
      <c r="C47" s="4"/>
      <c r="D47" s="8"/>
      <c r="E47" s="261" t="s">
        <v>363</v>
      </c>
      <c r="F47" s="262"/>
      <c r="G47" s="7"/>
      <c r="H47" s="148"/>
      <c r="I47" s="148"/>
      <c r="J47" s="148"/>
      <c r="K47" s="18"/>
    </row>
    <row r="48" spans="2:11" ht="28.5" customHeight="1" x14ac:dyDescent="0.25">
      <c r="B48" s="16"/>
      <c r="C48" s="4"/>
      <c r="D48" s="8"/>
      <c r="E48" s="261" t="s">
        <v>364</v>
      </c>
      <c r="F48" s="262"/>
      <c r="G48" s="7"/>
      <c r="H48" s="148"/>
      <c r="I48" s="148"/>
      <c r="J48" s="148"/>
      <c r="K48" s="18"/>
    </row>
    <row r="49" spans="2:11" ht="18" customHeight="1" x14ac:dyDescent="0.25">
      <c r="B49" s="16"/>
      <c r="C49" s="4"/>
      <c r="D49" s="8"/>
      <c r="E49" s="261" t="s">
        <v>365</v>
      </c>
      <c r="F49" s="262"/>
      <c r="G49" s="7"/>
      <c r="H49" s="148"/>
      <c r="I49" s="148"/>
      <c r="J49" s="148"/>
      <c r="K49" s="18"/>
    </row>
    <row r="50" spans="2:11" ht="18" customHeight="1" x14ac:dyDescent="0.25">
      <c r="B50" s="16"/>
      <c r="C50" s="4"/>
      <c r="D50" s="8"/>
      <c r="E50" s="261" t="s">
        <v>366</v>
      </c>
      <c r="F50" s="262"/>
      <c r="G50" s="29"/>
      <c r="H50" s="148"/>
      <c r="I50" s="148"/>
      <c r="J50" s="148"/>
      <c r="K50" s="18"/>
    </row>
    <row r="51" spans="2:11" ht="18" customHeight="1" x14ac:dyDescent="0.25">
      <c r="B51" s="16"/>
      <c r="C51" s="95">
        <v>44594</v>
      </c>
      <c r="D51" s="8"/>
      <c r="E51" s="261" t="s">
        <v>225</v>
      </c>
      <c r="F51" s="262"/>
      <c r="G51" s="7" t="s">
        <v>40</v>
      </c>
      <c r="H51" s="148">
        <v>1</v>
      </c>
      <c r="I51" s="148"/>
      <c r="J51" s="148"/>
      <c r="K51" s="18"/>
    </row>
    <row r="52" spans="2:11" ht="30.75" customHeight="1" x14ac:dyDescent="0.25">
      <c r="B52" s="16"/>
      <c r="C52" s="96">
        <v>44622</v>
      </c>
      <c r="D52" s="49"/>
      <c r="E52" s="261" t="s">
        <v>430</v>
      </c>
      <c r="F52" s="262"/>
      <c r="G52" s="7" t="s">
        <v>40</v>
      </c>
      <c r="H52" s="148">
        <v>1</v>
      </c>
      <c r="I52" s="149"/>
      <c r="J52" s="148"/>
      <c r="K52" s="18"/>
    </row>
    <row r="53" spans="2:11" ht="29.25" customHeight="1" x14ac:dyDescent="0.25">
      <c r="B53" s="16"/>
      <c r="C53" s="96">
        <v>44653</v>
      </c>
      <c r="D53" s="49"/>
      <c r="E53" s="261" t="s">
        <v>226</v>
      </c>
      <c r="F53" s="262" t="s">
        <v>197</v>
      </c>
      <c r="G53" s="52" t="s">
        <v>40</v>
      </c>
      <c r="H53" s="149">
        <v>1</v>
      </c>
      <c r="I53" s="149"/>
      <c r="J53" s="148"/>
      <c r="K53" s="18"/>
    </row>
    <row r="54" spans="2:11" ht="40.5" customHeight="1" x14ac:dyDescent="0.25">
      <c r="B54" s="16"/>
      <c r="C54" s="96">
        <v>44683</v>
      </c>
      <c r="D54" s="49"/>
      <c r="E54" s="261" t="s">
        <v>424</v>
      </c>
      <c r="F54" s="262"/>
      <c r="G54" s="52" t="s">
        <v>40</v>
      </c>
      <c r="H54" s="149">
        <v>1</v>
      </c>
      <c r="I54" s="149"/>
      <c r="J54" s="148"/>
      <c r="K54" s="18"/>
    </row>
    <row r="55" spans="2:11" ht="6.75" customHeight="1" thickBot="1" x14ac:dyDescent="0.3">
      <c r="B55" s="25"/>
      <c r="C55" s="26"/>
      <c r="D55" s="26"/>
      <c r="E55" s="26"/>
      <c r="F55" s="26"/>
      <c r="G55" s="26"/>
      <c r="H55" s="26"/>
      <c r="I55" s="26"/>
      <c r="J55" s="26"/>
      <c r="K55" s="27"/>
    </row>
  </sheetData>
  <mergeCells count="41">
    <mergeCell ref="E31:F31"/>
    <mergeCell ref="E32:F32"/>
    <mergeCell ref="E33:F33"/>
    <mergeCell ref="E34:F34"/>
    <mergeCell ref="E36:F36"/>
    <mergeCell ref="E35:F35"/>
    <mergeCell ref="E40:F40"/>
    <mergeCell ref="E41:F41"/>
    <mergeCell ref="E54:F54"/>
    <mergeCell ref="E52:F52"/>
    <mergeCell ref="E53:F53"/>
    <mergeCell ref="E37:F37"/>
    <mergeCell ref="E42:F42"/>
    <mergeCell ref="E49:F49"/>
    <mergeCell ref="E43:F43"/>
    <mergeCell ref="E44:F44"/>
    <mergeCell ref="E45:F45"/>
    <mergeCell ref="E25:F25"/>
    <mergeCell ref="E22:F22"/>
    <mergeCell ref="E26:F26"/>
    <mergeCell ref="E29:F29"/>
    <mergeCell ref="E30:F30"/>
    <mergeCell ref="E27:F27"/>
    <mergeCell ref="E28:F28"/>
    <mergeCell ref="E19:F19"/>
    <mergeCell ref="E20:F20"/>
    <mergeCell ref="E21:F21"/>
    <mergeCell ref="E23:F23"/>
    <mergeCell ref="E24:F24"/>
    <mergeCell ref="C3:D3"/>
    <mergeCell ref="D6:F6"/>
    <mergeCell ref="D8:H8"/>
    <mergeCell ref="C17:E17"/>
    <mergeCell ref="E18:F18"/>
    <mergeCell ref="E50:F50"/>
    <mergeCell ref="E51:F51"/>
    <mergeCell ref="E38:F38"/>
    <mergeCell ref="E39:F39"/>
    <mergeCell ref="E46:F46"/>
    <mergeCell ref="E47:F47"/>
    <mergeCell ref="E48:F48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67CC4-A2EF-4812-A512-81EB492F9EC6}">
  <sheetPr>
    <tabColor rgb="FF00B050"/>
  </sheetPr>
  <dimension ref="B1:K32"/>
  <sheetViews>
    <sheetView view="pageBreakPreview" topLeftCell="A4" zoomScale="115" zoomScaleNormal="100" zoomScaleSheetLayoutView="115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3.42578125" style="1" bestFit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107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107"/>
      <c r="H6" s="107"/>
      <c r="I6" s="20"/>
      <c r="J6" s="20"/>
      <c r="K6" s="18"/>
    </row>
    <row r="7" spans="2:11" ht="18" customHeight="1" x14ac:dyDescent="0.25">
      <c r="B7" s="16"/>
      <c r="C7" s="107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367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107" t="s">
        <v>56</v>
      </c>
      <c r="D10" s="20"/>
      <c r="E10" s="20"/>
      <c r="F10" s="22" t="s">
        <v>62</v>
      </c>
      <c r="G10" s="20"/>
      <c r="H10" s="20"/>
      <c r="I10" s="107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107" t="s">
        <v>58</v>
      </c>
      <c r="D12" s="20"/>
      <c r="E12" s="20"/>
      <c r="F12" s="22" t="s">
        <v>429</v>
      </c>
      <c r="G12" s="20"/>
      <c r="H12" s="20"/>
      <c r="I12" s="107" t="s">
        <v>59</v>
      </c>
      <c r="J12" s="24" t="s">
        <v>64</v>
      </c>
      <c r="K12" s="18"/>
    </row>
    <row r="13" spans="2:11" ht="18" customHeight="1" x14ac:dyDescent="0.25">
      <c r="B13" s="16"/>
      <c r="C13" s="107" t="s">
        <v>60</v>
      </c>
      <c r="D13" s="20"/>
      <c r="E13" s="20"/>
      <c r="F13" s="22"/>
      <c r="G13" s="20"/>
      <c r="H13" s="20"/>
      <c r="I13" s="107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49" t="s">
        <v>0</v>
      </c>
      <c r="D18" s="49" t="s">
        <v>368</v>
      </c>
      <c r="E18" s="50"/>
      <c r="F18" s="51" t="s">
        <v>369</v>
      </c>
      <c r="G18" s="52"/>
      <c r="H18" s="149"/>
      <c r="I18" s="149"/>
      <c r="J18" s="149"/>
      <c r="K18" s="18"/>
    </row>
    <row r="19" spans="2:11" ht="18" customHeight="1" x14ac:dyDescent="0.25">
      <c r="B19" s="16"/>
      <c r="C19" s="49" t="s">
        <v>4</v>
      </c>
      <c r="D19" s="49" t="s">
        <v>370</v>
      </c>
      <c r="E19" s="50"/>
      <c r="F19" s="51" t="s">
        <v>373</v>
      </c>
      <c r="G19" s="52"/>
      <c r="H19" s="149"/>
      <c r="I19" s="149"/>
      <c r="J19" s="149"/>
      <c r="K19" s="18"/>
    </row>
    <row r="20" spans="2:11" ht="18" customHeight="1" x14ac:dyDescent="0.25">
      <c r="B20" s="16"/>
      <c r="C20" s="49" t="s">
        <v>7</v>
      </c>
      <c r="D20" s="49" t="s">
        <v>371</v>
      </c>
      <c r="E20" s="50"/>
      <c r="F20" s="51" t="s">
        <v>374</v>
      </c>
      <c r="G20" s="52"/>
      <c r="H20" s="149"/>
      <c r="I20" s="149"/>
      <c r="J20" s="149"/>
      <c r="K20" s="18"/>
    </row>
    <row r="21" spans="2:11" ht="18" customHeight="1" x14ac:dyDescent="0.25">
      <c r="B21" s="16"/>
      <c r="C21" s="49" t="s">
        <v>9</v>
      </c>
      <c r="D21" s="49" t="s">
        <v>427</v>
      </c>
      <c r="E21" s="50"/>
      <c r="F21" s="51" t="s">
        <v>375</v>
      </c>
      <c r="G21" s="52"/>
      <c r="H21" s="149"/>
      <c r="I21" s="149"/>
      <c r="J21" s="149"/>
      <c r="K21" s="18"/>
    </row>
    <row r="22" spans="2:11" ht="18" customHeight="1" x14ac:dyDescent="0.25">
      <c r="B22" s="16"/>
      <c r="C22" s="49" t="s">
        <v>11</v>
      </c>
      <c r="D22" s="49" t="s">
        <v>372</v>
      </c>
      <c r="E22" s="50"/>
      <c r="F22" s="51" t="s">
        <v>376</v>
      </c>
      <c r="G22" s="52"/>
      <c r="H22" s="149"/>
      <c r="I22" s="149"/>
      <c r="J22" s="149"/>
      <c r="K22" s="18"/>
    </row>
    <row r="23" spans="2:11" ht="18" customHeight="1" x14ac:dyDescent="0.25">
      <c r="B23" s="16"/>
      <c r="C23" s="49">
        <v>6</v>
      </c>
      <c r="D23" s="49" t="s">
        <v>377</v>
      </c>
      <c r="E23" s="50"/>
      <c r="F23" s="51" t="s">
        <v>384</v>
      </c>
      <c r="G23" s="52"/>
      <c r="H23" s="149"/>
      <c r="I23" s="149"/>
      <c r="J23" s="149"/>
      <c r="K23" s="18"/>
    </row>
    <row r="24" spans="2:11" ht="18" customHeight="1" x14ac:dyDescent="0.25">
      <c r="B24" s="16"/>
      <c r="C24" s="49">
        <v>7</v>
      </c>
      <c r="D24" s="49" t="s">
        <v>378</v>
      </c>
      <c r="E24" s="50"/>
      <c r="F24" s="51" t="s">
        <v>421</v>
      </c>
      <c r="G24" s="52"/>
      <c r="H24" s="149"/>
      <c r="I24" s="149"/>
      <c r="J24" s="149"/>
      <c r="K24" s="18"/>
    </row>
    <row r="25" spans="2:11" ht="18" customHeight="1" x14ac:dyDescent="0.25">
      <c r="B25" s="16"/>
      <c r="C25" s="49">
        <v>8</v>
      </c>
      <c r="D25" s="49" t="s">
        <v>379</v>
      </c>
      <c r="E25" s="50"/>
      <c r="F25" s="51" t="s">
        <v>385</v>
      </c>
      <c r="G25" s="52"/>
      <c r="H25" s="149"/>
      <c r="I25" s="149"/>
      <c r="J25" s="149"/>
      <c r="K25" s="18"/>
    </row>
    <row r="26" spans="2:11" ht="18" customHeight="1" x14ac:dyDescent="0.25">
      <c r="B26" s="16"/>
      <c r="C26" s="49">
        <v>9</v>
      </c>
      <c r="D26" s="49" t="s">
        <v>420</v>
      </c>
      <c r="E26" s="50"/>
      <c r="F26" s="51" t="s">
        <v>428</v>
      </c>
      <c r="G26" s="52"/>
      <c r="H26" s="149"/>
      <c r="I26" s="149"/>
      <c r="J26" s="149"/>
      <c r="K26" s="18"/>
    </row>
    <row r="27" spans="2:11" ht="18" customHeight="1" x14ac:dyDescent="0.25">
      <c r="B27" s="16"/>
      <c r="C27" s="49">
        <v>10</v>
      </c>
      <c r="D27" s="49" t="s">
        <v>380</v>
      </c>
      <c r="E27" s="50"/>
      <c r="F27" s="51" t="s">
        <v>386</v>
      </c>
      <c r="G27" s="52"/>
      <c r="H27" s="149"/>
      <c r="I27" s="149"/>
      <c r="J27" s="149"/>
      <c r="K27" s="18"/>
    </row>
    <row r="28" spans="2:11" ht="18" customHeight="1" x14ac:dyDescent="0.25">
      <c r="B28" s="16"/>
      <c r="C28" s="49">
        <v>11</v>
      </c>
      <c r="D28" s="49" t="s">
        <v>381</v>
      </c>
      <c r="E28" s="50"/>
      <c r="F28" s="51" t="s">
        <v>387</v>
      </c>
      <c r="G28" s="52"/>
      <c r="H28" s="149"/>
      <c r="I28" s="149"/>
      <c r="J28" s="149"/>
      <c r="K28" s="18"/>
    </row>
    <row r="29" spans="2:11" ht="18" customHeight="1" x14ac:dyDescent="0.25">
      <c r="B29" s="16"/>
      <c r="C29" s="49">
        <v>12</v>
      </c>
      <c r="D29" s="49" t="s">
        <v>382</v>
      </c>
      <c r="E29" s="50"/>
      <c r="F29" s="51" t="s">
        <v>388</v>
      </c>
      <c r="G29" s="52"/>
      <c r="H29" s="149"/>
      <c r="I29" s="149"/>
      <c r="J29" s="149"/>
      <c r="K29" s="18"/>
    </row>
    <row r="30" spans="2:11" ht="18" customHeight="1" x14ac:dyDescent="0.25">
      <c r="B30" s="16"/>
      <c r="C30" s="49">
        <v>13</v>
      </c>
      <c r="D30" s="49" t="s">
        <v>383</v>
      </c>
      <c r="E30" s="50"/>
      <c r="F30" s="51" t="s">
        <v>389</v>
      </c>
      <c r="G30" s="52"/>
      <c r="H30" s="149"/>
      <c r="I30" s="149"/>
      <c r="J30" s="149"/>
      <c r="K30" s="18"/>
    </row>
    <row r="31" spans="2:11" ht="18" customHeight="1" x14ac:dyDescent="0.25">
      <c r="B31" s="16"/>
      <c r="C31" s="49">
        <v>14</v>
      </c>
      <c r="D31" s="49"/>
      <c r="E31" s="50"/>
      <c r="F31" s="51" t="s">
        <v>216</v>
      </c>
      <c r="G31" s="52"/>
      <c r="H31" s="149"/>
      <c r="I31" s="149"/>
      <c r="J31" s="149"/>
      <c r="K31" s="18"/>
    </row>
    <row r="32" spans="2:11" ht="6.75" customHeight="1" thickBot="1" x14ac:dyDescent="0.3">
      <c r="B32" s="25"/>
      <c r="C32" s="26"/>
      <c r="D32" s="26"/>
      <c r="E32" s="26"/>
      <c r="F32" s="26"/>
      <c r="G32" s="26"/>
      <c r="H32" s="26"/>
      <c r="I32" s="26"/>
      <c r="J32" s="26"/>
      <c r="K32" s="27"/>
    </row>
  </sheetData>
  <mergeCells count="4">
    <mergeCell ref="C3:D3"/>
    <mergeCell ref="D6:F6"/>
    <mergeCell ref="D8:H8"/>
    <mergeCell ref="C17:E1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E1917-9D82-4AB2-8A40-A283E19A7AFC}">
  <sheetPr>
    <tabColor rgb="FF00B050"/>
  </sheetPr>
  <dimension ref="B1:K25"/>
  <sheetViews>
    <sheetView view="pageBreakPreview" zoomScaleNormal="100" zoomScaleSheetLayoutView="10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3.42578125" style="1" bestFit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21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21"/>
      <c r="H6" s="21"/>
      <c r="I6" s="20"/>
      <c r="J6" s="20"/>
      <c r="K6" s="18"/>
    </row>
    <row r="7" spans="2:11" ht="18" customHeight="1" x14ac:dyDescent="0.25">
      <c r="B7" s="16"/>
      <c r="C7" s="21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115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21" t="s">
        <v>56</v>
      </c>
      <c r="D10" s="20"/>
      <c r="E10" s="20"/>
      <c r="F10" s="22" t="s">
        <v>62</v>
      </c>
      <c r="G10" s="20"/>
      <c r="H10" s="20"/>
      <c r="I10" s="21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21" t="s">
        <v>58</v>
      </c>
      <c r="D12" s="20"/>
      <c r="E12" s="20"/>
      <c r="F12" s="22" t="s">
        <v>429</v>
      </c>
      <c r="G12" s="20"/>
      <c r="H12" s="20"/>
      <c r="I12" s="21" t="s">
        <v>59</v>
      </c>
      <c r="J12" s="24" t="s">
        <v>64</v>
      </c>
      <c r="K12" s="18"/>
    </row>
    <row r="13" spans="2:11" ht="18" customHeight="1" x14ac:dyDescent="0.25">
      <c r="B13" s="16"/>
      <c r="C13" s="21" t="s">
        <v>60</v>
      </c>
      <c r="D13" s="20"/>
      <c r="E13" s="20"/>
      <c r="F13" s="22"/>
      <c r="G13" s="20"/>
      <c r="H13" s="20"/>
      <c r="I13" s="21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41" t="s">
        <v>0</v>
      </c>
      <c r="D18" s="41" t="s">
        <v>1</v>
      </c>
      <c r="E18" s="42"/>
      <c r="F18" s="43" t="s">
        <v>116</v>
      </c>
      <c r="G18" s="44" t="s">
        <v>3</v>
      </c>
      <c r="H18" s="149">
        <v>18347</v>
      </c>
      <c r="I18" s="149"/>
      <c r="J18" s="149"/>
      <c r="K18" s="18"/>
    </row>
    <row r="19" spans="2:11" ht="18" customHeight="1" x14ac:dyDescent="0.25">
      <c r="B19" s="16"/>
      <c r="C19" s="41" t="s">
        <v>4</v>
      </c>
      <c r="D19" s="41" t="s">
        <v>1</v>
      </c>
      <c r="E19" s="42"/>
      <c r="F19" s="43" t="s">
        <v>117</v>
      </c>
      <c r="G19" s="44" t="s">
        <v>3</v>
      </c>
      <c r="H19" s="149">
        <v>18347</v>
      </c>
      <c r="I19" s="149"/>
      <c r="J19" s="149"/>
      <c r="K19" s="18"/>
    </row>
    <row r="20" spans="2:11" ht="24" x14ac:dyDescent="0.25">
      <c r="B20" s="16"/>
      <c r="C20" s="45" t="s">
        <v>7</v>
      </c>
      <c r="D20" s="45" t="s">
        <v>5</v>
      </c>
      <c r="E20" s="46"/>
      <c r="F20" s="47" t="s">
        <v>118</v>
      </c>
      <c r="G20" s="48" t="s">
        <v>3</v>
      </c>
      <c r="H20" s="150">
        <v>18347</v>
      </c>
      <c r="I20" s="150"/>
      <c r="J20" s="150"/>
      <c r="K20" s="18"/>
    </row>
    <row r="21" spans="2:11" ht="18" customHeight="1" x14ac:dyDescent="0.25">
      <c r="B21" s="16"/>
      <c r="C21" s="41" t="s">
        <v>9</v>
      </c>
      <c r="D21" s="41" t="s">
        <v>1</v>
      </c>
      <c r="E21" s="42"/>
      <c r="F21" s="43" t="s">
        <v>194</v>
      </c>
      <c r="G21" s="44" t="s">
        <v>40</v>
      </c>
      <c r="H21" s="149">
        <v>1</v>
      </c>
      <c r="I21" s="149"/>
      <c r="J21" s="149"/>
      <c r="K21" s="18"/>
    </row>
    <row r="22" spans="2:11" ht="18" customHeight="1" x14ac:dyDescent="0.25">
      <c r="B22" s="16"/>
      <c r="C22" s="53" t="s">
        <v>11</v>
      </c>
      <c r="D22" s="53" t="s">
        <v>5</v>
      </c>
      <c r="E22" s="54"/>
      <c r="F22" s="55" t="s">
        <v>73</v>
      </c>
      <c r="G22" s="56" t="s">
        <v>40</v>
      </c>
      <c r="H22" s="150">
        <v>1</v>
      </c>
      <c r="I22" s="150"/>
      <c r="J22" s="150"/>
      <c r="K22" s="18"/>
    </row>
    <row r="23" spans="2:11" ht="30.75" customHeight="1" x14ac:dyDescent="0.25">
      <c r="B23" s="16"/>
      <c r="C23" s="49">
        <v>6</v>
      </c>
      <c r="D23" s="49"/>
      <c r="E23" s="50"/>
      <c r="F23" s="51" t="s">
        <v>198</v>
      </c>
      <c r="G23" s="52" t="s">
        <v>40</v>
      </c>
      <c r="H23" s="149">
        <v>1</v>
      </c>
      <c r="I23" s="149"/>
      <c r="J23" s="149"/>
      <c r="K23" s="18"/>
    </row>
    <row r="24" spans="2:11" ht="29.25" customHeight="1" x14ac:dyDescent="0.25">
      <c r="B24" s="16"/>
      <c r="C24" s="49"/>
      <c r="D24" s="49" t="s">
        <v>196</v>
      </c>
      <c r="E24" s="50"/>
      <c r="F24" s="51" t="s">
        <v>307</v>
      </c>
      <c r="G24" s="52"/>
      <c r="H24" s="149"/>
      <c r="I24" s="149"/>
      <c r="J24" s="149"/>
      <c r="K24" s="18"/>
    </row>
    <row r="25" spans="2:11" ht="6.75" customHeight="1" thickBot="1" x14ac:dyDescent="0.3">
      <c r="B25" s="25"/>
      <c r="C25" s="26"/>
      <c r="D25" s="26"/>
      <c r="E25" s="26"/>
      <c r="F25" s="26"/>
      <c r="G25" s="26"/>
      <c r="H25" s="26"/>
      <c r="I25" s="26"/>
      <c r="J25" s="26"/>
      <c r="K25" s="27"/>
    </row>
  </sheetData>
  <mergeCells count="4">
    <mergeCell ref="C3:D3"/>
    <mergeCell ref="D6:F6"/>
    <mergeCell ref="D8:H8"/>
    <mergeCell ref="C17:E1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1F714-66FD-4112-BA52-403128319B10}">
  <sheetPr>
    <tabColor rgb="FF00B050"/>
  </sheetPr>
  <dimension ref="B1:K60"/>
  <sheetViews>
    <sheetView view="pageBreakPreview" topLeftCell="A4" zoomScale="85" zoomScaleNormal="115" zoomScaleSheetLayoutView="85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3.42578125" style="1" bestFit="1" customWidth="1"/>
    <col min="8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21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21"/>
      <c r="H6" s="21"/>
      <c r="I6" s="20"/>
      <c r="J6" s="20"/>
      <c r="K6" s="18"/>
    </row>
    <row r="7" spans="2:11" ht="18" customHeight="1" x14ac:dyDescent="0.25">
      <c r="B7" s="16"/>
      <c r="C7" s="21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180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21" t="s">
        <v>56</v>
      </c>
      <c r="D10" s="20"/>
      <c r="E10" s="20"/>
      <c r="F10" s="22" t="s">
        <v>62</v>
      </c>
      <c r="G10" s="20"/>
      <c r="H10" s="20"/>
      <c r="I10" s="21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21" t="s">
        <v>58</v>
      </c>
      <c r="D12" s="20"/>
      <c r="E12" s="20"/>
      <c r="F12" s="22" t="s">
        <v>429</v>
      </c>
      <c r="G12" s="20"/>
      <c r="H12" s="20"/>
      <c r="I12" s="21" t="s">
        <v>59</v>
      </c>
      <c r="J12" s="24" t="s">
        <v>64</v>
      </c>
      <c r="K12" s="18"/>
    </row>
    <row r="13" spans="2:11" ht="18" customHeight="1" x14ac:dyDescent="0.25">
      <c r="B13" s="16"/>
      <c r="C13" s="21" t="s">
        <v>60</v>
      </c>
      <c r="D13" s="20"/>
      <c r="E13" s="20"/>
      <c r="F13" s="22"/>
      <c r="G13" s="20"/>
      <c r="H13" s="20"/>
      <c r="I13" s="21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39" t="s">
        <v>0</v>
      </c>
      <c r="D18" s="39" t="s">
        <v>1</v>
      </c>
      <c r="E18" s="40"/>
      <c r="F18" s="57" t="s">
        <v>120</v>
      </c>
      <c r="G18" s="58" t="s">
        <v>3</v>
      </c>
      <c r="H18" s="151">
        <f>3500*2.2</f>
        <v>7700.0000000000009</v>
      </c>
      <c r="I18" s="152"/>
      <c r="J18" s="151"/>
      <c r="K18" s="18"/>
    </row>
    <row r="19" spans="2:11" ht="18" customHeight="1" x14ac:dyDescent="0.25">
      <c r="B19" s="16"/>
      <c r="C19" s="59" t="s">
        <v>4</v>
      </c>
      <c r="D19" s="59" t="s">
        <v>5</v>
      </c>
      <c r="E19" s="60"/>
      <c r="F19" s="61" t="s">
        <v>132</v>
      </c>
      <c r="G19" s="62" t="s">
        <v>69</v>
      </c>
      <c r="H19" s="153">
        <f>9763*1.2</f>
        <v>11715.6</v>
      </c>
      <c r="I19" s="154"/>
      <c r="J19" s="151"/>
      <c r="K19" s="18"/>
    </row>
    <row r="20" spans="2:11" ht="15" x14ac:dyDescent="0.25">
      <c r="B20" s="16"/>
      <c r="C20" s="59" t="s">
        <v>7</v>
      </c>
      <c r="D20" s="59" t="s">
        <v>5</v>
      </c>
      <c r="E20" s="60"/>
      <c r="F20" s="61" t="s">
        <v>133</v>
      </c>
      <c r="G20" s="62" t="s">
        <v>69</v>
      </c>
      <c r="H20" s="153">
        <f>4201*1.3</f>
        <v>5461.3</v>
      </c>
      <c r="I20" s="154"/>
      <c r="J20" s="151"/>
      <c r="K20" s="18"/>
    </row>
    <row r="21" spans="2:11" ht="18" customHeight="1" x14ac:dyDescent="0.25">
      <c r="B21" s="16"/>
      <c r="C21" s="59" t="s">
        <v>9</v>
      </c>
      <c r="D21" s="59" t="s">
        <v>5</v>
      </c>
      <c r="E21" s="60"/>
      <c r="F21" s="61" t="s">
        <v>134</v>
      </c>
      <c r="G21" s="62" t="s">
        <v>69</v>
      </c>
      <c r="H21" s="153">
        <v>75</v>
      </c>
      <c r="I21" s="154"/>
      <c r="J21" s="151"/>
      <c r="K21" s="18"/>
    </row>
    <row r="22" spans="2:11" ht="18" customHeight="1" x14ac:dyDescent="0.25">
      <c r="B22" s="16"/>
      <c r="C22" s="59" t="s">
        <v>11</v>
      </c>
      <c r="D22" s="59" t="s">
        <v>5</v>
      </c>
      <c r="E22" s="60"/>
      <c r="F22" s="61" t="s">
        <v>135</v>
      </c>
      <c r="G22" s="62" t="s">
        <v>69</v>
      </c>
      <c r="H22" s="153">
        <v>275</v>
      </c>
      <c r="I22" s="154"/>
      <c r="J22" s="151"/>
      <c r="K22" s="18"/>
    </row>
    <row r="23" spans="2:11" ht="15" x14ac:dyDescent="0.25">
      <c r="B23" s="16"/>
      <c r="C23" s="59" t="s">
        <v>13</v>
      </c>
      <c r="D23" s="59" t="s">
        <v>5</v>
      </c>
      <c r="E23" s="60"/>
      <c r="F23" s="61" t="s">
        <v>136</v>
      </c>
      <c r="G23" s="62" t="s">
        <v>69</v>
      </c>
      <c r="H23" s="153">
        <v>150</v>
      </c>
      <c r="I23" s="154"/>
      <c r="J23" s="151"/>
      <c r="K23" s="18"/>
    </row>
    <row r="24" spans="2:11" ht="18" customHeight="1" x14ac:dyDescent="0.25">
      <c r="B24" s="16"/>
      <c r="C24" s="59" t="s">
        <v>15</v>
      </c>
      <c r="D24" s="59" t="s">
        <v>5</v>
      </c>
      <c r="E24" s="60"/>
      <c r="F24" s="61" t="s">
        <v>137</v>
      </c>
      <c r="G24" s="62" t="s">
        <v>69</v>
      </c>
      <c r="H24" s="153">
        <v>50</v>
      </c>
      <c r="I24" s="154"/>
      <c r="J24" s="151"/>
      <c r="K24" s="18"/>
    </row>
    <row r="25" spans="2:11" ht="18" customHeight="1" x14ac:dyDescent="0.25">
      <c r="B25" s="16"/>
      <c r="C25" s="59" t="s">
        <v>17</v>
      </c>
      <c r="D25" s="59" t="s">
        <v>5</v>
      </c>
      <c r="E25" s="60"/>
      <c r="F25" s="61" t="s">
        <v>138</v>
      </c>
      <c r="G25" s="62" t="s">
        <v>69</v>
      </c>
      <c r="H25" s="153">
        <v>750</v>
      </c>
      <c r="I25" s="154"/>
      <c r="J25" s="151"/>
      <c r="K25" s="18"/>
    </row>
    <row r="26" spans="2:11" ht="18" customHeight="1" x14ac:dyDescent="0.25">
      <c r="B26" s="16"/>
      <c r="C26" s="59" t="s">
        <v>19</v>
      </c>
      <c r="D26" s="59" t="s">
        <v>5</v>
      </c>
      <c r="E26" s="60"/>
      <c r="F26" s="61" t="s">
        <v>139</v>
      </c>
      <c r="G26" s="62" t="s">
        <v>69</v>
      </c>
      <c r="H26" s="153">
        <v>150</v>
      </c>
      <c r="I26" s="154"/>
      <c r="J26" s="151"/>
      <c r="K26" s="18"/>
    </row>
    <row r="27" spans="2:11" ht="18" customHeight="1" x14ac:dyDescent="0.25">
      <c r="B27" s="16"/>
      <c r="C27" s="59" t="s">
        <v>21</v>
      </c>
      <c r="D27" s="59" t="s">
        <v>5</v>
      </c>
      <c r="E27" s="60"/>
      <c r="F27" s="61" t="s">
        <v>140</v>
      </c>
      <c r="G27" s="62" t="s">
        <v>69</v>
      </c>
      <c r="H27" s="153">
        <v>200</v>
      </c>
      <c r="I27" s="154"/>
      <c r="J27" s="151"/>
      <c r="K27" s="18"/>
    </row>
    <row r="28" spans="2:11" ht="18" customHeight="1" x14ac:dyDescent="0.25">
      <c r="B28" s="16"/>
      <c r="C28" s="59" t="s">
        <v>23</v>
      </c>
      <c r="D28" s="59" t="s">
        <v>5</v>
      </c>
      <c r="E28" s="60"/>
      <c r="F28" s="61" t="s">
        <v>129</v>
      </c>
      <c r="G28" s="62" t="s">
        <v>69</v>
      </c>
      <c r="H28" s="153">
        <v>200</v>
      </c>
      <c r="I28" s="154"/>
      <c r="J28" s="151"/>
      <c r="K28" s="18"/>
    </row>
    <row r="29" spans="2:11" ht="18" customHeight="1" x14ac:dyDescent="0.25">
      <c r="B29" s="16"/>
      <c r="C29" s="59" t="s">
        <v>25</v>
      </c>
      <c r="D29" s="59" t="s">
        <v>5</v>
      </c>
      <c r="E29" s="60"/>
      <c r="F29" s="61" t="s">
        <v>141</v>
      </c>
      <c r="G29" s="62" t="s">
        <v>3</v>
      </c>
      <c r="H29" s="153">
        <v>2500</v>
      </c>
      <c r="I29" s="154"/>
      <c r="J29" s="151"/>
      <c r="K29" s="18"/>
    </row>
    <row r="30" spans="2:11" ht="18" customHeight="1" x14ac:dyDescent="0.25">
      <c r="B30" s="16"/>
      <c r="C30" s="59" t="s">
        <v>27</v>
      </c>
      <c r="D30" s="59" t="s">
        <v>5</v>
      </c>
      <c r="E30" s="60"/>
      <c r="F30" s="61" t="s">
        <v>142</v>
      </c>
      <c r="G30" s="62" t="s">
        <v>3</v>
      </c>
      <c r="H30" s="153">
        <v>2500</v>
      </c>
      <c r="I30" s="154"/>
      <c r="J30" s="151"/>
      <c r="K30" s="18"/>
    </row>
    <row r="31" spans="2:11" ht="18" customHeight="1" x14ac:dyDescent="0.25">
      <c r="B31" s="16"/>
      <c r="C31" s="59" t="s">
        <v>29</v>
      </c>
      <c r="D31" s="59" t="s">
        <v>5</v>
      </c>
      <c r="E31" s="60"/>
      <c r="F31" s="61" t="s">
        <v>143</v>
      </c>
      <c r="G31" s="62" t="s">
        <v>3</v>
      </c>
      <c r="H31" s="153">
        <v>1</v>
      </c>
      <c r="I31" s="154"/>
      <c r="J31" s="151"/>
      <c r="K31" s="18"/>
    </row>
    <row r="32" spans="2:11" ht="18" customHeight="1" x14ac:dyDescent="0.25">
      <c r="B32" s="16"/>
      <c r="C32" s="59" t="s">
        <v>31</v>
      </c>
      <c r="D32" s="59" t="s">
        <v>5</v>
      </c>
      <c r="E32" s="60"/>
      <c r="F32" s="61" t="s">
        <v>144</v>
      </c>
      <c r="G32" s="62" t="s">
        <v>3</v>
      </c>
      <c r="H32" s="153">
        <v>200</v>
      </c>
      <c r="I32" s="154"/>
      <c r="J32" s="151"/>
      <c r="K32" s="18"/>
    </row>
    <row r="33" spans="2:11" ht="18" customHeight="1" x14ac:dyDescent="0.25">
      <c r="B33" s="16"/>
      <c r="C33" s="39" t="s">
        <v>33</v>
      </c>
      <c r="D33" s="39" t="s">
        <v>1</v>
      </c>
      <c r="E33" s="40"/>
      <c r="F33" s="57" t="s">
        <v>127</v>
      </c>
      <c r="G33" s="58" t="s">
        <v>69</v>
      </c>
      <c r="H33" s="151">
        <v>200</v>
      </c>
      <c r="I33" s="152"/>
      <c r="J33" s="151"/>
      <c r="K33" s="18"/>
    </row>
    <row r="34" spans="2:11" ht="18" customHeight="1" x14ac:dyDescent="0.25">
      <c r="B34" s="16"/>
      <c r="C34" s="39" t="s">
        <v>35</v>
      </c>
      <c r="D34" s="39" t="s">
        <v>1</v>
      </c>
      <c r="E34" s="40"/>
      <c r="F34" s="57" t="s">
        <v>105</v>
      </c>
      <c r="G34" s="58" t="s">
        <v>3</v>
      </c>
      <c r="H34" s="151">
        <v>7700</v>
      </c>
      <c r="I34" s="152"/>
      <c r="J34" s="151"/>
      <c r="K34" s="18"/>
    </row>
    <row r="35" spans="2:11" ht="18" customHeight="1" x14ac:dyDescent="0.25">
      <c r="B35" s="16"/>
      <c r="C35" s="59" t="s">
        <v>37</v>
      </c>
      <c r="D35" s="59" t="s">
        <v>5</v>
      </c>
      <c r="E35" s="60"/>
      <c r="F35" s="61" t="s">
        <v>145</v>
      </c>
      <c r="G35" s="62" t="s">
        <v>69</v>
      </c>
      <c r="H35" s="153">
        <v>50</v>
      </c>
      <c r="I35" s="154"/>
      <c r="J35" s="151"/>
      <c r="K35" s="18"/>
    </row>
    <row r="36" spans="2:11" ht="18" customHeight="1" x14ac:dyDescent="0.25">
      <c r="B36" s="16"/>
      <c r="C36" s="39" t="s">
        <v>39</v>
      </c>
      <c r="D36" s="39" t="s">
        <v>1</v>
      </c>
      <c r="E36" s="40"/>
      <c r="F36" s="57" t="s">
        <v>146</v>
      </c>
      <c r="G36" s="58" t="s">
        <v>3</v>
      </c>
      <c r="H36" s="151">
        <v>61</v>
      </c>
      <c r="I36" s="152"/>
      <c r="J36" s="151"/>
      <c r="K36" s="18"/>
    </row>
    <row r="37" spans="2:11" ht="18" customHeight="1" x14ac:dyDescent="0.25">
      <c r="B37" s="16"/>
      <c r="C37" s="59" t="s">
        <v>41</v>
      </c>
      <c r="D37" s="59" t="s">
        <v>5</v>
      </c>
      <c r="E37" s="60"/>
      <c r="F37" s="61" t="s">
        <v>147</v>
      </c>
      <c r="G37" s="62" t="s">
        <v>3</v>
      </c>
      <c r="H37" s="153">
        <v>61</v>
      </c>
      <c r="I37" s="154"/>
      <c r="J37" s="151"/>
      <c r="K37" s="18"/>
    </row>
    <row r="38" spans="2:11" ht="18" customHeight="1" x14ac:dyDescent="0.25">
      <c r="B38" s="16"/>
      <c r="C38" s="59" t="s">
        <v>43</v>
      </c>
      <c r="D38" s="59" t="s">
        <v>5</v>
      </c>
      <c r="E38" s="60"/>
      <c r="F38" s="61" t="s">
        <v>148</v>
      </c>
      <c r="G38" s="62" t="s">
        <v>3</v>
      </c>
      <c r="H38" s="153">
        <v>61</v>
      </c>
      <c r="I38" s="154"/>
      <c r="J38" s="151"/>
      <c r="K38" s="18"/>
    </row>
    <row r="39" spans="2:11" ht="18" customHeight="1" x14ac:dyDescent="0.25">
      <c r="B39" s="16"/>
      <c r="C39" s="39" t="s">
        <v>149</v>
      </c>
      <c r="D39" s="39" t="s">
        <v>1</v>
      </c>
      <c r="E39" s="40"/>
      <c r="F39" s="57" t="s">
        <v>150</v>
      </c>
      <c r="G39" s="58" t="s">
        <v>3</v>
      </c>
      <c r="H39" s="151">
        <v>61</v>
      </c>
      <c r="I39" s="152"/>
      <c r="J39" s="151"/>
      <c r="K39" s="18"/>
    </row>
    <row r="40" spans="2:11" ht="24" x14ac:dyDescent="0.25">
      <c r="B40" s="16"/>
      <c r="C40" s="59" t="s">
        <v>151</v>
      </c>
      <c r="D40" s="59" t="s">
        <v>5</v>
      </c>
      <c r="E40" s="60"/>
      <c r="F40" s="61" t="s">
        <v>152</v>
      </c>
      <c r="G40" s="62" t="s">
        <v>3</v>
      </c>
      <c r="H40" s="153">
        <v>61</v>
      </c>
      <c r="I40" s="154"/>
      <c r="J40" s="151"/>
      <c r="K40" s="18"/>
    </row>
    <row r="41" spans="2:11" ht="18" customHeight="1" x14ac:dyDescent="0.25">
      <c r="B41" s="16"/>
      <c r="C41" s="63"/>
      <c r="D41" s="64" t="s">
        <v>131</v>
      </c>
      <c r="E41" s="63"/>
      <c r="F41" s="65" t="s">
        <v>153</v>
      </c>
      <c r="G41" s="63"/>
      <c r="H41" s="155"/>
      <c r="I41" s="156"/>
      <c r="J41" s="151"/>
      <c r="K41" s="18"/>
    </row>
    <row r="42" spans="2:11" ht="18" customHeight="1" x14ac:dyDescent="0.25">
      <c r="B42" s="16"/>
      <c r="C42" s="39" t="s">
        <v>154</v>
      </c>
      <c r="D42" s="39" t="s">
        <v>1</v>
      </c>
      <c r="E42" s="40"/>
      <c r="F42" s="57" t="s">
        <v>155</v>
      </c>
      <c r="G42" s="58" t="s">
        <v>3</v>
      </c>
      <c r="H42" s="151">
        <v>5</v>
      </c>
      <c r="I42" s="152"/>
      <c r="J42" s="151"/>
      <c r="K42" s="18"/>
    </row>
    <row r="43" spans="2:11" ht="18" customHeight="1" x14ac:dyDescent="0.25">
      <c r="B43" s="16"/>
      <c r="C43" s="59" t="s">
        <v>156</v>
      </c>
      <c r="D43" s="59" t="s">
        <v>5</v>
      </c>
      <c r="E43" s="60"/>
      <c r="F43" s="61" t="s">
        <v>157</v>
      </c>
      <c r="G43" s="62" t="s">
        <v>3</v>
      </c>
      <c r="H43" s="153">
        <v>5</v>
      </c>
      <c r="I43" s="154"/>
      <c r="J43" s="151"/>
      <c r="K43" s="18"/>
    </row>
    <row r="44" spans="2:11" ht="97.5" x14ac:dyDescent="0.25">
      <c r="B44" s="16"/>
      <c r="C44" s="63"/>
      <c r="D44" s="64" t="s">
        <v>131</v>
      </c>
      <c r="E44" s="63"/>
      <c r="F44" s="65" t="s">
        <v>158</v>
      </c>
      <c r="G44" s="63"/>
      <c r="H44" s="155"/>
      <c r="I44" s="156"/>
      <c r="J44" s="151"/>
      <c r="K44" s="18"/>
    </row>
    <row r="45" spans="2:11" ht="18" customHeight="1" x14ac:dyDescent="0.25">
      <c r="B45" s="16"/>
      <c r="C45" s="39" t="s">
        <v>159</v>
      </c>
      <c r="D45" s="39" t="s">
        <v>1</v>
      </c>
      <c r="E45" s="40"/>
      <c r="F45" s="57" t="s">
        <v>160</v>
      </c>
      <c r="G45" s="58" t="s">
        <v>3</v>
      </c>
      <c r="H45" s="151">
        <v>5</v>
      </c>
      <c r="I45" s="152"/>
      <c r="J45" s="151"/>
      <c r="K45" s="18"/>
    </row>
    <row r="46" spans="2:11" ht="18" customHeight="1" x14ac:dyDescent="0.25">
      <c r="B46" s="16"/>
      <c r="C46" s="59" t="s">
        <v>161</v>
      </c>
      <c r="D46" s="59" t="s">
        <v>5</v>
      </c>
      <c r="E46" s="60"/>
      <c r="F46" s="61" t="s">
        <v>162</v>
      </c>
      <c r="G46" s="62" t="s">
        <v>3</v>
      </c>
      <c r="H46" s="153">
        <v>5</v>
      </c>
      <c r="I46" s="154"/>
      <c r="J46" s="151"/>
      <c r="K46" s="18"/>
    </row>
    <row r="47" spans="2:11" ht="107.25" x14ac:dyDescent="0.25">
      <c r="B47" s="16"/>
      <c r="C47" s="63"/>
      <c r="D47" s="64" t="s">
        <v>131</v>
      </c>
      <c r="E47" s="63"/>
      <c r="F47" s="97" t="s">
        <v>227</v>
      </c>
      <c r="G47" s="63"/>
      <c r="H47" s="155"/>
      <c r="I47" s="156"/>
      <c r="J47" s="151"/>
      <c r="K47" s="18"/>
    </row>
    <row r="48" spans="2:11" ht="18" customHeight="1" x14ac:dyDescent="0.25">
      <c r="B48" s="16"/>
      <c r="C48" s="39" t="s">
        <v>163</v>
      </c>
      <c r="D48" s="39" t="s">
        <v>1</v>
      </c>
      <c r="E48" s="40"/>
      <c r="F48" s="57" t="s">
        <v>109</v>
      </c>
      <c r="G48" s="58" t="s">
        <v>40</v>
      </c>
      <c r="H48" s="151">
        <v>1</v>
      </c>
      <c r="I48" s="152"/>
      <c r="J48" s="151"/>
      <c r="K48" s="18"/>
    </row>
    <row r="49" spans="2:11" ht="24" x14ac:dyDescent="0.25">
      <c r="B49" s="16"/>
      <c r="C49" s="39" t="s">
        <v>164</v>
      </c>
      <c r="D49" s="39" t="s">
        <v>1</v>
      </c>
      <c r="E49" s="40"/>
      <c r="F49" s="57" t="s">
        <v>165</v>
      </c>
      <c r="G49" s="58" t="s">
        <v>69</v>
      </c>
      <c r="H49" s="151">
        <v>200</v>
      </c>
      <c r="I49" s="152"/>
      <c r="J49" s="151"/>
      <c r="K49" s="18"/>
    </row>
    <row r="50" spans="2:11" ht="24" x14ac:dyDescent="0.25">
      <c r="B50" s="16"/>
      <c r="C50" s="39" t="s">
        <v>166</v>
      </c>
      <c r="D50" s="39" t="s">
        <v>1</v>
      </c>
      <c r="E50" s="40"/>
      <c r="F50" s="57" t="s">
        <v>167</v>
      </c>
      <c r="G50" s="58" t="s">
        <v>69</v>
      </c>
      <c r="H50" s="151">
        <v>200</v>
      </c>
      <c r="I50" s="152"/>
      <c r="J50" s="151"/>
      <c r="K50" s="18"/>
    </row>
    <row r="51" spans="2:11" ht="18" customHeight="1" x14ac:dyDescent="0.25">
      <c r="B51" s="16"/>
      <c r="C51" s="39" t="s">
        <v>168</v>
      </c>
      <c r="D51" s="39" t="s">
        <v>1</v>
      </c>
      <c r="E51" s="40"/>
      <c r="F51" s="57" t="s">
        <v>111</v>
      </c>
      <c r="G51" s="58" t="s">
        <v>69</v>
      </c>
      <c r="H51" s="151">
        <v>200</v>
      </c>
      <c r="I51" s="152"/>
      <c r="J51" s="151"/>
      <c r="K51" s="18"/>
    </row>
    <row r="52" spans="2:11" ht="18" customHeight="1" x14ac:dyDescent="0.25">
      <c r="B52" s="16"/>
      <c r="C52" s="39" t="s">
        <v>169</v>
      </c>
      <c r="D52" s="39" t="s">
        <v>1</v>
      </c>
      <c r="E52" s="40"/>
      <c r="F52" s="57" t="s">
        <v>170</v>
      </c>
      <c r="G52" s="58" t="s">
        <v>69</v>
      </c>
      <c r="H52" s="151">
        <v>200</v>
      </c>
      <c r="I52" s="152"/>
      <c r="J52" s="151"/>
      <c r="K52" s="18"/>
    </row>
    <row r="53" spans="2:11" ht="18" customHeight="1" x14ac:dyDescent="0.25">
      <c r="B53" s="16"/>
      <c r="C53" s="39" t="s">
        <v>171</v>
      </c>
      <c r="D53" s="39" t="s">
        <v>1</v>
      </c>
      <c r="E53" s="40"/>
      <c r="F53" s="69" t="s">
        <v>194</v>
      </c>
      <c r="G53" s="58" t="s">
        <v>40</v>
      </c>
      <c r="H53" s="151">
        <v>1</v>
      </c>
      <c r="I53" s="152"/>
      <c r="J53" s="151"/>
      <c r="K53" s="18"/>
    </row>
    <row r="54" spans="2:11" ht="18" customHeight="1" x14ac:dyDescent="0.25">
      <c r="B54" s="16"/>
      <c r="C54" s="59" t="s">
        <v>172</v>
      </c>
      <c r="D54" s="59" t="s">
        <v>5</v>
      </c>
      <c r="E54" s="60"/>
      <c r="F54" s="61" t="s">
        <v>173</v>
      </c>
      <c r="G54" s="62" t="s">
        <v>40</v>
      </c>
      <c r="H54" s="153">
        <v>1</v>
      </c>
      <c r="I54" s="154"/>
      <c r="J54" s="151"/>
      <c r="K54" s="18"/>
    </row>
    <row r="55" spans="2:11" ht="18" customHeight="1" x14ac:dyDescent="0.25">
      <c r="B55" s="16"/>
      <c r="C55" s="59" t="s">
        <v>177</v>
      </c>
      <c r="D55" s="59"/>
      <c r="E55" s="60"/>
      <c r="F55" s="61" t="s">
        <v>174</v>
      </c>
      <c r="G55" s="62" t="s">
        <v>3</v>
      </c>
      <c r="H55" s="153">
        <f>4050</f>
        <v>4050</v>
      </c>
      <c r="I55" s="154"/>
      <c r="J55" s="151"/>
      <c r="K55" s="18"/>
    </row>
    <row r="56" spans="2:11" ht="18" customHeight="1" x14ac:dyDescent="0.25">
      <c r="B56" s="16"/>
      <c r="C56" s="59" t="s">
        <v>178</v>
      </c>
      <c r="D56" s="59"/>
      <c r="E56" s="60"/>
      <c r="F56" s="61" t="s">
        <v>175</v>
      </c>
      <c r="G56" s="62" t="s">
        <v>3</v>
      </c>
      <c r="H56" s="153">
        <f>H55*2</f>
        <v>8100</v>
      </c>
      <c r="I56" s="154"/>
      <c r="J56" s="151"/>
      <c r="K56" s="18"/>
    </row>
    <row r="57" spans="2:11" ht="18" customHeight="1" x14ac:dyDescent="0.25">
      <c r="B57" s="16"/>
      <c r="C57" s="59" t="s">
        <v>179</v>
      </c>
      <c r="D57" s="59"/>
      <c r="E57" s="60"/>
      <c r="F57" s="61" t="s">
        <v>176</v>
      </c>
      <c r="G57" s="62" t="s">
        <v>3</v>
      </c>
      <c r="H57" s="153">
        <f>H55*2</f>
        <v>8100</v>
      </c>
      <c r="I57" s="154"/>
      <c r="J57" s="151"/>
      <c r="K57" s="18"/>
    </row>
    <row r="58" spans="2:11" ht="30.75" customHeight="1" x14ac:dyDescent="0.25">
      <c r="B58" s="16"/>
      <c r="C58" s="49">
        <v>39</v>
      </c>
      <c r="D58" s="49"/>
      <c r="E58" s="50"/>
      <c r="F58" s="51" t="s">
        <v>198</v>
      </c>
      <c r="G58" s="52" t="s">
        <v>40</v>
      </c>
      <c r="H58" s="149">
        <v>1</v>
      </c>
      <c r="I58" s="149"/>
      <c r="J58" s="151"/>
      <c r="K58" s="18"/>
    </row>
    <row r="59" spans="2:11" ht="29.25" customHeight="1" x14ac:dyDescent="0.25">
      <c r="B59" s="16"/>
      <c r="C59" s="49"/>
      <c r="D59" s="49" t="s">
        <v>196</v>
      </c>
      <c r="E59" s="50"/>
      <c r="F59" s="51" t="s">
        <v>307</v>
      </c>
      <c r="G59" s="52"/>
      <c r="H59" s="149"/>
      <c r="I59" s="149"/>
      <c r="J59" s="149"/>
      <c r="K59" s="18"/>
    </row>
    <row r="60" spans="2:11" ht="9" customHeight="1" thickBot="1" x14ac:dyDescent="0.3">
      <c r="B60" s="25"/>
      <c r="C60" s="26"/>
      <c r="D60" s="26"/>
      <c r="E60" s="26"/>
      <c r="F60" s="26"/>
      <c r="G60" s="26"/>
      <c r="H60" s="26"/>
      <c r="I60" s="26"/>
      <c r="J60" s="26"/>
      <c r="K60" s="27"/>
    </row>
  </sheetData>
  <mergeCells count="4">
    <mergeCell ref="C3:D3"/>
    <mergeCell ref="D6:F6"/>
    <mergeCell ref="D8:H8"/>
    <mergeCell ref="C17:E17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F4AA5-E86E-4A74-B03A-DFE1826F85DB}">
  <sheetPr>
    <tabColor rgb="FF00B050"/>
  </sheetPr>
  <dimension ref="B1:K33"/>
  <sheetViews>
    <sheetView view="pageBreakPreview" topLeftCell="A10" zoomScaleNormal="100" zoomScaleSheetLayoutView="10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3.42578125" style="1" bestFit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21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21"/>
      <c r="H6" s="21"/>
      <c r="I6" s="20"/>
      <c r="J6" s="20"/>
      <c r="K6" s="18"/>
    </row>
    <row r="7" spans="2:11" ht="18" customHeight="1" x14ac:dyDescent="0.25">
      <c r="B7" s="16"/>
      <c r="C7" s="21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181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21" t="s">
        <v>56</v>
      </c>
      <c r="D10" s="20"/>
      <c r="E10" s="20"/>
      <c r="F10" s="22" t="s">
        <v>62</v>
      </c>
      <c r="G10" s="20"/>
      <c r="H10" s="20"/>
      <c r="I10" s="21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21" t="s">
        <v>58</v>
      </c>
      <c r="D12" s="20"/>
      <c r="E12" s="20"/>
      <c r="F12" s="22" t="s">
        <v>429</v>
      </c>
      <c r="G12" s="20"/>
      <c r="H12" s="20"/>
      <c r="I12" s="21" t="s">
        <v>59</v>
      </c>
      <c r="J12" s="24" t="s">
        <v>64</v>
      </c>
      <c r="K12" s="18"/>
    </row>
    <row r="13" spans="2:11" ht="18" customHeight="1" x14ac:dyDescent="0.25">
      <c r="B13" s="16"/>
      <c r="C13" s="21" t="s">
        <v>60</v>
      </c>
      <c r="D13" s="20"/>
      <c r="E13" s="20"/>
      <c r="F13" s="22"/>
      <c r="G13" s="20"/>
      <c r="H13" s="20"/>
      <c r="I13" s="21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49" t="s">
        <v>0</v>
      </c>
      <c r="D18" s="49" t="s">
        <v>1</v>
      </c>
      <c r="E18" s="50"/>
      <c r="F18" s="51" t="s">
        <v>120</v>
      </c>
      <c r="G18" s="52" t="s">
        <v>3</v>
      </c>
      <c r="H18" s="149">
        <v>550</v>
      </c>
      <c r="I18" s="149"/>
      <c r="J18" s="149"/>
      <c r="K18" s="18"/>
    </row>
    <row r="19" spans="2:11" ht="18" customHeight="1" x14ac:dyDescent="0.25">
      <c r="B19" s="16"/>
      <c r="C19" s="53" t="s">
        <v>4</v>
      </c>
      <c r="D19" s="53" t="s">
        <v>5</v>
      </c>
      <c r="E19" s="54"/>
      <c r="F19" s="55" t="s">
        <v>121</v>
      </c>
      <c r="G19" s="56" t="s">
        <v>3</v>
      </c>
      <c r="H19" s="150">
        <v>1</v>
      </c>
      <c r="I19" s="150"/>
      <c r="J19" s="149"/>
      <c r="K19" s="18"/>
    </row>
    <row r="20" spans="2:11" ht="15" x14ac:dyDescent="0.25">
      <c r="B20" s="16"/>
      <c r="C20" s="53" t="s">
        <v>7</v>
      </c>
      <c r="D20" s="53" t="s">
        <v>5</v>
      </c>
      <c r="E20" s="54"/>
      <c r="F20" s="55" t="s">
        <v>122</v>
      </c>
      <c r="G20" s="56" t="s">
        <v>3</v>
      </c>
      <c r="H20" s="150">
        <v>1</v>
      </c>
      <c r="I20" s="150"/>
      <c r="J20" s="149"/>
      <c r="K20" s="18"/>
    </row>
    <row r="21" spans="2:11" ht="18" customHeight="1" x14ac:dyDescent="0.25">
      <c r="B21" s="16"/>
      <c r="C21" s="53" t="s">
        <v>9</v>
      </c>
      <c r="D21" s="53" t="s">
        <v>5</v>
      </c>
      <c r="E21" s="54"/>
      <c r="F21" s="55" t="s">
        <v>123</v>
      </c>
      <c r="G21" s="56" t="s">
        <v>3</v>
      </c>
      <c r="H21" s="150">
        <v>5</v>
      </c>
      <c r="I21" s="150"/>
      <c r="J21" s="149"/>
      <c r="K21" s="18"/>
    </row>
    <row r="22" spans="2:11" ht="18" customHeight="1" x14ac:dyDescent="0.25">
      <c r="B22" s="16"/>
      <c r="C22" s="53" t="s">
        <v>11</v>
      </c>
      <c r="D22" s="53" t="s">
        <v>5</v>
      </c>
      <c r="E22" s="54"/>
      <c r="F22" s="55" t="s">
        <v>124</v>
      </c>
      <c r="G22" s="56" t="s">
        <v>3</v>
      </c>
      <c r="H22" s="150">
        <v>10</v>
      </c>
      <c r="I22" s="150"/>
      <c r="J22" s="149"/>
      <c r="K22" s="18"/>
    </row>
    <row r="23" spans="2:11" ht="15" x14ac:dyDescent="0.25">
      <c r="B23" s="16"/>
      <c r="C23" s="53" t="s">
        <v>13</v>
      </c>
      <c r="D23" s="53" t="s">
        <v>5</v>
      </c>
      <c r="E23" s="54"/>
      <c r="F23" s="55" t="s">
        <v>125</v>
      </c>
      <c r="G23" s="56" t="s">
        <v>3</v>
      </c>
      <c r="H23" s="150">
        <v>5</v>
      </c>
      <c r="I23" s="150"/>
      <c r="J23" s="149"/>
      <c r="K23" s="18"/>
    </row>
    <row r="24" spans="2:11" ht="18" customHeight="1" x14ac:dyDescent="0.25">
      <c r="B24" s="16"/>
      <c r="C24" s="53" t="s">
        <v>15</v>
      </c>
      <c r="D24" s="53" t="s">
        <v>5</v>
      </c>
      <c r="E24" s="54"/>
      <c r="F24" s="55" t="s">
        <v>126</v>
      </c>
      <c r="G24" s="56" t="s">
        <v>69</v>
      </c>
      <c r="H24" s="150">
        <v>100</v>
      </c>
      <c r="I24" s="150"/>
      <c r="J24" s="149"/>
      <c r="K24" s="18"/>
    </row>
    <row r="25" spans="2:11" ht="18" customHeight="1" x14ac:dyDescent="0.25">
      <c r="B25" s="16"/>
      <c r="C25" s="49" t="s">
        <v>17</v>
      </c>
      <c r="D25" s="49" t="s">
        <v>1</v>
      </c>
      <c r="E25" s="50"/>
      <c r="F25" s="51" t="s">
        <v>127</v>
      </c>
      <c r="G25" s="52" t="s">
        <v>69</v>
      </c>
      <c r="H25" s="149">
        <v>4300</v>
      </c>
      <c r="I25" s="149"/>
      <c r="J25" s="149"/>
      <c r="K25" s="18"/>
    </row>
    <row r="26" spans="2:11" ht="18" customHeight="1" x14ac:dyDescent="0.25">
      <c r="B26" s="16"/>
      <c r="C26" s="53" t="s">
        <v>19</v>
      </c>
      <c r="D26" s="53" t="s">
        <v>5</v>
      </c>
      <c r="E26" s="54"/>
      <c r="F26" s="55" t="s">
        <v>128</v>
      </c>
      <c r="G26" s="56" t="s">
        <v>69</v>
      </c>
      <c r="H26" s="150">
        <v>4300</v>
      </c>
      <c r="I26" s="150"/>
      <c r="J26" s="149"/>
      <c r="K26" s="18"/>
    </row>
    <row r="27" spans="2:11" ht="18" customHeight="1" x14ac:dyDescent="0.25">
      <c r="B27" s="16"/>
      <c r="C27" s="53" t="s">
        <v>21</v>
      </c>
      <c r="D27" s="53" t="s">
        <v>5</v>
      </c>
      <c r="E27" s="54"/>
      <c r="F27" s="55" t="s">
        <v>129</v>
      </c>
      <c r="G27" s="56" t="s">
        <v>69</v>
      </c>
      <c r="H27" s="150">
        <v>4300</v>
      </c>
      <c r="I27" s="150"/>
      <c r="J27" s="149"/>
      <c r="K27" s="18"/>
    </row>
    <row r="28" spans="2:11" ht="18" customHeight="1" x14ac:dyDescent="0.25">
      <c r="B28" s="16"/>
      <c r="C28" s="49" t="s">
        <v>23</v>
      </c>
      <c r="D28" s="49" t="s">
        <v>1</v>
      </c>
      <c r="E28" s="50"/>
      <c r="F28" s="51" t="s">
        <v>130</v>
      </c>
      <c r="G28" s="52" t="s">
        <v>3</v>
      </c>
      <c r="H28" s="149">
        <v>1</v>
      </c>
      <c r="I28" s="149"/>
      <c r="J28" s="149"/>
      <c r="K28" s="18"/>
    </row>
    <row r="29" spans="2:11" ht="18" customHeight="1" x14ac:dyDescent="0.25">
      <c r="B29" s="16"/>
      <c r="C29" s="49" t="s">
        <v>25</v>
      </c>
      <c r="D29" s="49" t="s">
        <v>1</v>
      </c>
      <c r="E29" s="50"/>
      <c r="F29" s="51" t="s">
        <v>194</v>
      </c>
      <c r="G29" s="52" t="s">
        <v>40</v>
      </c>
      <c r="H29" s="149">
        <v>1</v>
      </c>
      <c r="I29" s="149"/>
      <c r="J29" s="149"/>
      <c r="K29" s="18"/>
    </row>
    <row r="30" spans="2:11" ht="18" customHeight="1" x14ac:dyDescent="0.25">
      <c r="B30" s="16"/>
      <c r="C30" s="53" t="s">
        <v>27</v>
      </c>
      <c r="D30" s="53" t="s">
        <v>5</v>
      </c>
      <c r="E30" s="54"/>
      <c r="F30" s="55" t="s">
        <v>73</v>
      </c>
      <c r="G30" s="56" t="s">
        <v>40</v>
      </c>
      <c r="H30" s="150">
        <v>1</v>
      </c>
      <c r="I30" s="150"/>
      <c r="J30" s="149"/>
      <c r="K30" s="18"/>
    </row>
    <row r="31" spans="2:11" ht="30.75" customHeight="1" x14ac:dyDescent="0.25">
      <c r="B31" s="16"/>
      <c r="C31" s="49">
        <v>14</v>
      </c>
      <c r="D31" s="49"/>
      <c r="E31" s="50"/>
      <c r="F31" s="51" t="s">
        <v>198</v>
      </c>
      <c r="G31" s="52" t="s">
        <v>40</v>
      </c>
      <c r="H31" s="149">
        <v>1</v>
      </c>
      <c r="I31" s="149"/>
      <c r="J31" s="149"/>
      <c r="K31" s="18"/>
    </row>
    <row r="32" spans="2:11" ht="29.25" customHeight="1" x14ac:dyDescent="0.25">
      <c r="B32" s="16"/>
      <c r="C32" s="49"/>
      <c r="D32" s="49" t="s">
        <v>196</v>
      </c>
      <c r="E32" s="50"/>
      <c r="F32" s="51" t="s">
        <v>307</v>
      </c>
      <c r="G32" s="52"/>
      <c r="H32" s="149"/>
      <c r="I32" s="149"/>
      <c r="J32" s="149"/>
      <c r="K32" s="18"/>
    </row>
    <row r="33" spans="2:11" ht="6" customHeight="1" thickBot="1" x14ac:dyDescent="0.3">
      <c r="B33" s="25"/>
      <c r="C33" s="26"/>
      <c r="D33" s="26"/>
      <c r="E33" s="26"/>
      <c r="F33" s="26"/>
      <c r="G33" s="26"/>
      <c r="H33" s="26"/>
      <c r="I33" s="26"/>
      <c r="J33" s="26"/>
      <c r="K33" s="27"/>
    </row>
  </sheetData>
  <mergeCells count="4">
    <mergeCell ref="C3:D3"/>
    <mergeCell ref="D6:F6"/>
    <mergeCell ref="D8:H8"/>
    <mergeCell ref="C17:E17"/>
  </mergeCells>
  <pageMargins left="0.7" right="0.7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F8904-58FD-4EF1-A78A-82265D154566}">
  <sheetPr>
    <tabColor rgb="FF00B050"/>
  </sheetPr>
  <dimension ref="B1:K151"/>
  <sheetViews>
    <sheetView view="pageBreakPreview" topLeftCell="A2" zoomScaleNormal="115" zoomScaleSheetLayoutView="10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8.42578125" style="117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3.42578125" style="1" bestFit="1" customWidth="1"/>
    <col min="8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18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19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120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121"/>
      <c r="D6" s="257" t="s">
        <v>182</v>
      </c>
      <c r="E6" s="257"/>
      <c r="F6" s="257"/>
      <c r="G6" s="75"/>
      <c r="H6" s="75"/>
      <c r="I6" s="20"/>
      <c r="J6" s="20"/>
      <c r="K6" s="18"/>
    </row>
    <row r="7" spans="2:11" ht="18" customHeight="1" x14ac:dyDescent="0.25">
      <c r="B7" s="16"/>
      <c r="C7" s="120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121"/>
      <c r="D8" s="258" t="s">
        <v>232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121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120" t="s">
        <v>56</v>
      </c>
      <c r="D10" s="20"/>
      <c r="E10" s="20"/>
      <c r="F10" s="22" t="s">
        <v>62</v>
      </c>
      <c r="G10" s="20"/>
      <c r="H10" s="20"/>
      <c r="I10" s="75" t="s">
        <v>57</v>
      </c>
      <c r="J10" s="23" t="s">
        <v>63</v>
      </c>
      <c r="K10" s="18"/>
    </row>
    <row r="11" spans="2:11" ht="18" customHeight="1" x14ac:dyDescent="0.25">
      <c r="B11" s="16"/>
      <c r="C11" s="121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120" t="s">
        <v>58</v>
      </c>
      <c r="D12" s="20"/>
      <c r="E12" s="20"/>
      <c r="F12" s="22" t="s">
        <v>429</v>
      </c>
      <c r="G12" s="20"/>
      <c r="H12" s="20"/>
      <c r="I12" s="75" t="s">
        <v>59</v>
      </c>
      <c r="J12" s="24" t="s">
        <v>64</v>
      </c>
      <c r="K12" s="18"/>
    </row>
    <row r="13" spans="2:11" ht="18" customHeight="1" x14ac:dyDescent="0.25">
      <c r="B13" s="16"/>
      <c r="C13" s="120" t="s">
        <v>60</v>
      </c>
      <c r="D13" s="20"/>
      <c r="E13" s="20"/>
      <c r="F13" s="22"/>
      <c r="G13" s="20"/>
      <c r="H13" s="20"/>
      <c r="I13" s="75" t="s">
        <v>61</v>
      </c>
      <c r="J13" s="24" t="s">
        <v>64</v>
      </c>
      <c r="K13" s="18"/>
    </row>
    <row r="14" spans="2:11" ht="18" customHeight="1" x14ac:dyDescent="0.25">
      <c r="B14" s="16"/>
      <c r="C14" s="119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19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60" t="s">
        <v>45</v>
      </c>
      <c r="D17" s="260"/>
      <c r="E17" s="260"/>
      <c r="F17" s="98"/>
      <c r="G17" s="98"/>
      <c r="H17" s="157"/>
      <c r="I17" s="146"/>
      <c r="J17" s="147"/>
      <c r="K17" s="18"/>
    </row>
    <row r="18" spans="2:11" ht="18" customHeight="1" x14ac:dyDescent="0.25">
      <c r="B18" s="16"/>
      <c r="C18" s="99"/>
      <c r="D18" s="99"/>
      <c r="E18" s="99"/>
      <c r="F18" s="100" t="s">
        <v>233</v>
      </c>
      <c r="G18" s="100"/>
      <c r="H18" s="158"/>
      <c r="I18" s="159"/>
      <c r="J18" s="160"/>
      <c r="K18" s="18"/>
    </row>
    <row r="19" spans="2:11" ht="18" customHeight="1" x14ac:dyDescent="0.25">
      <c r="B19" s="16"/>
      <c r="C19" s="39" t="s">
        <v>0</v>
      </c>
      <c r="D19" s="39" t="s">
        <v>1</v>
      </c>
      <c r="E19" s="60"/>
      <c r="F19" s="69" t="s">
        <v>234</v>
      </c>
      <c r="G19" s="69" t="s">
        <v>3</v>
      </c>
      <c r="H19" s="161" t="s">
        <v>7</v>
      </c>
      <c r="I19" s="162"/>
      <c r="J19" s="162"/>
      <c r="K19" s="18"/>
    </row>
    <row r="20" spans="2:11" ht="18" customHeight="1" x14ac:dyDescent="0.25">
      <c r="B20" s="16"/>
      <c r="C20" s="116" t="s">
        <v>4</v>
      </c>
      <c r="D20" s="116" t="s">
        <v>5</v>
      </c>
      <c r="E20" s="85"/>
      <c r="F20" s="85" t="s">
        <v>234</v>
      </c>
      <c r="G20" s="85" t="s">
        <v>3</v>
      </c>
      <c r="H20" s="163">
        <v>3</v>
      </c>
      <c r="I20" s="153"/>
      <c r="J20" s="153"/>
      <c r="K20" s="18"/>
    </row>
    <row r="21" spans="2:11" ht="18" customHeight="1" x14ac:dyDescent="0.25">
      <c r="B21" s="16"/>
      <c r="C21" s="59"/>
      <c r="D21" s="59"/>
      <c r="E21" s="60"/>
      <c r="F21" s="85" t="s">
        <v>235</v>
      </c>
      <c r="G21" s="62"/>
      <c r="H21" s="153"/>
      <c r="I21" s="153"/>
      <c r="J21" s="162"/>
      <c r="K21" s="18"/>
    </row>
    <row r="22" spans="2:11" ht="15" x14ac:dyDescent="0.25">
      <c r="B22" s="16"/>
      <c r="C22" s="59"/>
      <c r="D22" s="59"/>
      <c r="E22" s="60"/>
      <c r="F22" s="85" t="s">
        <v>236</v>
      </c>
      <c r="G22" s="62"/>
      <c r="H22" s="153"/>
      <c r="I22" s="153"/>
      <c r="J22" s="162"/>
      <c r="K22" s="18"/>
    </row>
    <row r="23" spans="2:11" ht="18" customHeight="1" x14ac:dyDescent="0.25">
      <c r="B23" s="16"/>
      <c r="C23" s="59"/>
      <c r="D23" s="59"/>
      <c r="E23" s="60"/>
      <c r="F23" s="85" t="s">
        <v>237</v>
      </c>
      <c r="G23" s="62"/>
      <c r="H23" s="153"/>
      <c r="I23" s="153"/>
      <c r="J23" s="162"/>
      <c r="K23" s="18"/>
    </row>
    <row r="24" spans="2:11" ht="18" customHeight="1" x14ac:dyDescent="0.25">
      <c r="B24" s="16"/>
      <c r="C24" s="59"/>
      <c r="D24" s="59"/>
      <c r="E24" s="60"/>
      <c r="F24" s="85" t="s">
        <v>238</v>
      </c>
      <c r="G24" s="62"/>
      <c r="H24" s="153"/>
      <c r="I24" s="153"/>
      <c r="J24" s="162"/>
      <c r="K24" s="18"/>
    </row>
    <row r="25" spans="2:11" ht="15" x14ac:dyDescent="0.25">
      <c r="B25" s="16"/>
      <c r="C25" s="59"/>
      <c r="D25" s="59"/>
      <c r="E25" s="60"/>
      <c r="F25" s="85" t="s">
        <v>239</v>
      </c>
      <c r="G25" s="62"/>
      <c r="H25" s="153"/>
      <c r="I25" s="153"/>
      <c r="J25" s="162"/>
      <c r="K25" s="18"/>
    </row>
    <row r="26" spans="2:11" ht="15" x14ac:dyDescent="0.25">
      <c r="B26" s="16"/>
      <c r="C26" s="59"/>
      <c r="D26" s="59"/>
      <c r="E26" s="60"/>
      <c r="F26" s="85" t="s">
        <v>262</v>
      </c>
      <c r="G26" s="62"/>
      <c r="H26" s="153"/>
      <c r="I26" s="153"/>
      <c r="J26" s="162"/>
      <c r="K26" s="18"/>
    </row>
    <row r="27" spans="2:11" ht="18" customHeight="1" x14ac:dyDescent="0.25">
      <c r="B27" s="16"/>
      <c r="C27" s="59"/>
      <c r="D27" s="59"/>
      <c r="E27" s="60"/>
      <c r="F27" s="85" t="s">
        <v>240</v>
      </c>
      <c r="G27" s="62"/>
      <c r="H27" s="153"/>
      <c r="I27" s="153"/>
      <c r="J27" s="162"/>
      <c r="K27" s="18"/>
    </row>
    <row r="28" spans="2:11" ht="18" customHeight="1" x14ac:dyDescent="0.25">
      <c r="B28" s="16"/>
      <c r="C28" s="59"/>
      <c r="D28" s="59"/>
      <c r="E28" s="60"/>
      <c r="F28" s="85" t="s">
        <v>241</v>
      </c>
      <c r="G28" s="62"/>
      <c r="H28" s="153"/>
      <c r="I28" s="153"/>
      <c r="J28" s="162"/>
      <c r="K28" s="18"/>
    </row>
    <row r="29" spans="2:11" ht="18" customHeight="1" x14ac:dyDescent="0.25">
      <c r="B29" s="16"/>
      <c r="C29" s="59"/>
      <c r="D29" s="59"/>
      <c r="E29" s="60"/>
      <c r="F29" s="85" t="s">
        <v>242</v>
      </c>
      <c r="G29" s="62"/>
      <c r="H29" s="153"/>
      <c r="I29" s="153"/>
      <c r="J29" s="162"/>
      <c r="K29" s="18"/>
    </row>
    <row r="30" spans="2:11" ht="18" customHeight="1" x14ac:dyDescent="0.25">
      <c r="B30" s="16"/>
      <c r="C30" s="59"/>
      <c r="D30" s="59"/>
      <c r="E30" s="60"/>
      <c r="F30" s="85" t="s">
        <v>243</v>
      </c>
      <c r="G30" s="62"/>
      <c r="H30" s="153"/>
      <c r="I30" s="153"/>
      <c r="J30" s="162"/>
      <c r="K30" s="18"/>
    </row>
    <row r="31" spans="2:11" ht="18" customHeight="1" x14ac:dyDescent="0.25">
      <c r="B31" s="16"/>
      <c r="C31" s="39">
        <v>3</v>
      </c>
      <c r="D31" s="39" t="s">
        <v>1</v>
      </c>
      <c r="E31" s="60"/>
      <c r="F31" s="69" t="s">
        <v>244</v>
      </c>
      <c r="G31" s="69" t="s">
        <v>3</v>
      </c>
      <c r="H31" s="161">
        <v>2</v>
      </c>
      <c r="I31" s="162"/>
      <c r="J31" s="162"/>
      <c r="K31" s="18"/>
    </row>
    <row r="32" spans="2:11" ht="18" customHeight="1" x14ac:dyDescent="0.25">
      <c r="B32" s="16"/>
      <c r="C32" s="116" t="s">
        <v>9</v>
      </c>
      <c r="D32" s="116" t="s">
        <v>5</v>
      </c>
      <c r="E32" s="85"/>
      <c r="F32" s="85" t="s">
        <v>244</v>
      </c>
      <c r="G32" s="85" t="s">
        <v>3</v>
      </c>
      <c r="H32" s="163">
        <v>2</v>
      </c>
      <c r="I32" s="153"/>
      <c r="J32" s="153"/>
      <c r="K32" s="18"/>
    </row>
    <row r="33" spans="2:11" ht="18" customHeight="1" x14ac:dyDescent="0.25">
      <c r="B33" s="16"/>
      <c r="C33" s="59"/>
      <c r="D33" s="59"/>
      <c r="E33" s="60"/>
      <c r="F33" s="85" t="s">
        <v>235</v>
      </c>
      <c r="G33" s="62"/>
      <c r="H33" s="153"/>
      <c r="I33" s="153"/>
      <c r="J33" s="162"/>
      <c r="K33" s="18"/>
    </row>
    <row r="34" spans="2:11" ht="18" customHeight="1" x14ac:dyDescent="0.25">
      <c r="B34" s="16"/>
      <c r="C34" s="59"/>
      <c r="D34" s="59"/>
      <c r="E34" s="60"/>
      <c r="F34" s="85" t="s">
        <v>245</v>
      </c>
      <c r="G34" s="62"/>
      <c r="H34" s="153"/>
      <c r="I34" s="153"/>
      <c r="J34" s="162"/>
      <c r="K34" s="18"/>
    </row>
    <row r="35" spans="2:11" ht="18" customHeight="1" x14ac:dyDescent="0.25">
      <c r="B35" s="16"/>
      <c r="C35" s="59"/>
      <c r="D35" s="59"/>
      <c r="E35" s="60"/>
      <c r="F35" s="85" t="s">
        <v>237</v>
      </c>
      <c r="G35" s="62"/>
      <c r="H35" s="153"/>
      <c r="I35" s="153"/>
      <c r="J35" s="162"/>
      <c r="K35" s="18"/>
    </row>
    <row r="36" spans="2:11" ht="18" customHeight="1" x14ac:dyDescent="0.25">
      <c r="B36" s="16"/>
      <c r="C36" s="59"/>
      <c r="D36" s="59"/>
      <c r="E36" s="60"/>
      <c r="F36" s="85" t="s">
        <v>238</v>
      </c>
      <c r="G36" s="62"/>
      <c r="H36" s="153"/>
      <c r="I36" s="153"/>
      <c r="J36" s="162"/>
      <c r="K36" s="18"/>
    </row>
    <row r="37" spans="2:11" ht="18" customHeight="1" x14ac:dyDescent="0.25">
      <c r="B37" s="16"/>
      <c r="C37" s="39"/>
      <c r="D37" s="59"/>
      <c r="E37" s="60"/>
      <c r="F37" s="85" t="s">
        <v>239</v>
      </c>
      <c r="G37" s="62"/>
      <c r="H37" s="153"/>
      <c r="I37" s="151"/>
      <c r="J37" s="162"/>
      <c r="K37" s="18"/>
    </row>
    <row r="38" spans="2:11" ht="18" customHeight="1" x14ac:dyDescent="0.25">
      <c r="B38" s="16"/>
      <c r="C38" s="39"/>
      <c r="D38" s="59"/>
      <c r="E38" s="60"/>
      <c r="F38" s="85" t="s">
        <v>262</v>
      </c>
      <c r="G38" s="62"/>
      <c r="H38" s="153"/>
      <c r="I38" s="151"/>
      <c r="J38" s="162"/>
      <c r="K38" s="18"/>
    </row>
    <row r="39" spans="2:11" ht="18" customHeight="1" x14ac:dyDescent="0.25">
      <c r="B39" s="16"/>
      <c r="C39" s="39"/>
      <c r="D39" s="59"/>
      <c r="E39" s="60"/>
      <c r="F39" s="85" t="s">
        <v>240</v>
      </c>
      <c r="G39" s="62"/>
      <c r="H39" s="153"/>
      <c r="I39" s="151"/>
      <c r="J39" s="162"/>
      <c r="K39" s="18"/>
    </row>
    <row r="40" spans="2:11" ht="18" customHeight="1" x14ac:dyDescent="0.25">
      <c r="B40" s="16"/>
      <c r="C40" s="59"/>
      <c r="D40" s="59"/>
      <c r="E40" s="60"/>
      <c r="F40" s="85" t="s">
        <v>241</v>
      </c>
      <c r="G40" s="62"/>
      <c r="H40" s="153"/>
      <c r="I40" s="153"/>
      <c r="J40" s="162"/>
      <c r="K40" s="18"/>
    </row>
    <row r="41" spans="2:11" ht="18" customHeight="1" x14ac:dyDescent="0.25">
      <c r="B41" s="16"/>
      <c r="C41" s="39"/>
      <c r="D41" s="59"/>
      <c r="E41" s="60"/>
      <c r="F41" s="85" t="s">
        <v>242</v>
      </c>
      <c r="G41" s="62"/>
      <c r="H41" s="153"/>
      <c r="I41" s="151"/>
      <c r="J41" s="162"/>
      <c r="K41" s="18"/>
    </row>
    <row r="42" spans="2:11" ht="18" customHeight="1" x14ac:dyDescent="0.25">
      <c r="B42" s="16"/>
      <c r="C42" s="59"/>
      <c r="D42" s="59"/>
      <c r="E42" s="60"/>
      <c r="F42" s="85" t="s">
        <v>243</v>
      </c>
      <c r="G42" s="62"/>
      <c r="H42" s="153"/>
      <c r="I42" s="153"/>
      <c r="J42" s="162"/>
      <c r="K42" s="18"/>
    </row>
    <row r="43" spans="2:11" ht="18" customHeight="1" x14ac:dyDescent="0.25">
      <c r="B43" s="16"/>
      <c r="C43" s="116" t="s">
        <v>11</v>
      </c>
      <c r="D43" s="116" t="s">
        <v>5</v>
      </c>
      <c r="E43" s="85"/>
      <c r="F43" s="85" t="s">
        <v>416</v>
      </c>
      <c r="G43" s="85" t="s">
        <v>40</v>
      </c>
      <c r="H43" s="163" t="s">
        <v>0</v>
      </c>
      <c r="I43" s="153"/>
      <c r="J43" s="153"/>
      <c r="K43" s="18"/>
    </row>
    <row r="44" spans="2:11" ht="28.5" customHeight="1" x14ac:dyDescent="0.25">
      <c r="B44" s="16"/>
      <c r="C44" s="39"/>
      <c r="D44" s="39"/>
      <c r="E44" s="40"/>
      <c r="F44" s="85" t="s">
        <v>246</v>
      </c>
      <c r="G44" s="58"/>
      <c r="H44" s="151"/>
      <c r="I44" s="151"/>
      <c r="J44" s="162"/>
      <c r="K44" s="18"/>
    </row>
    <row r="45" spans="2:11" ht="18" customHeight="1" x14ac:dyDescent="0.25">
      <c r="B45" s="16"/>
      <c r="C45" s="116" t="s">
        <v>306</v>
      </c>
      <c r="D45" s="116"/>
      <c r="E45" s="85"/>
      <c r="F45" s="85" t="s">
        <v>247</v>
      </c>
      <c r="G45" s="85"/>
      <c r="H45" s="163"/>
      <c r="I45" s="153"/>
      <c r="J45" s="162"/>
      <c r="K45" s="18"/>
    </row>
    <row r="46" spans="2:11" ht="18" customHeight="1" x14ac:dyDescent="0.25">
      <c r="B46" s="16"/>
      <c r="C46" s="59"/>
      <c r="D46" s="59"/>
      <c r="E46" s="60"/>
      <c r="F46" s="85" t="s">
        <v>259</v>
      </c>
      <c r="G46" s="62"/>
      <c r="H46" s="153"/>
      <c r="I46" s="153"/>
      <c r="J46" s="162"/>
      <c r="K46" s="18"/>
    </row>
    <row r="47" spans="2:11" ht="18" customHeight="1" x14ac:dyDescent="0.25">
      <c r="B47" s="16"/>
      <c r="C47" s="39"/>
      <c r="D47" s="39"/>
      <c r="E47" s="40"/>
      <c r="F47" s="85" t="s">
        <v>248</v>
      </c>
      <c r="G47" s="58"/>
      <c r="H47" s="151"/>
      <c r="I47" s="151"/>
      <c r="J47" s="162"/>
      <c r="K47" s="18"/>
    </row>
    <row r="48" spans="2:11" ht="18" customHeight="1" x14ac:dyDescent="0.25">
      <c r="B48" s="16"/>
      <c r="C48" s="59"/>
      <c r="D48" s="59"/>
      <c r="E48" s="60"/>
      <c r="F48" s="85" t="s">
        <v>249</v>
      </c>
      <c r="G48" s="62"/>
      <c r="H48" s="153"/>
      <c r="I48" s="153"/>
      <c r="J48" s="162"/>
      <c r="K48" s="18"/>
    </row>
    <row r="49" spans="2:11" ht="18" customHeight="1" x14ac:dyDescent="0.25">
      <c r="B49" s="16"/>
      <c r="C49" s="39"/>
      <c r="D49" s="39"/>
      <c r="E49" s="40"/>
      <c r="F49" s="85" t="s">
        <v>258</v>
      </c>
      <c r="G49" s="58"/>
      <c r="H49" s="151"/>
      <c r="I49" s="151"/>
      <c r="J49" s="162"/>
      <c r="K49" s="18"/>
    </row>
    <row r="50" spans="2:11" ht="18" customHeight="1" x14ac:dyDescent="0.25">
      <c r="B50" s="16"/>
      <c r="C50" s="59"/>
      <c r="D50" s="59"/>
      <c r="E50" s="60"/>
      <c r="F50" s="85" t="s">
        <v>250</v>
      </c>
      <c r="G50" s="62"/>
      <c r="H50" s="153"/>
      <c r="I50" s="153"/>
      <c r="J50" s="162"/>
      <c r="K50" s="18"/>
    </row>
    <row r="51" spans="2:11" ht="18" customHeight="1" x14ac:dyDescent="0.25">
      <c r="B51" s="16"/>
      <c r="C51" s="59"/>
      <c r="D51" s="59"/>
      <c r="E51" s="60"/>
      <c r="F51" s="85" t="s">
        <v>251</v>
      </c>
      <c r="G51" s="62"/>
      <c r="H51" s="153"/>
      <c r="I51" s="153"/>
      <c r="J51" s="162"/>
      <c r="K51" s="18"/>
    </row>
    <row r="52" spans="2:11" ht="18" customHeight="1" x14ac:dyDescent="0.25">
      <c r="B52" s="16"/>
      <c r="C52" s="59"/>
      <c r="D52" s="59"/>
      <c r="E52" s="60"/>
      <c r="F52" s="85" t="s">
        <v>252</v>
      </c>
      <c r="G52" s="62"/>
      <c r="H52" s="153"/>
      <c r="I52" s="153"/>
      <c r="J52" s="162"/>
      <c r="K52" s="18"/>
    </row>
    <row r="53" spans="2:11" ht="29.25" customHeight="1" x14ac:dyDescent="0.25">
      <c r="B53" s="16"/>
      <c r="C53" s="59"/>
      <c r="D53" s="59"/>
      <c r="E53" s="60"/>
      <c r="F53" s="85" t="s">
        <v>253</v>
      </c>
      <c r="G53" s="62"/>
      <c r="H53" s="153"/>
      <c r="I53" s="153"/>
      <c r="J53" s="162"/>
      <c r="K53" s="18"/>
    </row>
    <row r="54" spans="2:11" ht="18" customHeight="1" x14ac:dyDescent="0.25">
      <c r="B54" s="16"/>
      <c r="C54" s="59"/>
      <c r="D54" s="59"/>
      <c r="E54" s="60"/>
      <c r="F54" s="85" t="s">
        <v>260</v>
      </c>
      <c r="G54" s="62"/>
      <c r="H54" s="153"/>
      <c r="I54" s="153"/>
      <c r="J54" s="162"/>
      <c r="K54" s="18"/>
    </row>
    <row r="55" spans="2:11" ht="18" customHeight="1" x14ac:dyDescent="0.25">
      <c r="B55" s="16"/>
      <c r="C55" s="59"/>
      <c r="D55" s="59"/>
      <c r="E55" s="60"/>
      <c r="F55" s="85" t="s">
        <v>261</v>
      </c>
      <c r="G55" s="62"/>
      <c r="H55" s="153"/>
      <c r="I55" s="153"/>
      <c r="J55" s="162"/>
      <c r="K55" s="18"/>
    </row>
    <row r="56" spans="2:11" ht="18" customHeight="1" x14ac:dyDescent="0.25">
      <c r="B56" s="16"/>
      <c r="C56" s="59"/>
      <c r="D56" s="59"/>
      <c r="E56" s="60"/>
      <c r="F56" s="85" t="s">
        <v>254</v>
      </c>
      <c r="G56" s="62"/>
      <c r="H56" s="153"/>
      <c r="I56" s="153"/>
      <c r="J56" s="162"/>
      <c r="K56" s="18"/>
    </row>
    <row r="57" spans="2:11" ht="18" customHeight="1" x14ac:dyDescent="0.25">
      <c r="B57" s="16"/>
      <c r="C57" s="59"/>
      <c r="D57" s="59"/>
      <c r="E57" s="60"/>
      <c r="F57" s="85" t="s">
        <v>255</v>
      </c>
      <c r="G57" s="62"/>
      <c r="H57" s="153"/>
      <c r="I57" s="153"/>
      <c r="J57" s="162"/>
      <c r="K57" s="18"/>
    </row>
    <row r="58" spans="2:11" ht="18" customHeight="1" x14ac:dyDescent="0.25">
      <c r="B58" s="16"/>
      <c r="C58" s="59"/>
      <c r="D58" s="59"/>
      <c r="E58" s="60"/>
      <c r="F58" s="85" t="s">
        <v>256</v>
      </c>
      <c r="G58" s="62"/>
      <c r="H58" s="153"/>
      <c r="I58" s="153"/>
      <c r="J58" s="162"/>
      <c r="K58" s="18"/>
    </row>
    <row r="59" spans="2:11" ht="18" customHeight="1" x14ac:dyDescent="0.25">
      <c r="B59" s="16"/>
      <c r="C59" s="59"/>
      <c r="D59" s="59"/>
      <c r="E59" s="60"/>
      <c r="F59" s="85" t="s">
        <v>257</v>
      </c>
      <c r="G59" s="62"/>
      <c r="H59" s="153"/>
      <c r="I59" s="153"/>
      <c r="J59" s="162"/>
      <c r="K59" s="18"/>
    </row>
    <row r="60" spans="2:11" ht="18" customHeight="1" x14ac:dyDescent="0.25">
      <c r="B60" s="16"/>
      <c r="C60" s="116" t="s">
        <v>336</v>
      </c>
      <c r="D60" s="116" t="s">
        <v>5</v>
      </c>
      <c r="E60" s="85"/>
      <c r="F60" s="85" t="s">
        <v>263</v>
      </c>
      <c r="G60" s="85"/>
      <c r="H60" s="163"/>
      <c r="I60" s="153"/>
      <c r="J60" s="162"/>
      <c r="K60" s="18"/>
    </row>
    <row r="61" spans="2:11" ht="18" customHeight="1" x14ac:dyDescent="0.25">
      <c r="B61" s="16"/>
      <c r="C61" s="116" t="s">
        <v>337</v>
      </c>
      <c r="D61" s="116"/>
      <c r="E61" s="85"/>
      <c r="F61" s="85" t="s">
        <v>273</v>
      </c>
      <c r="G61" s="85"/>
      <c r="H61" s="163"/>
      <c r="I61" s="153"/>
      <c r="J61" s="162"/>
      <c r="K61" s="18"/>
    </row>
    <row r="62" spans="2:11" ht="18" customHeight="1" x14ac:dyDescent="0.25">
      <c r="B62" s="16"/>
      <c r="C62" s="116"/>
      <c r="D62" s="116"/>
      <c r="E62" s="85"/>
      <c r="F62" s="85" t="s">
        <v>264</v>
      </c>
      <c r="G62" s="85" t="s">
        <v>3</v>
      </c>
      <c r="H62" s="163">
        <v>2</v>
      </c>
      <c r="I62" s="153"/>
      <c r="J62" s="162"/>
      <c r="K62" s="18"/>
    </row>
    <row r="63" spans="2:11" ht="18" customHeight="1" x14ac:dyDescent="0.25">
      <c r="B63" s="16"/>
      <c r="C63" s="59"/>
      <c r="D63" s="59"/>
      <c r="E63" s="60"/>
      <c r="F63" s="85" t="s">
        <v>265</v>
      </c>
      <c r="G63" s="62"/>
      <c r="H63" s="153"/>
      <c r="I63" s="153"/>
      <c r="J63" s="162"/>
      <c r="K63" s="18"/>
    </row>
    <row r="64" spans="2:11" ht="18" customHeight="1" x14ac:dyDescent="0.25">
      <c r="B64" s="16"/>
      <c r="C64" s="59"/>
      <c r="D64" s="59"/>
      <c r="E64" s="60"/>
      <c r="F64" s="85" t="s">
        <v>274</v>
      </c>
      <c r="G64" s="62"/>
      <c r="H64" s="153"/>
      <c r="I64" s="153"/>
      <c r="J64" s="162"/>
      <c r="K64" s="18"/>
    </row>
    <row r="65" spans="2:11" ht="18" customHeight="1" x14ac:dyDescent="0.25">
      <c r="B65" s="16"/>
      <c r="C65" s="59"/>
      <c r="D65" s="59"/>
      <c r="E65" s="60"/>
      <c r="F65" s="85" t="s">
        <v>266</v>
      </c>
      <c r="G65" s="62"/>
      <c r="H65" s="153"/>
      <c r="I65" s="153"/>
      <c r="J65" s="162"/>
      <c r="K65" s="18"/>
    </row>
    <row r="66" spans="2:11" ht="18" customHeight="1" x14ac:dyDescent="0.25">
      <c r="B66" s="16"/>
      <c r="C66" s="59"/>
      <c r="D66" s="59"/>
      <c r="E66" s="60"/>
      <c r="F66" s="85" t="s">
        <v>267</v>
      </c>
      <c r="G66" s="62"/>
      <c r="H66" s="153"/>
      <c r="I66" s="153"/>
      <c r="J66" s="162"/>
      <c r="K66" s="18"/>
    </row>
    <row r="67" spans="2:11" ht="18" customHeight="1" x14ac:dyDescent="0.25">
      <c r="B67" s="16"/>
      <c r="C67" s="59"/>
      <c r="D67" s="59"/>
      <c r="E67" s="60"/>
      <c r="F67" s="85" t="s">
        <v>276</v>
      </c>
      <c r="G67" s="62"/>
      <c r="H67" s="153"/>
      <c r="I67" s="153"/>
      <c r="J67" s="162"/>
      <c r="K67" s="18"/>
    </row>
    <row r="68" spans="2:11" ht="31.5" customHeight="1" x14ac:dyDescent="0.25">
      <c r="B68" s="16"/>
      <c r="C68" s="59"/>
      <c r="D68" s="59"/>
      <c r="E68" s="60"/>
      <c r="F68" s="85" t="s">
        <v>275</v>
      </c>
      <c r="G68" s="62"/>
      <c r="H68" s="153"/>
      <c r="I68" s="153"/>
      <c r="J68" s="162"/>
      <c r="K68" s="18"/>
    </row>
    <row r="69" spans="2:11" ht="18" customHeight="1" x14ac:dyDescent="0.25">
      <c r="B69" s="16"/>
      <c r="C69" s="59"/>
      <c r="D69" s="59"/>
      <c r="E69" s="60"/>
      <c r="F69" s="85" t="s">
        <v>277</v>
      </c>
      <c r="G69" s="62"/>
      <c r="H69" s="153"/>
      <c r="I69" s="153"/>
      <c r="J69" s="162"/>
      <c r="K69" s="18"/>
    </row>
    <row r="70" spans="2:11" ht="18" customHeight="1" x14ac:dyDescent="0.25">
      <c r="B70" s="16"/>
      <c r="C70" s="59"/>
      <c r="D70" s="59"/>
      <c r="E70" s="60"/>
      <c r="F70" s="85" t="s">
        <v>268</v>
      </c>
      <c r="G70" s="62"/>
      <c r="H70" s="153"/>
      <c r="I70" s="153"/>
      <c r="J70" s="162"/>
      <c r="K70" s="18"/>
    </row>
    <row r="71" spans="2:11" ht="18" customHeight="1" x14ac:dyDescent="0.25">
      <c r="B71" s="16"/>
      <c r="C71" s="59"/>
      <c r="D71" s="59"/>
      <c r="E71" s="60"/>
      <c r="F71" s="85" t="s">
        <v>278</v>
      </c>
      <c r="G71" s="62"/>
      <c r="H71" s="153"/>
      <c r="I71" s="153"/>
      <c r="J71" s="162"/>
      <c r="K71" s="18"/>
    </row>
    <row r="72" spans="2:11" ht="28.5" customHeight="1" x14ac:dyDescent="0.25">
      <c r="B72" s="16"/>
      <c r="C72" s="59"/>
      <c r="D72" s="59"/>
      <c r="E72" s="60"/>
      <c r="F72" s="85" t="s">
        <v>279</v>
      </c>
      <c r="G72" s="62"/>
      <c r="H72" s="153"/>
      <c r="I72" s="153"/>
      <c r="J72" s="162"/>
      <c r="K72" s="18"/>
    </row>
    <row r="73" spans="2:11" ht="18" customHeight="1" x14ac:dyDescent="0.25">
      <c r="B73" s="16"/>
      <c r="C73" s="59"/>
      <c r="D73" s="59"/>
      <c r="E73" s="60"/>
      <c r="F73" s="85" t="s">
        <v>269</v>
      </c>
      <c r="G73" s="62"/>
      <c r="H73" s="153"/>
      <c r="I73" s="153"/>
      <c r="J73" s="162"/>
      <c r="K73" s="18"/>
    </row>
    <row r="74" spans="2:11" ht="18" customHeight="1" x14ac:dyDescent="0.25">
      <c r="B74" s="16"/>
      <c r="C74" s="59"/>
      <c r="D74" s="59"/>
      <c r="E74" s="60"/>
      <c r="F74" s="85" t="s">
        <v>270</v>
      </c>
      <c r="G74" s="62"/>
      <c r="H74" s="153"/>
      <c r="I74" s="153"/>
      <c r="J74" s="162"/>
      <c r="K74" s="18"/>
    </row>
    <row r="75" spans="2:11" ht="18" customHeight="1" x14ac:dyDescent="0.25">
      <c r="B75" s="16"/>
      <c r="C75" s="59"/>
      <c r="D75" s="59"/>
      <c r="E75" s="60"/>
      <c r="F75" s="85" t="s">
        <v>271</v>
      </c>
      <c r="G75" s="62"/>
      <c r="H75" s="153"/>
      <c r="I75" s="153"/>
      <c r="J75" s="162"/>
      <c r="K75" s="18"/>
    </row>
    <row r="76" spans="2:11" ht="25.5" customHeight="1" x14ac:dyDescent="0.25">
      <c r="B76" s="16"/>
      <c r="C76" s="59"/>
      <c r="D76" s="59"/>
      <c r="E76" s="60"/>
      <c r="F76" s="85" t="s">
        <v>417</v>
      </c>
      <c r="G76" s="62"/>
      <c r="H76" s="153"/>
      <c r="I76" s="153"/>
      <c r="J76" s="162"/>
      <c r="K76" s="18"/>
    </row>
    <row r="77" spans="2:11" ht="18" customHeight="1" x14ac:dyDescent="0.25">
      <c r="B77" s="16"/>
      <c r="C77" s="116"/>
      <c r="D77" s="116"/>
      <c r="E77" s="85"/>
      <c r="F77" s="85" t="s">
        <v>272</v>
      </c>
      <c r="G77" s="85" t="s">
        <v>3</v>
      </c>
      <c r="H77" s="163">
        <v>1</v>
      </c>
      <c r="I77" s="153"/>
      <c r="J77" s="153"/>
      <c r="K77" s="18"/>
    </row>
    <row r="78" spans="2:11" ht="18" customHeight="1" x14ac:dyDescent="0.25">
      <c r="B78" s="16"/>
      <c r="C78" s="116" t="s">
        <v>338</v>
      </c>
      <c r="D78" s="116" t="s">
        <v>5</v>
      </c>
      <c r="E78" s="85"/>
      <c r="F78" s="85" t="s">
        <v>280</v>
      </c>
      <c r="G78" s="85"/>
      <c r="H78" s="163"/>
      <c r="I78" s="153"/>
      <c r="J78" s="162"/>
      <c r="K78" s="18"/>
    </row>
    <row r="79" spans="2:11" ht="18" customHeight="1" x14ac:dyDescent="0.25">
      <c r="B79" s="16"/>
      <c r="C79" s="116"/>
      <c r="D79" s="116"/>
      <c r="E79" s="85"/>
      <c r="F79" s="85" t="s">
        <v>264</v>
      </c>
      <c r="G79" s="85" t="s">
        <v>3</v>
      </c>
      <c r="H79" s="163">
        <v>2</v>
      </c>
      <c r="I79" s="153"/>
      <c r="J79" s="162"/>
      <c r="K79" s="18"/>
    </row>
    <row r="80" spans="2:11" ht="18" customHeight="1" x14ac:dyDescent="0.25">
      <c r="B80" s="16"/>
      <c r="C80" s="59"/>
      <c r="D80" s="59"/>
      <c r="E80" s="60"/>
      <c r="F80" s="85" t="s">
        <v>265</v>
      </c>
      <c r="G80" s="62"/>
      <c r="H80" s="153"/>
      <c r="I80" s="153"/>
      <c r="J80" s="162"/>
      <c r="K80" s="18"/>
    </row>
    <row r="81" spans="2:11" ht="18" customHeight="1" x14ac:dyDescent="0.25">
      <c r="B81" s="16"/>
      <c r="C81" s="59"/>
      <c r="D81" s="59"/>
      <c r="E81" s="60"/>
      <c r="F81" s="85" t="s">
        <v>281</v>
      </c>
      <c r="G81" s="62"/>
      <c r="H81" s="153"/>
      <c r="I81" s="153"/>
      <c r="J81" s="162"/>
      <c r="K81" s="18"/>
    </row>
    <row r="82" spans="2:11" ht="18" customHeight="1" x14ac:dyDescent="0.25">
      <c r="B82" s="16"/>
      <c r="C82" s="59"/>
      <c r="D82" s="59"/>
      <c r="E82" s="60"/>
      <c r="F82" s="85" t="s">
        <v>266</v>
      </c>
      <c r="G82" s="62"/>
      <c r="H82" s="153"/>
      <c r="I82" s="153"/>
      <c r="J82" s="162"/>
      <c r="K82" s="18"/>
    </row>
    <row r="83" spans="2:11" ht="18" customHeight="1" x14ac:dyDescent="0.25">
      <c r="B83" s="16"/>
      <c r="C83" s="59"/>
      <c r="D83" s="59"/>
      <c r="E83" s="60"/>
      <c r="F83" s="85" t="s">
        <v>267</v>
      </c>
      <c r="G83" s="62"/>
      <c r="H83" s="153"/>
      <c r="I83" s="153"/>
      <c r="J83" s="162"/>
      <c r="K83" s="18"/>
    </row>
    <row r="84" spans="2:11" ht="18" customHeight="1" x14ac:dyDescent="0.25">
      <c r="B84" s="16"/>
      <c r="C84" s="59"/>
      <c r="D84" s="59"/>
      <c r="E84" s="60"/>
      <c r="F84" s="85" t="s">
        <v>276</v>
      </c>
      <c r="G84" s="62"/>
      <c r="H84" s="153"/>
      <c r="I84" s="153"/>
      <c r="J84" s="162"/>
      <c r="K84" s="18"/>
    </row>
    <row r="85" spans="2:11" ht="21.75" customHeight="1" x14ac:dyDescent="0.25">
      <c r="B85" s="16"/>
      <c r="C85" s="59"/>
      <c r="D85" s="59"/>
      <c r="E85" s="60"/>
      <c r="F85" s="85" t="s">
        <v>275</v>
      </c>
      <c r="G85" s="62"/>
      <c r="H85" s="153"/>
      <c r="I85" s="153"/>
      <c r="J85" s="162"/>
      <c r="K85" s="18"/>
    </row>
    <row r="86" spans="2:11" ht="18" customHeight="1" x14ac:dyDescent="0.25">
      <c r="B86" s="16"/>
      <c r="C86" s="59"/>
      <c r="D86" s="59"/>
      <c r="E86" s="60"/>
      <c r="F86" s="85" t="s">
        <v>277</v>
      </c>
      <c r="G86" s="62"/>
      <c r="H86" s="153"/>
      <c r="I86" s="153"/>
      <c r="J86" s="162"/>
      <c r="K86" s="18"/>
    </row>
    <row r="87" spans="2:11" ht="18" customHeight="1" x14ac:dyDescent="0.25">
      <c r="B87" s="16"/>
      <c r="C87" s="59"/>
      <c r="D87" s="59"/>
      <c r="E87" s="60"/>
      <c r="F87" s="85" t="s">
        <v>269</v>
      </c>
      <c r="G87" s="62"/>
      <c r="H87" s="153"/>
      <c r="I87" s="153"/>
      <c r="J87" s="162"/>
      <c r="K87" s="18"/>
    </row>
    <row r="88" spans="2:11" ht="18" customHeight="1" x14ac:dyDescent="0.25">
      <c r="B88" s="16"/>
      <c r="C88" s="59"/>
      <c r="D88" s="59"/>
      <c r="E88" s="60"/>
      <c r="F88" s="85" t="s">
        <v>270</v>
      </c>
      <c r="G88" s="62"/>
      <c r="H88" s="153"/>
      <c r="I88" s="153"/>
      <c r="J88" s="162"/>
      <c r="K88" s="18"/>
    </row>
    <row r="89" spans="2:11" ht="18" customHeight="1" x14ac:dyDescent="0.25">
      <c r="B89" s="16"/>
      <c r="C89" s="59"/>
      <c r="D89" s="59"/>
      <c r="E89" s="60"/>
      <c r="F89" s="85" t="s">
        <v>271</v>
      </c>
      <c r="G89" s="62"/>
      <c r="H89" s="153"/>
      <c r="I89" s="153"/>
      <c r="J89" s="162"/>
      <c r="K89" s="18"/>
    </row>
    <row r="90" spans="2:11" ht="18" customHeight="1" x14ac:dyDescent="0.25">
      <c r="B90" s="16"/>
      <c r="C90" s="59"/>
      <c r="D90" s="59"/>
      <c r="E90" s="60"/>
      <c r="F90" s="85" t="s">
        <v>417</v>
      </c>
      <c r="G90" s="62"/>
      <c r="H90" s="153"/>
      <c r="I90" s="153"/>
      <c r="J90" s="162"/>
      <c r="K90" s="18"/>
    </row>
    <row r="91" spans="2:11" ht="18" customHeight="1" x14ac:dyDescent="0.25">
      <c r="B91" s="16"/>
      <c r="C91" s="59"/>
      <c r="D91" s="59"/>
      <c r="E91" s="60"/>
      <c r="F91" s="85" t="s">
        <v>282</v>
      </c>
      <c r="G91" s="62"/>
      <c r="H91" s="153"/>
      <c r="I91" s="153"/>
      <c r="J91" s="162"/>
      <c r="K91" s="18"/>
    </row>
    <row r="92" spans="2:11" ht="27" customHeight="1" x14ac:dyDescent="0.25">
      <c r="B92" s="16"/>
      <c r="C92" s="59"/>
      <c r="D92" s="59"/>
      <c r="E92" s="60"/>
      <c r="F92" s="85" t="s">
        <v>423</v>
      </c>
      <c r="G92" s="62"/>
      <c r="H92" s="153"/>
      <c r="I92" s="153"/>
      <c r="J92" s="162"/>
      <c r="K92" s="18"/>
    </row>
    <row r="93" spans="2:11" ht="18" customHeight="1" x14ac:dyDescent="0.25">
      <c r="B93" s="16"/>
      <c r="C93" s="116" t="s">
        <v>339</v>
      </c>
      <c r="D93" s="116" t="s">
        <v>5</v>
      </c>
      <c r="E93" s="85"/>
      <c r="F93" s="85" t="s">
        <v>283</v>
      </c>
      <c r="G93" s="85"/>
      <c r="H93" s="163"/>
      <c r="I93" s="153"/>
      <c r="J93" s="162"/>
      <c r="K93" s="18"/>
    </row>
    <row r="94" spans="2:11" ht="18" customHeight="1" x14ac:dyDescent="0.25">
      <c r="B94" s="16"/>
      <c r="C94" s="116"/>
      <c r="D94" s="116"/>
      <c r="E94" s="85"/>
      <c r="F94" s="85" t="s">
        <v>264</v>
      </c>
      <c r="G94" s="85" t="s">
        <v>3</v>
      </c>
      <c r="H94" s="163">
        <v>3</v>
      </c>
      <c r="I94" s="153"/>
      <c r="J94" s="162"/>
      <c r="K94" s="18"/>
    </row>
    <row r="95" spans="2:11" ht="27" customHeight="1" x14ac:dyDescent="0.25">
      <c r="B95" s="16"/>
      <c r="C95" s="59"/>
      <c r="D95" s="59"/>
      <c r="E95" s="60"/>
      <c r="F95" s="85" t="s">
        <v>265</v>
      </c>
      <c r="G95" s="62"/>
      <c r="H95" s="153"/>
      <c r="I95" s="153"/>
      <c r="J95" s="162"/>
      <c r="K95" s="18"/>
    </row>
    <row r="96" spans="2:11" ht="15" x14ac:dyDescent="0.25">
      <c r="B96" s="16"/>
      <c r="C96" s="59"/>
      <c r="D96" s="59"/>
      <c r="E96" s="60"/>
      <c r="F96" s="85" t="s">
        <v>284</v>
      </c>
      <c r="G96" s="62"/>
      <c r="H96" s="153"/>
      <c r="I96" s="151"/>
      <c r="J96" s="162"/>
      <c r="K96" s="18"/>
    </row>
    <row r="97" spans="2:11" ht="15" x14ac:dyDescent="0.25">
      <c r="B97" s="16"/>
      <c r="C97" s="59"/>
      <c r="D97" s="59"/>
      <c r="E97" s="60"/>
      <c r="F97" s="85" t="s">
        <v>266</v>
      </c>
      <c r="G97" s="62"/>
      <c r="H97" s="153"/>
      <c r="I97" s="151"/>
      <c r="J97" s="162"/>
      <c r="K97" s="18"/>
    </row>
    <row r="98" spans="2:11" ht="15" x14ac:dyDescent="0.25">
      <c r="B98" s="16"/>
      <c r="C98" s="59"/>
      <c r="D98" s="59"/>
      <c r="E98" s="60"/>
      <c r="F98" s="85" t="s">
        <v>267</v>
      </c>
      <c r="G98" s="62"/>
      <c r="H98" s="153"/>
      <c r="I98" s="151"/>
      <c r="J98" s="162"/>
      <c r="K98" s="18"/>
    </row>
    <row r="99" spans="2:11" ht="15" x14ac:dyDescent="0.25">
      <c r="B99" s="16"/>
      <c r="C99" s="59"/>
      <c r="D99" s="59"/>
      <c r="E99" s="60"/>
      <c r="F99" s="85" t="s">
        <v>276</v>
      </c>
      <c r="G99" s="62"/>
      <c r="H99" s="153"/>
      <c r="I99" s="151"/>
      <c r="J99" s="162"/>
      <c r="K99" s="18"/>
    </row>
    <row r="100" spans="2:11" ht="27" customHeight="1" x14ac:dyDescent="0.25">
      <c r="B100" s="16"/>
      <c r="C100" s="59"/>
      <c r="D100" s="59"/>
      <c r="E100" s="60"/>
      <c r="F100" s="85" t="s">
        <v>285</v>
      </c>
      <c r="G100" s="62"/>
      <c r="H100" s="153"/>
      <c r="I100" s="153"/>
      <c r="J100" s="162"/>
      <c r="K100" s="18"/>
    </row>
    <row r="101" spans="2:11" ht="15" x14ac:dyDescent="0.25">
      <c r="B101" s="16"/>
      <c r="C101" s="59"/>
      <c r="D101" s="59"/>
      <c r="E101" s="60"/>
      <c r="F101" s="85" t="s">
        <v>277</v>
      </c>
      <c r="G101" s="62"/>
      <c r="H101" s="153"/>
      <c r="I101" s="151"/>
      <c r="J101" s="162"/>
      <c r="K101" s="18"/>
    </row>
    <row r="102" spans="2:11" ht="15" x14ac:dyDescent="0.25">
      <c r="B102" s="16"/>
      <c r="C102" s="59"/>
      <c r="D102" s="59"/>
      <c r="E102" s="60"/>
      <c r="F102" s="85" t="s">
        <v>268</v>
      </c>
      <c r="G102" s="62"/>
      <c r="H102" s="153"/>
      <c r="I102" s="151"/>
      <c r="J102" s="162"/>
      <c r="K102" s="18"/>
    </row>
    <row r="103" spans="2:11" ht="15" x14ac:dyDescent="0.25">
      <c r="B103" s="16"/>
      <c r="C103" s="59"/>
      <c r="D103" s="59"/>
      <c r="E103" s="60"/>
      <c r="F103" s="85" t="s">
        <v>278</v>
      </c>
      <c r="G103" s="62"/>
      <c r="H103" s="153"/>
      <c r="I103" s="151"/>
      <c r="J103" s="162"/>
      <c r="K103" s="18"/>
    </row>
    <row r="104" spans="2:11" ht="24" x14ac:dyDescent="0.25">
      <c r="B104" s="16"/>
      <c r="C104" s="59"/>
      <c r="D104" s="59"/>
      <c r="E104" s="60"/>
      <c r="F104" s="85" t="s">
        <v>279</v>
      </c>
      <c r="G104" s="62"/>
      <c r="H104" s="153"/>
      <c r="I104" s="151"/>
      <c r="J104" s="162"/>
      <c r="K104" s="18"/>
    </row>
    <row r="105" spans="2:11" ht="15" x14ac:dyDescent="0.25">
      <c r="B105" s="16"/>
      <c r="C105" s="59"/>
      <c r="D105" s="59"/>
      <c r="E105" s="60"/>
      <c r="F105" s="85" t="s">
        <v>269</v>
      </c>
      <c r="G105" s="62"/>
      <c r="H105" s="153"/>
      <c r="I105" s="151"/>
      <c r="J105" s="162"/>
      <c r="K105" s="18"/>
    </row>
    <row r="106" spans="2:11" ht="15" x14ac:dyDescent="0.25">
      <c r="B106" s="16"/>
      <c r="C106" s="59"/>
      <c r="D106" s="59"/>
      <c r="E106" s="60"/>
      <c r="F106" s="85" t="s">
        <v>270</v>
      </c>
      <c r="G106" s="62"/>
      <c r="H106" s="153"/>
      <c r="I106" s="151"/>
      <c r="J106" s="162"/>
      <c r="K106" s="18"/>
    </row>
    <row r="107" spans="2:11" ht="15" x14ac:dyDescent="0.25">
      <c r="B107" s="16"/>
      <c r="C107" s="59"/>
      <c r="D107" s="59"/>
      <c r="E107" s="60"/>
      <c r="F107" s="85" t="s">
        <v>271</v>
      </c>
      <c r="G107" s="62"/>
      <c r="H107" s="153"/>
      <c r="I107" s="151"/>
      <c r="J107" s="162"/>
      <c r="K107" s="18"/>
    </row>
    <row r="108" spans="2:11" ht="18" customHeight="1" x14ac:dyDescent="0.25">
      <c r="B108" s="16"/>
      <c r="C108" s="59"/>
      <c r="D108" s="59"/>
      <c r="E108" s="60"/>
      <c r="F108" s="85" t="s">
        <v>418</v>
      </c>
      <c r="G108" s="62"/>
      <c r="H108" s="153"/>
      <c r="I108" s="153"/>
      <c r="J108" s="162"/>
      <c r="K108" s="18"/>
    </row>
    <row r="109" spans="2:11" ht="18" customHeight="1" x14ac:dyDescent="0.25">
      <c r="B109" s="16"/>
      <c r="C109" s="116" t="s">
        <v>340</v>
      </c>
      <c r="D109" s="116" t="s">
        <v>5</v>
      </c>
      <c r="E109" s="85"/>
      <c r="F109" s="85" t="s">
        <v>283</v>
      </c>
      <c r="G109" s="85"/>
      <c r="H109" s="163"/>
      <c r="I109" s="153"/>
      <c r="J109" s="162"/>
      <c r="K109" s="18"/>
    </row>
    <row r="110" spans="2:11" ht="18" customHeight="1" x14ac:dyDescent="0.25">
      <c r="B110" s="16"/>
      <c r="C110" s="116"/>
      <c r="D110" s="116"/>
      <c r="E110" s="85"/>
      <c r="F110" s="85" t="s">
        <v>264</v>
      </c>
      <c r="G110" s="85" t="s">
        <v>3</v>
      </c>
      <c r="H110" s="163">
        <v>2</v>
      </c>
      <c r="I110" s="153"/>
      <c r="J110" s="162"/>
      <c r="K110" s="18"/>
    </row>
    <row r="111" spans="2:11" ht="18" customHeight="1" x14ac:dyDescent="0.25">
      <c r="B111" s="16"/>
      <c r="C111" s="59"/>
      <c r="D111" s="59"/>
      <c r="E111" s="60"/>
      <c r="F111" s="85" t="s">
        <v>265</v>
      </c>
      <c r="G111" s="62"/>
      <c r="H111" s="153"/>
      <c r="I111" s="153"/>
      <c r="J111" s="162"/>
      <c r="K111" s="18"/>
    </row>
    <row r="112" spans="2:11" ht="18" customHeight="1" x14ac:dyDescent="0.25">
      <c r="B112" s="16"/>
      <c r="C112" s="59"/>
      <c r="D112" s="59"/>
      <c r="E112" s="60"/>
      <c r="F112" s="85" t="s">
        <v>284</v>
      </c>
      <c r="G112" s="62"/>
      <c r="H112" s="153"/>
      <c r="I112" s="153"/>
      <c r="J112" s="162"/>
      <c r="K112" s="18"/>
    </row>
    <row r="113" spans="2:11" ht="15" x14ac:dyDescent="0.25">
      <c r="B113" s="16"/>
      <c r="C113" s="59"/>
      <c r="D113" s="59"/>
      <c r="E113" s="60"/>
      <c r="F113" s="85" t="s">
        <v>266</v>
      </c>
      <c r="G113" s="62"/>
      <c r="H113" s="153"/>
      <c r="I113" s="151"/>
      <c r="J113" s="162"/>
      <c r="K113" s="18"/>
    </row>
    <row r="114" spans="2:11" ht="15" x14ac:dyDescent="0.25">
      <c r="B114" s="16"/>
      <c r="C114" s="59"/>
      <c r="D114" s="59"/>
      <c r="E114" s="60"/>
      <c r="F114" s="85" t="s">
        <v>267</v>
      </c>
      <c r="G114" s="62"/>
      <c r="H114" s="153"/>
      <c r="I114" s="151"/>
      <c r="J114" s="162"/>
      <c r="K114" s="18"/>
    </row>
    <row r="115" spans="2:11" ht="18" customHeight="1" x14ac:dyDescent="0.25">
      <c r="B115" s="16"/>
      <c r="C115" s="59"/>
      <c r="D115" s="59"/>
      <c r="E115" s="60"/>
      <c r="F115" s="85" t="s">
        <v>276</v>
      </c>
      <c r="G115" s="62"/>
      <c r="H115" s="153"/>
      <c r="I115" s="151"/>
      <c r="J115" s="162"/>
      <c r="K115" s="18"/>
    </row>
    <row r="116" spans="2:11" ht="22.5" customHeight="1" x14ac:dyDescent="0.25">
      <c r="B116" s="16"/>
      <c r="C116" s="59"/>
      <c r="D116" s="59"/>
      <c r="E116" s="60"/>
      <c r="F116" s="85" t="s">
        <v>285</v>
      </c>
      <c r="G116" s="62"/>
      <c r="H116" s="153"/>
      <c r="I116" s="151"/>
      <c r="J116" s="162"/>
      <c r="K116" s="18"/>
    </row>
    <row r="117" spans="2:11" ht="18" customHeight="1" x14ac:dyDescent="0.25">
      <c r="B117" s="16"/>
      <c r="C117" s="59"/>
      <c r="D117" s="59"/>
      <c r="E117" s="60"/>
      <c r="F117" s="85" t="s">
        <v>277</v>
      </c>
      <c r="G117" s="62"/>
      <c r="H117" s="153"/>
      <c r="I117" s="151"/>
      <c r="J117" s="162"/>
      <c r="K117" s="18"/>
    </row>
    <row r="118" spans="2:11" ht="18" customHeight="1" x14ac:dyDescent="0.25">
      <c r="B118" s="16"/>
      <c r="C118" s="59"/>
      <c r="D118" s="59"/>
      <c r="E118" s="60"/>
      <c r="F118" s="85" t="s">
        <v>268</v>
      </c>
      <c r="G118" s="62"/>
      <c r="H118" s="153"/>
      <c r="I118" s="153"/>
      <c r="J118" s="162"/>
      <c r="K118" s="18"/>
    </row>
    <row r="119" spans="2:11" ht="18" customHeight="1" x14ac:dyDescent="0.25">
      <c r="B119" s="16"/>
      <c r="C119" s="59"/>
      <c r="D119" s="59"/>
      <c r="E119" s="60"/>
      <c r="F119" s="85" t="s">
        <v>278</v>
      </c>
      <c r="G119" s="62"/>
      <c r="H119" s="153"/>
      <c r="I119" s="153"/>
      <c r="J119" s="162"/>
      <c r="K119" s="18"/>
    </row>
    <row r="120" spans="2:11" ht="18" customHeight="1" x14ac:dyDescent="0.25">
      <c r="B120" s="16"/>
      <c r="C120" s="59"/>
      <c r="D120" s="59"/>
      <c r="E120" s="60"/>
      <c r="F120" s="85" t="s">
        <v>279</v>
      </c>
      <c r="G120" s="62"/>
      <c r="H120" s="153"/>
      <c r="I120" s="153"/>
      <c r="J120" s="162"/>
      <c r="K120" s="18"/>
    </row>
    <row r="121" spans="2:11" ht="18" customHeight="1" x14ac:dyDescent="0.25">
      <c r="B121" s="16"/>
      <c r="C121" s="59"/>
      <c r="D121" s="59"/>
      <c r="E121" s="60"/>
      <c r="F121" s="85" t="s">
        <v>269</v>
      </c>
      <c r="G121" s="62"/>
      <c r="H121" s="153"/>
      <c r="I121" s="153"/>
      <c r="J121" s="162"/>
      <c r="K121" s="18"/>
    </row>
    <row r="122" spans="2:11" ht="15" x14ac:dyDescent="0.25">
      <c r="B122" s="16"/>
      <c r="C122" s="59"/>
      <c r="D122" s="59"/>
      <c r="E122" s="60"/>
      <c r="F122" s="85" t="s">
        <v>270</v>
      </c>
      <c r="G122" s="62"/>
      <c r="H122" s="153"/>
      <c r="I122" s="151"/>
      <c r="J122" s="162"/>
      <c r="K122" s="18"/>
    </row>
    <row r="123" spans="2:11" ht="15" x14ac:dyDescent="0.25">
      <c r="B123" s="16"/>
      <c r="C123" s="59"/>
      <c r="D123" s="59"/>
      <c r="E123" s="60"/>
      <c r="F123" s="85" t="s">
        <v>271</v>
      </c>
      <c r="G123" s="62"/>
      <c r="H123" s="153"/>
      <c r="I123" s="151"/>
      <c r="J123" s="162"/>
      <c r="K123" s="18"/>
    </row>
    <row r="124" spans="2:11" ht="15" x14ac:dyDescent="0.25">
      <c r="B124" s="16"/>
      <c r="C124" s="102"/>
      <c r="D124" s="59"/>
      <c r="E124" s="60"/>
      <c r="F124" s="85" t="s">
        <v>286</v>
      </c>
      <c r="G124" s="62"/>
      <c r="H124" s="153"/>
      <c r="I124" s="151"/>
      <c r="J124" s="162"/>
      <c r="K124" s="18"/>
    </row>
    <row r="125" spans="2:11" ht="15" x14ac:dyDescent="0.25">
      <c r="B125" s="16"/>
      <c r="C125" s="102" t="s">
        <v>13</v>
      </c>
      <c r="D125" s="82" t="s">
        <v>1</v>
      </c>
      <c r="E125" s="60"/>
      <c r="F125" s="69" t="s">
        <v>419</v>
      </c>
      <c r="G125" s="58"/>
      <c r="H125" s="151"/>
      <c r="I125" s="164"/>
      <c r="J125" s="162"/>
      <c r="K125" s="18"/>
    </row>
    <row r="126" spans="2:11" ht="24" x14ac:dyDescent="0.25">
      <c r="B126" s="16"/>
      <c r="C126" s="59"/>
      <c r="D126" s="59"/>
      <c r="E126" s="60"/>
      <c r="F126" s="85" t="s">
        <v>287</v>
      </c>
      <c r="G126" s="72" t="s">
        <v>3</v>
      </c>
      <c r="H126" s="153">
        <v>9</v>
      </c>
      <c r="I126" s="153"/>
      <c r="J126" s="153"/>
      <c r="K126" s="18"/>
    </row>
    <row r="127" spans="2:11" ht="24" x14ac:dyDescent="0.25">
      <c r="B127" s="16"/>
      <c r="C127" s="59"/>
      <c r="D127" s="59"/>
      <c r="E127" s="60"/>
      <c r="F127" s="85" t="s">
        <v>288</v>
      </c>
      <c r="G127" s="72" t="s">
        <v>40</v>
      </c>
      <c r="H127" s="153">
        <v>1</v>
      </c>
      <c r="I127" s="153"/>
      <c r="J127" s="153"/>
      <c r="K127" s="18"/>
    </row>
    <row r="128" spans="2:11" ht="24" x14ac:dyDescent="0.25">
      <c r="B128" s="16"/>
      <c r="C128" s="59"/>
      <c r="D128" s="59"/>
      <c r="E128" s="60"/>
      <c r="F128" s="85" t="s">
        <v>289</v>
      </c>
      <c r="G128" s="72" t="s">
        <v>40</v>
      </c>
      <c r="H128" s="153">
        <v>1</v>
      </c>
      <c r="I128" s="153"/>
      <c r="J128" s="153"/>
      <c r="K128" s="18"/>
    </row>
    <row r="129" spans="2:11" ht="24" x14ac:dyDescent="0.25">
      <c r="B129" s="16"/>
      <c r="C129" s="59"/>
      <c r="D129" s="59"/>
      <c r="E129" s="60"/>
      <c r="F129" s="85" t="s">
        <v>290</v>
      </c>
      <c r="G129" s="72" t="s">
        <v>40</v>
      </c>
      <c r="H129" s="153">
        <v>1</v>
      </c>
      <c r="I129" s="153"/>
      <c r="J129" s="153"/>
      <c r="K129" s="18"/>
    </row>
    <row r="130" spans="2:11" ht="24" x14ac:dyDescent="0.25">
      <c r="B130" s="16"/>
      <c r="C130" s="59"/>
      <c r="D130" s="59"/>
      <c r="E130" s="60"/>
      <c r="F130" s="85" t="s">
        <v>291</v>
      </c>
      <c r="G130" s="72" t="s">
        <v>40</v>
      </c>
      <c r="H130" s="153">
        <v>1</v>
      </c>
      <c r="I130" s="153"/>
      <c r="J130" s="153"/>
      <c r="K130" s="18"/>
    </row>
    <row r="131" spans="2:11" ht="24" x14ac:dyDescent="0.25">
      <c r="B131" s="16"/>
      <c r="C131" s="59"/>
      <c r="D131" s="59"/>
      <c r="E131" s="60"/>
      <c r="F131" s="85" t="s">
        <v>342</v>
      </c>
      <c r="G131" s="72" t="s">
        <v>83</v>
      </c>
      <c r="H131" s="153">
        <v>6</v>
      </c>
      <c r="I131" s="153"/>
      <c r="J131" s="153"/>
      <c r="K131" s="18"/>
    </row>
    <row r="132" spans="2:11" ht="24" x14ac:dyDescent="0.25">
      <c r="B132" s="16"/>
      <c r="C132" s="59"/>
      <c r="D132" s="59"/>
      <c r="E132" s="60"/>
      <c r="F132" s="85" t="s">
        <v>292</v>
      </c>
      <c r="G132" s="72" t="s">
        <v>40</v>
      </c>
      <c r="H132" s="153">
        <v>1</v>
      </c>
      <c r="I132" s="153"/>
      <c r="J132" s="153"/>
      <c r="K132" s="18"/>
    </row>
    <row r="133" spans="2:11" ht="24" x14ac:dyDescent="0.25">
      <c r="B133" s="16"/>
      <c r="C133" s="59"/>
      <c r="D133" s="59"/>
      <c r="E133" s="60"/>
      <c r="F133" s="85" t="s">
        <v>293</v>
      </c>
      <c r="G133" s="72" t="s">
        <v>40</v>
      </c>
      <c r="H133" s="153">
        <v>1</v>
      </c>
      <c r="I133" s="153"/>
      <c r="J133" s="153"/>
      <c r="K133" s="18"/>
    </row>
    <row r="134" spans="2:11" ht="24" x14ac:dyDescent="0.25">
      <c r="B134" s="16"/>
      <c r="C134" s="59"/>
      <c r="D134" s="59"/>
      <c r="E134" s="60"/>
      <c r="F134" s="85" t="s">
        <v>294</v>
      </c>
      <c r="G134" s="72" t="s">
        <v>40</v>
      </c>
      <c r="H134" s="153">
        <v>1</v>
      </c>
      <c r="I134" s="153"/>
      <c r="J134" s="153"/>
      <c r="K134" s="18"/>
    </row>
    <row r="135" spans="2:11" ht="15" x14ac:dyDescent="0.25">
      <c r="B135" s="16"/>
      <c r="C135" s="102" t="s">
        <v>15</v>
      </c>
      <c r="D135" s="39" t="s">
        <v>1</v>
      </c>
      <c r="E135" s="60"/>
      <c r="F135" s="69" t="s">
        <v>300</v>
      </c>
      <c r="G135" s="58" t="s">
        <v>3</v>
      </c>
      <c r="H135" s="151">
        <v>1</v>
      </c>
      <c r="I135" s="164"/>
      <c r="J135" s="162"/>
      <c r="K135" s="18"/>
    </row>
    <row r="136" spans="2:11" ht="18" customHeight="1" x14ac:dyDescent="0.25">
      <c r="B136" s="16"/>
      <c r="C136" s="39" t="s">
        <v>17</v>
      </c>
      <c r="D136" s="39" t="s">
        <v>1</v>
      </c>
      <c r="E136" s="85"/>
      <c r="F136" s="85" t="s">
        <v>300</v>
      </c>
      <c r="G136" s="85" t="s">
        <v>3</v>
      </c>
      <c r="H136" s="165">
        <v>1</v>
      </c>
      <c r="I136" s="153"/>
      <c r="J136" s="153"/>
      <c r="K136" s="18"/>
    </row>
    <row r="137" spans="2:11" ht="15" x14ac:dyDescent="0.25">
      <c r="B137" s="16"/>
      <c r="C137" s="59"/>
      <c r="D137" s="59"/>
      <c r="E137" s="60"/>
      <c r="F137" s="85" t="s">
        <v>295</v>
      </c>
      <c r="G137" s="62"/>
      <c r="H137" s="153"/>
      <c r="I137" s="164"/>
      <c r="J137" s="162"/>
      <c r="K137" s="18"/>
    </row>
    <row r="138" spans="2:11" ht="24" x14ac:dyDescent="0.25">
      <c r="B138" s="16"/>
      <c r="C138" s="59"/>
      <c r="D138" s="59"/>
      <c r="E138" s="60"/>
      <c r="F138" s="85" t="s">
        <v>296</v>
      </c>
      <c r="G138" s="62"/>
      <c r="H138" s="153"/>
      <c r="I138" s="164"/>
      <c r="J138" s="162"/>
      <c r="K138" s="18"/>
    </row>
    <row r="139" spans="2:11" ht="15" x14ac:dyDescent="0.25">
      <c r="B139" s="16"/>
      <c r="C139" s="59"/>
      <c r="D139" s="59"/>
      <c r="E139" s="60"/>
      <c r="F139" s="85" t="s">
        <v>297</v>
      </c>
      <c r="G139" s="62"/>
      <c r="H139" s="153"/>
      <c r="I139" s="164"/>
      <c r="J139" s="162"/>
      <c r="K139" s="18"/>
    </row>
    <row r="140" spans="2:11" ht="15" x14ac:dyDescent="0.25">
      <c r="B140" s="16"/>
      <c r="C140" s="59"/>
      <c r="D140" s="59"/>
      <c r="E140" s="60"/>
      <c r="F140" s="85" t="s">
        <v>298</v>
      </c>
      <c r="G140" s="62"/>
      <c r="H140" s="153"/>
      <c r="I140" s="164"/>
      <c r="J140" s="162"/>
      <c r="K140" s="18"/>
    </row>
    <row r="141" spans="2:11" ht="15" x14ac:dyDescent="0.25">
      <c r="B141" s="16"/>
      <c r="C141" s="59"/>
      <c r="D141" s="59"/>
      <c r="E141" s="60"/>
      <c r="F141" s="85" t="s">
        <v>299</v>
      </c>
      <c r="G141" s="62"/>
      <c r="H141" s="153"/>
      <c r="I141" s="164"/>
      <c r="J141" s="162"/>
      <c r="K141" s="18"/>
    </row>
    <row r="142" spans="2:11" ht="15" x14ac:dyDescent="0.25">
      <c r="B142" s="16"/>
      <c r="C142" s="102" t="s">
        <v>341</v>
      </c>
      <c r="D142" s="39" t="s">
        <v>1</v>
      </c>
      <c r="E142" s="60"/>
      <c r="F142" s="69" t="s">
        <v>301</v>
      </c>
      <c r="G142" s="70" t="s">
        <v>40</v>
      </c>
      <c r="H142" s="151">
        <v>1</v>
      </c>
      <c r="I142" s="164"/>
      <c r="J142" s="162"/>
      <c r="K142" s="18"/>
    </row>
    <row r="143" spans="2:11" ht="15" x14ac:dyDescent="0.25">
      <c r="B143" s="16"/>
      <c r="C143" s="59"/>
      <c r="D143" s="59"/>
      <c r="E143" s="60"/>
      <c r="F143" s="85" t="s">
        <v>302</v>
      </c>
      <c r="G143" s="62"/>
      <c r="H143" s="153"/>
      <c r="I143" s="164"/>
      <c r="J143" s="162"/>
      <c r="K143" s="18"/>
    </row>
    <row r="144" spans="2:11" ht="15" x14ac:dyDescent="0.25">
      <c r="B144" s="16"/>
      <c r="C144" s="59"/>
      <c r="D144" s="59"/>
      <c r="E144" s="60"/>
      <c r="F144" s="85" t="s">
        <v>303</v>
      </c>
      <c r="G144" s="62"/>
      <c r="H144" s="153"/>
      <c r="I144" s="164"/>
      <c r="J144" s="162"/>
      <c r="K144" s="18"/>
    </row>
    <row r="145" spans="2:11" ht="15" x14ac:dyDescent="0.25">
      <c r="B145" s="16"/>
      <c r="C145" s="59"/>
      <c r="D145" s="59"/>
      <c r="E145" s="60"/>
      <c r="F145" s="85" t="s">
        <v>304</v>
      </c>
      <c r="G145" s="62"/>
      <c r="H145" s="153"/>
      <c r="I145" s="164"/>
      <c r="J145" s="162"/>
      <c r="K145" s="18"/>
    </row>
    <row r="146" spans="2:11" ht="15" x14ac:dyDescent="0.25">
      <c r="B146" s="16"/>
      <c r="C146" s="59"/>
      <c r="D146" s="59"/>
      <c r="E146" s="60"/>
      <c r="F146" s="85" t="s">
        <v>305</v>
      </c>
      <c r="G146" s="62"/>
      <c r="H146" s="153"/>
      <c r="I146" s="164"/>
      <c r="J146" s="162"/>
      <c r="K146" s="18"/>
    </row>
    <row r="147" spans="2:11" ht="15" x14ac:dyDescent="0.25">
      <c r="B147" s="16"/>
      <c r="C147" s="49">
        <v>9</v>
      </c>
      <c r="D147" s="49" t="s">
        <v>1</v>
      </c>
      <c r="E147" s="50"/>
      <c r="F147" s="51" t="s">
        <v>194</v>
      </c>
      <c r="G147" s="52" t="s">
        <v>40</v>
      </c>
      <c r="H147" s="149">
        <v>1</v>
      </c>
      <c r="I147" s="164"/>
      <c r="J147" s="162"/>
      <c r="K147" s="18"/>
    </row>
    <row r="148" spans="2:11" ht="15" x14ac:dyDescent="0.25">
      <c r="B148" s="16"/>
      <c r="C148" s="49">
        <v>10</v>
      </c>
      <c r="D148" s="49" t="s">
        <v>1</v>
      </c>
      <c r="E148" s="50"/>
      <c r="F148" s="51" t="s">
        <v>73</v>
      </c>
      <c r="G148" s="52" t="s">
        <v>40</v>
      </c>
      <c r="H148" s="149">
        <v>1</v>
      </c>
      <c r="I148" s="164"/>
      <c r="J148" s="162"/>
      <c r="K148" s="18"/>
    </row>
    <row r="149" spans="2:11" ht="24" x14ac:dyDescent="0.25">
      <c r="B149" s="16"/>
      <c r="C149" s="49">
        <v>11</v>
      </c>
      <c r="D149" s="49"/>
      <c r="E149" s="50"/>
      <c r="F149" s="51" t="s">
        <v>198</v>
      </c>
      <c r="G149" s="52" t="s">
        <v>40</v>
      </c>
      <c r="H149" s="149">
        <v>1</v>
      </c>
      <c r="I149" s="164"/>
      <c r="J149" s="162"/>
      <c r="K149" s="18"/>
    </row>
    <row r="150" spans="2:11" ht="24" x14ac:dyDescent="0.25">
      <c r="B150" s="16"/>
      <c r="C150" s="49"/>
      <c r="D150" s="49" t="s">
        <v>196</v>
      </c>
      <c r="E150" s="50"/>
      <c r="F150" s="51" t="s">
        <v>307</v>
      </c>
      <c r="G150" s="52"/>
      <c r="H150" s="149"/>
      <c r="I150" s="166"/>
      <c r="J150" s="167"/>
      <c r="K150" s="18"/>
    </row>
    <row r="151" spans="2:11" ht="9" customHeight="1" thickBot="1" x14ac:dyDescent="0.3">
      <c r="B151" s="25"/>
      <c r="C151" s="103"/>
      <c r="D151" s="103"/>
      <c r="E151" s="104"/>
      <c r="F151" s="87"/>
      <c r="G151" s="105"/>
      <c r="H151" s="106"/>
      <c r="I151" s="26"/>
      <c r="J151" s="26"/>
      <c r="K151" s="27"/>
    </row>
  </sheetData>
  <mergeCells count="4">
    <mergeCell ref="C3:D3"/>
    <mergeCell ref="D6:F6"/>
    <mergeCell ref="D8:H8"/>
    <mergeCell ref="C17:E17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1F1AA-2DB2-46A0-8580-6BD6BC42DF9E}">
  <sheetPr>
    <tabColor rgb="FF00B050"/>
  </sheetPr>
  <dimension ref="B1:K54"/>
  <sheetViews>
    <sheetView view="pageBreakPreview" topLeftCell="A2" zoomScaleNormal="100" zoomScaleSheetLayoutView="10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8.4257812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4.42578125" style="1" customWidth="1"/>
    <col min="8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76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76"/>
      <c r="H6" s="76"/>
      <c r="I6" s="20"/>
      <c r="J6" s="20"/>
      <c r="K6" s="18"/>
    </row>
    <row r="7" spans="2:11" ht="18" customHeight="1" x14ac:dyDescent="0.25">
      <c r="B7" s="16"/>
      <c r="C7" s="76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308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76" t="s">
        <v>56</v>
      </c>
      <c r="D10" s="20"/>
      <c r="E10" s="20"/>
      <c r="F10" s="22" t="s">
        <v>62</v>
      </c>
      <c r="G10" s="20"/>
      <c r="H10" s="20"/>
      <c r="I10" s="76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76" t="s">
        <v>58</v>
      </c>
      <c r="D12" s="20"/>
      <c r="E12" s="20"/>
      <c r="F12" s="22" t="s">
        <v>429</v>
      </c>
      <c r="G12" s="20"/>
      <c r="H12" s="20"/>
      <c r="I12" s="76" t="s">
        <v>59</v>
      </c>
      <c r="J12" s="24" t="s">
        <v>64</v>
      </c>
      <c r="K12" s="18"/>
    </row>
    <row r="13" spans="2:11" ht="18" customHeight="1" x14ac:dyDescent="0.25">
      <c r="B13" s="16"/>
      <c r="C13" s="76" t="s">
        <v>60</v>
      </c>
      <c r="D13" s="20"/>
      <c r="E13" s="20"/>
      <c r="F13" s="22"/>
      <c r="G13" s="20"/>
      <c r="H13" s="20"/>
      <c r="I13" s="76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60" t="s">
        <v>45</v>
      </c>
      <c r="D17" s="260"/>
      <c r="E17" s="260"/>
      <c r="F17" s="98"/>
      <c r="G17" s="98"/>
      <c r="H17" s="157"/>
      <c r="I17" s="146"/>
      <c r="J17" s="147"/>
      <c r="K17" s="18"/>
    </row>
    <row r="18" spans="2:11" ht="18" customHeight="1" x14ac:dyDescent="0.25">
      <c r="B18" s="16"/>
      <c r="C18" s="99"/>
      <c r="D18" s="99"/>
      <c r="E18" s="99"/>
      <c r="F18" s="100" t="s">
        <v>309</v>
      </c>
      <c r="G18" s="100"/>
      <c r="H18" s="158"/>
      <c r="I18" s="159"/>
      <c r="J18" s="160"/>
      <c r="K18" s="18"/>
    </row>
    <row r="19" spans="2:11" ht="25.5" customHeight="1" x14ac:dyDescent="0.25">
      <c r="B19" s="16"/>
      <c r="C19" s="39" t="s">
        <v>0</v>
      </c>
      <c r="D19" s="39" t="s">
        <v>1</v>
      </c>
      <c r="E19" s="40"/>
      <c r="F19" s="69" t="s">
        <v>310</v>
      </c>
      <c r="G19" s="58" t="s">
        <v>40</v>
      </c>
      <c r="H19" s="151">
        <v>1</v>
      </c>
      <c r="I19" s="151"/>
      <c r="J19" s="151"/>
      <c r="K19" s="18"/>
    </row>
    <row r="20" spans="2:11" ht="25.5" customHeight="1" x14ac:dyDescent="0.25">
      <c r="B20" s="16"/>
      <c r="C20" s="39">
        <v>2</v>
      </c>
      <c r="D20" s="39" t="s">
        <v>1</v>
      </c>
      <c r="E20" s="40"/>
      <c r="F20" s="69" t="s">
        <v>311</v>
      </c>
      <c r="G20" s="58" t="s">
        <v>40</v>
      </c>
      <c r="H20" s="151">
        <v>1</v>
      </c>
      <c r="I20" s="151"/>
      <c r="J20" s="151"/>
      <c r="K20" s="18"/>
    </row>
    <row r="21" spans="2:11" ht="15.75" x14ac:dyDescent="0.25">
      <c r="B21" s="16"/>
      <c r="C21" s="59"/>
      <c r="D21" s="59"/>
      <c r="E21" s="60"/>
      <c r="F21" s="100" t="s">
        <v>312</v>
      </c>
      <c r="G21" s="62"/>
      <c r="H21" s="153"/>
      <c r="I21" s="153"/>
      <c r="J21" s="153"/>
      <c r="K21" s="18"/>
    </row>
    <row r="22" spans="2:11" ht="25.5" customHeight="1" x14ac:dyDescent="0.25">
      <c r="B22" s="16"/>
      <c r="C22" s="59">
        <v>3</v>
      </c>
      <c r="D22" s="77" t="s">
        <v>5</v>
      </c>
      <c r="E22" s="60"/>
      <c r="F22" s="85" t="s">
        <v>313</v>
      </c>
      <c r="G22" s="72" t="s">
        <v>3</v>
      </c>
      <c r="H22" s="153">
        <v>2</v>
      </c>
      <c r="I22" s="153"/>
      <c r="J22" s="153"/>
      <c r="K22" s="18"/>
    </row>
    <row r="23" spans="2:11" ht="26.25" customHeight="1" x14ac:dyDescent="0.25">
      <c r="B23" s="16"/>
      <c r="C23" s="39">
        <v>4</v>
      </c>
      <c r="D23" s="39" t="s">
        <v>1</v>
      </c>
      <c r="E23" s="40"/>
      <c r="F23" s="69" t="s">
        <v>313</v>
      </c>
      <c r="G23" s="58" t="s">
        <v>3</v>
      </c>
      <c r="H23" s="151">
        <v>2</v>
      </c>
      <c r="I23" s="151"/>
      <c r="J23" s="151"/>
      <c r="K23" s="18"/>
    </row>
    <row r="24" spans="2:11" ht="15" x14ac:dyDescent="0.25">
      <c r="B24" s="16"/>
      <c r="C24" s="59">
        <v>5</v>
      </c>
      <c r="D24" s="77" t="s">
        <v>5</v>
      </c>
      <c r="E24" s="60"/>
      <c r="F24" s="85" t="s">
        <v>314</v>
      </c>
      <c r="G24" s="72" t="s">
        <v>3</v>
      </c>
      <c r="H24" s="153">
        <v>6</v>
      </c>
      <c r="I24" s="153"/>
      <c r="J24" s="153"/>
      <c r="K24" s="18"/>
    </row>
    <row r="25" spans="2:11" ht="15" x14ac:dyDescent="0.25">
      <c r="B25" s="16"/>
      <c r="C25" s="39">
        <v>6</v>
      </c>
      <c r="D25" s="39" t="s">
        <v>1</v>
      </c>
      <c r="E25" s="40"/>
      <c r="F25" s="69" t="s">
        <v>314</v>
      </c>
      <c r="G25" s="58" t="s">
        <v>3</v>
      </c>
      <c r="H25" s="151">
        <v>6</v>
      </c>
      <c r="I25" s="151"/>
      <c r="J25" s="151"/>
      <c r="K25" s="18"/>
    </row>
    <row r="26" spans="2:11" ht="18" customHeight="1" x14ac:dyDescent="0.25">
      <c r="B26" s="16"/>
      <c r="C26" s="59">
        <v>7</v>
      </c>
      <c r="D26" s="77" t="s">
        <v>5</v>
      </c>
      <c r="E26" s="60"/>
      <c r="F26" s="85" t="s">
        <v>315</v>
      </c>
      <c r="G26" s="72" t="s">
        <v>3</v>
      </c>
      <c r="H26" s="153">
        <v>1</v>
      </c>
      <c r="I26" s="153"/>
      <c r="J26" s="153"/>
      <c r="K26" s="18"/>
    </row>
    <row r="27" spans="2:11" ht="18" customHeight="1" x14ac:dyDescent="0.25">
      <c r="B27" s="16"/>
      <c r="C27" s="39">
        <v>8</v>
      </c>
      <c r="D27" s="39" t="s">
        <v>1</v>
      </c>
      <c r="E27" s="40"/>
      <c r="F27" s="69" t="s">
        <v>315</v>
      </c>
      <c r="G27" s="58" t="s">
        <v>3</v>
      </c>
      <c r="H27" s="151">
        <v>1</v>
      </c>
      <c r="I27" s="151"/>
      <c r="J27" s="151"/>
      <c r="K27" s="18"/>
    </row>
    <row r="28" spans="2:11" ht="18" customHeight="1" x14ac:dyDescent="0.25">
      <c r="B28" s="16"/>
      <c r="C28" s="39">
        <v>8</v>
      </c>
      <c r="D28" s="39" t="s">
        <v>1</v>
      </c>
      <c r="E28" s="40"/>
      <c r="F28" s="69" t="s">
        <v>316</v>
      </c>
      <c r="G28" s="70" t="s">
        <v>40</v>
      </c>
      <c r="H28" s="151">
        <v>1</v>
      </c>
      <c r="I28" s="151"/>
      <c r="J28" s="151"/>
      <c r="K28" s="18"/>
    </row>
    <row r="29" spans="2:11" ht="18" customHeight="1" x14ac:dyDescent="0.25">
      <c r="B29" s="16"/>
      <c r="C29" s="59"/>
      <c r="D29" s="59"/>
      <c r="E29" s="60"/>
      <c r="F29" s="100" t="s">
        <v>318</v>
      </c>
      <c r="G29" s="62"/>
      <c r="H29" s="153"/>
      <c r="I29" s="153"/>
      <c r="J29" s="153"/>
      <c r="K29" s="18"/>
    </row>
    <row r="30" spans="2:11" ht="25.5" customHeight="1" x14ac:dyDescent="0.25">
      <c r="B30" s="16"/>
      <c r="C30" s="59">
        <v>3</v>
      </c>
      <c r="D30" s="77" t="s">
        <v>5</v>
      </c>
      <c r="E30" s="60"/>
      <c r="F30" s="85" t="s">
        <v>313</v>
      </c>
      <c r="G30" s="72" t="s">
        <v>3</v>
      </c>
      <c r="H30" s="153">
        <v>2</v>
      </c>
      <c r="I30" s="153"/>
      <c r="J30" s="153"/>
      <c r="K30" s="18"/>
    </row>
    <row r="31" spans="2:11" ht="25.5" customHeight="1" x14ac:dyDescent="0.25">
      <c r="B31" s="16"/>
      <c r="C31" s="39">
        <v>4</v>
      </c>
      <c r="D31" s="39" t="s">
        <v>1</v>
      </c>
      <c r="E31" s="40"/>
      <c r="F31" s="69" t="s">
        <v>313</v>
      </c>
      <c r="G31" s="58" t="s">
        <v>3</v>
      </c>
      <c r="H31" s="151">
        <v>2</v>
      </c>
      <c r="I31" s="151"/>
      <c r="J31" s="151"/>
      <c r="K31" s="18"/>
    </row>
    <row r="32" spans="2:11" ht="18" customHeight="1" x14ac:dyDescent="0.25">
      <c r="B32" s="16"/>
      <c r="C32" s="59">
        <v>5</v>
      </c>
      <c r="D32" s="77" t="s">
        <v>5</v>
      </c>
      <c r="E32" s="60"/>
      <c r="F32" s="85" t="s">
        <v>314</v>
      </c>
      <c r="G32" s="72" t="s">
        <v>3</v>
      </c>
      <c r="H32" s="153">
        <v>6</v>
      </c>
      <c r="I32" s="153"/>
      <c r="J32" s="153"/>
      <c r="K32" s="18"/>
    </row>
    <row r="33" spans="2:11" ht="18" customHeight="1" x14ac:dyDescent="0.25">
      <c r="B33" s="16"/>
      <c r="C33" s="39">
        <v>6</v>
      </c>
      <c r="D33" s="39" t="s">
        <v>1</v>
      </c>
      <c r="E33" s="40"/>
      <c r="F33" s="69" t="s">
        <v>314</v>
      </c>
      <c r="G33" s="58" t="s">
        <v>3</v>
      </c>
      <c r="H33" s="151">
        <v>6</v>
      </c>
      <c r="I33" s="151"/>
      <c r="J33" s="151"/>
      <c r="K33" s="18"/>
    </row>
    <row r="34" spans="2:11" ht="18" customHeight="1" x14ac:dyDescent="0.25">
      <c r="B34" s="16"/>
      <c r="C34" s="59">
        <v>7</v>
      </c>
      <c r="D34" s="77" t="s">
        <v>5</v>
      </c>
      <c r="E34" s="60"/>
      <c r="F34" s="85" t="s">
        <v>315</v>
      </c>
      <c r="G34" s="72" t="s">
        <v>3</v>
      </c>
      <c r="H34" s="153">
        <v>1</v>
      </c>
      <c r="I34" s="153"/>
      <c r="J34" s="153"/>
      <c r="K34" s="18"/>
    </row>
    <row r="35" spans="2:11" ht="18" customHeight="1" x14ac:dyDescent="0.25">
      <c r="B35" s="16"/>
      <c r="C35" s="39">
        <v>8</v>
      </c>
      <c r="D35" s="39" t="s">
        <v>1</v>
      </c>
      <c r="E35" s="40"/>
      <c r="F35" s="69" t="s">
        <v>315</v>
      </c>
      <c r="G35" s="58" t="s">
        <v>3</v>
      </c>
      <c r="H35" s="151">
        <v>1</v>
      </c>
      <c r="I35" s="151"/>
      <c r="J35" s="151"/>
      <c r="K35" s="18"/>
    </row>
    <row r="36" spans="2:11" ht="18" customHeight="1" x14ac:dyDescent="0.25">
      <c r="B36" s="16"/>
      <c r="C36" s="39">
        <v>9</v>
      </c>
      <c r="D36" s="39" t="s">
        <v>1</v>
      </c>
      <c r="E36" s="40"/>
      <c r="F36" s="69" t="s">
        <v>316</v>
      </c>
      <c r="G36" s="70" t="s">
        <v>40</v>
      </c>
      <c r="H36" s="151">
        <v>1</v>
      </c>
      <c r="I36" s="151"/>
      <c r="J36" s="151"/>
      <c r="K36" s="18"/>
    </row>
    <row r="37" spans="2:11" ht="18" customHeight="1" x14ac:dyDescent="0.25">
      <c r="B37" s="16"/>
      <c r="C37" s="39"/>
      <c r="D37" s="59"/>
      <c r="E37" s="60"/>
      <c r="F37" s="100" t="s">
        <v>317</v>
      </c>
      <c r="G37" s="62"/>
      <c r="H37" s="153"/>
      <c r="I37" s="151"/>
      <c r="J37" s="153"/>
      <c r="K37" s="18"/>
    </row>
    <row r="38" spans="2:11" ht="18" customHeight="1" x14ac:dyDescent="0.25">
      <c r="B38" s="16"/>
      <c r="C38" s="59">
        <v>10</v>
      </c>
      <c r="D38" s="77" t="s">
        <v>5</v>
      </c>
      <c r="E38" s="60"/>
      <c r="F38" s="85" t="s">
        <v>319</v>
      </c>
      <c r="G38" s="72" t="s">
        <v>69</v>
      </c>
      <c r="H38" s="153">
        <v>2600</v>
      </c>
      <c r="I38" s="153"/>
      <c r="J38" s="153"/>
      <c r="K38" s="18"/>
    </row>
    <row r="39" spans="2:11" ht="25.5" customHeight="1" x14ac:dyDescent="0.25">
      <c r="B39" s="16"/>
      <c r="C39" s="39">
        <v>11</v>
      </c>
      <c r="D39" s="39" t="s">
        <v>1</v>
      </c>
      <c r="E39" s="40"/>
      <c r="F39" s="69" t="s">
        <v>320</v>
      </c>
      <c r="G39" s="58" t="s">
        <v>69</v>
      </c>
      <c r="H39" s="151">
        <v>2450</v>
      </c>
      <c r="I39" s="151"/>
      <c r="J39" s="151"/>
      <c r="K39" s="18"/>
    </row>
    <row r="40" spans="2:11" ht="27.75" customHeight="1" x14ac:dyDescent="0.25">
      <c r="B40" s="16"/>
      <c r="C40" s="59">
        <v>12</v>
      </c>
      <c r="D40" s="77" t="s">
        <v>5</v>
      </c>
      <c r="E40" s="60"/>
      <c r="F40" s="71" t="s">
        <v>127</v>
      </c>
      <c r="G40" s="62" t="s">
        <v>69</v>
      </c>
      <c r="H40" s="153">
        <v>150</v>
      </c>
      <c r="I40" s="153"/>
      <c r="J40" s="153"/>
      <c r="K40" s="18"/>
    </row>
    <row r="41" spans="2:11" ht="18" customHeight="1" x14ac:dyDescent="0.25">
      <c r="B41" s="16"/>
      <c r="C41" s="77">
        <v>13</v>
      </c>
      <c r="D41" s="77" t="s">
        <v>5</v>
      </c>
      <c r="E41" s="78"/>
      <c r="F41" s="71" t="s">
        <v>322</v>
      </c>
      <c r="G41" s="72" t="s">
        <v>3</v>
      </c>
      <c r="H41" s="168">
        <v>24</v>
      </c>
      <c r="I41" s="153"/>
      <c r="J41" s="153"/>
      <c r="K41" s="18"/>
    </row>
    <row r="42" spans="2:11" ht="28.5" customHeight="1" x14ac:dyDescent="0.25">
      <c r="B42" s="16"/>
      <c r="C42" s="82">
        <v>14</v>
      </c>
      <c r="D42" s="83" t="s">
        <v>1</v>
      </c>
      <c r="E42" s="80"/>
      <c r="F42" s="81" t="s">
        <v>322</v>
      </c>
      <c r="G42" s="84" t="s">
        <v>3</v>
      </c>
      <c r="H42" s="169">
        <v>24</v>
      </c>
      <c r="I42" s="151"/>
      <c r="J42" s="151"/>
      <c r="K42" s="18"/>
    </row>
    <row r="43" spans="2:11" ht="15.75" x14ac:dyDescent="0.25">
      <c r="B43" s="16"/>
      <c r="C43" s="101"/>
      <c r="D43" s="59"/>
      <c r="E43" s="60"/>
      <c r="F43" s="100" t="s">
        <v>321</v>
      </c>
      <c r="G43" s="62"/>
      <c r="H43" s="153"/>
      <c r="I43" s="153"/>
      <c r="J43" s="153"/>
      <c r="K43" s="18"/>
    </row>
    <row r="44" spans="2:11" ht="35.25" customHeight="1" x14ac:dyDescent="0.25">
      <c r="B44" s="16"/>
      <c r="C44" s="82">
        <v>15</v>
      </c>
      <c r="D44" s="82" t="s">
        <v>1</v>
      </c>
      <c r="E44" s="85"/>
      <c r="F44" s="69" t="s">
        <v>323</v>
      </c>
      <c r="G44" s="70" t="s">
        <v>83</v>
      </c>
      <c r="H44" s="162">
        <v>380</v>
      </c>
      <c r="I44" s="162"/>
      <c r="J44" s="162"/>
      <c r="K44" s="18"/>
    </row>
    <row r="45" spans="2:11" ht="36.75" customHeight="1" x14ac:dyDescent="0.25">
      <c r="B45" s="16"/>
      <c r="C45" s="82">
        <v>16</v>
      </c>
      <c r="D45" s="82" t="s">
        <v>1</v>
      </c>
      <c r="E45" s="78"/>
      <c r="F45" s="69" t="s">
        <v>325</v>
      </c>
      <c r="G45" s="70" t="s">
        <v>3</v>
      </c>
      <c r="H45" s="162">
        <v>765</v>
      </c>
      <c r="I45" s="162"/>
      <c r="J45" s="162"/>
      <c r="K45" s="18"/>
    </row>
    <row r="46" spans="2:11" ht="25.5" customHeight="1" x14ac:dyDescent="0.25">
      <c r="B46" s="16"/>
      <c r="C46" s="77">
        <v>17</v>
      </c>
      <c r="D46" s="77" t="s">
        <v>5</v>
      </c>
      <c r="E46" s="85"/>
      <c r="F46" s="71" t="s">
        <v>324</v>
      </c>
      <c r="G46" s="72" t="s">
        <v>3</v>
      </c>
      <c r="H46" s="168">
        <v>765</v>
      </c>
      <c r="I46" s="153"/>
      <c r="J46" s="153"/>
      <c r="K46" s="18"/>
    </row>
    <row r="47" spans="2:11" ht="25.5" customHeight="1" x14ac:dyDescent="0.25">
      <c r="B47" s="16"/>
      <c r="C47" s="77"/>
      <c r="D47" s="77" t="s">
        <v>5</v>
      </c>
      <c r="E47" s="85"/>
      <c r="F47" s="71" t="s">
        <v>175</v>
      </c>
      <c r="G47" s="72" t="s">
        <v>3</v>
      </c>
      <c r="H47" s="168">
        <v>1530</v>
      </c>
      <c r="I47" s="153"/>
      <c r="J47" s="153"/>
      <c r="K47" s="18"/>
    </row>
    <row r="48" spans="2:11" ht="25.5" customHeight="1" x14ac:dyDescent="0.25">
      <c r="B48" s="16"/>
      <c r="C48" s="77">
        <v>18</v>
      </c>
      <c r="D48" s="77" t="s">
        <v>5</v>
      </c>
      <c r="E48" s="85"/>
      <c r="F48" s="71" t="s">
        <v>210</v>
      </c>
      <c r="G48" s="72" t="s">
        <v>83</v>
      </c>
      <c r="H48" s="168">
        <v>0.5</v>
      </c>
      <c r="I48" s="153"/>
      <c r="J48" s="153"/>
      <c r="K48" s="18"/>
    </row>
    <row r="49" spans="2:11" ht="25.5" customHeight="1" x14ac:dyDescent="0.25">
      <c r="B49" s="16"/>
      <c r="C49" s="77">
        <v>19</v>
      </c>
      <c r="D49" s="77" t="s">
        <v>5</v>
      </c>
      <c r="E49" s="85"/>
      <c r="F49" s="71" t="s">
        <v>211</v>
      </c>
      <c r="G49" s="72" t="s">
        <v>83</v>
      </c>
      <c r="H49" s="168">
        <v>0.5</v>
      </c>
      <c r="I49" s="153"/>
      <c r="J49" s="153"/>
      <c r="K49" s="18"/>
    </row>
    <row r="50" spans="2:11" ht="25.5" customHeight="1" x14ac:dyDescent="0.25">
      <c r="B50" s="16"/>
      <c r="C50" s="49">
        <v>20</v>
      </c>
      <c r="D50" s="49" t="s">
        <v>1</v>
      </c>
      <c r="E50" s="50"/>
      <c r="F50" s="51" t="s">
        <v>194</v>
      </c>
      <c r="G50" s="52" t="s">
        <v>40</v>
      </c>
      <c r="H50" s="149">
        <v>1</v>
      </c>
      <c r="I50" s="149"/>
      <c r="J50" s="149"/>
      <c r="K50" s="18"/>
    </row>
    <row r="51" spans="2:11" ht="25.5" customHeight="1" x14ac:dyDescent="0.25">
      <c r="B51" s="16"/>
      <c r="C51" s="49">
        <v>21</v>
      </c>
      <c r="D51" s="49" t="s">
        <v>5</v>
      </c>
      <c r="E51" s="50"/>
      <c r="F51" s="51" t="s">
        <v>73</v>
      </c>
      <c r="G51" s="52" t="s">
        <v>40</v>
      </c>
      <c r="H51" s="149">
        <v>1</v>
      </c>
      <c r="I51" s="149"/>
      <c r="J51" s="149"/>
      <c r="K51" s="18"/>
    </row>
    <row r="52" spans="2:11" ht="25.5" customHeight="1" x14ac:dyDescent="0.25">
      <c r="B52" s="16"/>
      <c r="C52" s="49">
        <v>22</v>
      </c>
      <c r="D52" s="49"/>
      <c r="E52" s="50"/>
      <c r="F52" s="51" t="s">
        <v>198</v>
      </c>
      <c r="G52" s="52" t="s">
        <v>40</v>
      </c>
      <c r="H52" s="149">
        <v>1</v>
      </c>
      <c r="I52" s="149"/>
      <c r="J52" s="149"/>
      <c r="K52" s="18"/>
    </row>
    <row r="53" spans="2:11" ht="29.25" customHeight="1" x14ac:dyDescent="0.25">
      <c r="B53" s="16"/>
      <c r="C53" s="49"/>
      <c r="D53" s="49" t="s">
        <v>196</v>
      </c>
      <c r="E53" s="50"/>
      <c r="F53" s="51" t="s">
        <v>307</v>
      </c>
      <c r="G53" s="52"/>
      <c r="H53" s="149"/>
      <c r="I53" s="153"/>
      <c r="J53" s="153"/>
      <c r="K53" s="18"/>
    </row>
    <row r="54" spans="2:11" ht="9" customHeight="1" thickBot="1" x14ac:dyDescent="0.3">
      <c r="B54" s="25"/>
      <c r="C54" s="103"/>
      <c r="D54" s="103"/>
      <c r="E54" s="104"/>
      <c r="F54" s="87"/>
      <c r="G54" s="105"/>
      <c r="H54" s="106"/>
      <c r="I54" s="26"/>
      <c r="J54" s="26"/>
      <c r="K54" s="27"/>
    </row>
  </sheetData>
  <mergeCells count="4">
    <mergeCell ref="C3:D3"/>
    <mergeCell ref="D6:F6"/>
    <mergeCell ref="D8:H8"/>
    <mergeCell ref="C17:E17"/>
  </mergeCells>
  <pageMargins left="0.7" right="0.7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BFF6C-0DD6-4792-93F0-5FE73F23CF51}">
  <sheetPr>
    <tabColor rgb="FF00B050"/>
  </sheetPr>
  <dimension ref="B1:K41"/>
  <sheetViews>
    <sheetView view="pageBreakPreview" zoomScaleNormal="100" zoomScaleSheetLayoutView="10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3.42578125" style="1" bestFit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66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66"/>
      <c r="H6" s="66"/>
      <c r="I6" s="20"/>
      <c r="J6" s="20"/>
      <c r="K6" s="18"/>
    </row>
    <row r="7" spans="2:11" ht="18" customHeight="1" x14ac:dyDescent="0.25">
      <c r="B7" s="16"/>
      <c r="C7" s="66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65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66" t="s">
        <v>56</v>
      </c>
      <c r="D10" s="20"/>
      <c r="E10" s="20"/>
      <c r="F10" s="22" t="s">
        <v>62</v>
      </c>
      <c r="G10" s="20"/>
      <c r="H10" s="20"/>
      <c r="I10" s="66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66" t="s">
        <v>58</v>
      </c>
      <c r="D12" s="20"/>
      <c r="E12" s="20"/>
      <c r="F12" s="22" t="s">
        <v>429</v>
      </c>
      <c r="G12" s="20"/>
      <c r="H12" s="20"/>
      <c r="I12" s="66" t="s">
        <v>59</v>
      </c>
      <c r="J12" s="24" t="s">
        <v>64</v>
      </c>
      <c r="K12" s="18"/>
    </row>
    <row r="13" spans="2:11" ht="18" customHeight="1" x14ac:dyDescent="0.25">
      <c r="B13" s="16"/>
      <c r="C13" s="66" t="s">
        <v>60</v>
      </c>
      <c r="D13" s="20"/>
      <c r="E13" s="20"/>
      <c r="F13" s="22"/>
      <c r="G13" s="20"/>
      <c r="H13" s="20"/>
      <c r="I13" s="66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45"/>
      <c r="I17" s="146"/>
      <c r="J17" s="147"/>
      <c r="K17" s="18"/>
    </row>
    <row r="18" spans="2:11" ht="18" customHeight="1" x14ac:dyDescent="0.25">
      <c r="B18" s="16"/>
      <c r="C18" s="4" t="s">
        <v>0</v>
      </c>
      <c r="D18" s="4" t="s">
        <v>1</v>
      </c>
      <c r="E18" s="5"/>
      <c r="F18" s="6" t="s">
        <v>2</v>
      </c>
      <c r="G18" s="7" t="s">
        <v>3</v>
      </c>
      <c r="H18" s="170">
        <v>5505</v>
      </c>
      <c r="I18" s="170"/>
      <c r="J18" s="170"/>
      <c r="K18" s="18"/>
    </row>
    <row r="19" spans="2:11" ht="18" customHeight="1" x14ac:dyDescent="0.25">
      <c r="B19" s="16"/>
      <c r="C19" s="8" t="s">
        <v>4</v>
      </c>
      <c r="D19" s="8" t="s">
        <v>5</v>
      </c>
      <c r="E19" s="9"/>
      <c r="F19" s="10" t="s">
        <v>6</v>
      </c>
      <c r="G19" s="11" t="s">
        <v>3</v>
      </c>
      <c r="H19" s="171">
        <v>5505</v>
      </c>
      <c r="I19" s="171"/>
      <c r="J19" s="170"/>
      <c r="K19" s="18"/>
    </row>
    <row r="20" spans="2:11" ht="18" customHeight="1" x14ac:dyDescent="0.25">
      <c r="B20" s="16"/>
      <c r="C20" s="4" t="s">
        <v>7</v>
      </c>
      <c r="D20" s="4" t="s">
        <v>1</v>
      </c>
      <c r="E20" s="5"/>
      <c r="F20" s="6" t="s">
        <v>8</v>
      </c>
      <c r="G20" s="7" t="s">
        <v>3</v>
      </c>
      <c r="H20" s="170">
        <v>3670</v>
      </c>
      <c r="I20" s="170"/>
      <c r="J20" s="170"/>
      <c r="K20" s="18"/>
    </row>
    <row r="21" spans="2:11" ht="18" customHeight="1" x14ac:dyDescent="0.25">
      <c r="B21" s="16"/>
      <c r="C21" s="8" t="s">
        <v>9</v>
      </c>
      <c r="D21" s="8" t="s">
        <v>5</v>
      </c>
      <c r="E21" s="9"/>
      <c r="F21" s="10" t="s">
        <v>10</v>
      </c>
      <c r="G21" s="11" t="s">
        <v>3</v>
      </c>
      <c r="H21" s="171">
        <v>11010</v>
      </c>
      <c r="I21" s="171"/>
      <c r="J21" s="170"/>
      <c r="K21" s="18"/>
    </row>
    <row r="22" spans="2:11" ht="18" customHeight="1" x14ac:dyDescent="0.25">
      <c r="B22" s="16"/>
      <c r="C22" s="8" t="s">
        <v>11</v>
      </c>
      <c r="D22" s="8" t="s">
        <v>5</v>
      </c>
      <c r="E22" s="9"/>
      <c r="F22" s="10" t="s">
        <v>12</v>
      </c>
      <c r="G22" s="11" t="s">
        <v>3</v>
      </c>
      <c r="H22" s="171">
        <v>11010</v>
      </c>
      <c r="I22" s="171"/>
      <c r="J22" s="170"/>
      <c r="K22" s="18"/>
    </row>
    <row r="23" spans="2:11" ht="18" customHeight="1" x14ac:dyDescent="0.25">
      <c r="B23" s="16"/>
      <c r="C23" s="8" t="s">
        <v>13</v>
      </c>
      <c r="D23" s="8" t="s">
        <v>5</v>
      </c>
      <c r="E23" s="9"/>
      <c r="F23" s="10" t="s">
        <v>14</v>
      </c>
      <c r="G23" s="11" t="s">
        <v>3</v>
      </c>
      <c r="H23" s="171">
        <v>11010</v>
      </c>
      <c r="I23" s="171"/>
      <c r="J23" s="170"/>
      <c r="K23" s="18"/>
    </row>
    <row r="24" spans="2:11" ht="18" customHeight="1" x14ac:dyDescent="0.25">
      <c r="B24" s="16"/>
      <c r="C24" s="8" t="s">
        <v>15</v>
      </c>
      <c r="D24" s="8" t="s">
        <v>5</v>
      </c>
      <c r="E24" s="9"/>
      <c r="F24" s="10" t="s">
        <v>16</v>
      </c>
      <c r="G24" s="11" t="s">
        <v>3</v>
      </c>
      <c r="H24" s="171">
        <v>11010</v>
      </c>
      <c r="I24" s="171"/>
      <c r="J24" s="170"/>
      <c r="K24" s="18"/>
    </row>
    <row r="25" spans="2:11" ht="18" customHeight="1" x14ac:dyDescent="0.25">
      <c r="B25" s="16"/>
      <c r="C25" s="8" t="s">
        <v>17</v>
      </c>
      <c r="D25" s="8" t="s">
        <v>5</v>
      </c>
      <c r="E25" s="9"/>
      <c r="F25" s="10" t="s">
        <v>18</v>
      </c>
      <c r="G25" s="11" t="s">
        <v>3</v>
      </c>
      <c r="H25" s="171">
        <v>11010</v>
      </c>
      <c r="I25" s="171"/>
      <c r="J25" s="170"/>
      <c r="K25" s="18"/>
    </row>
    <row r="26" spans="2:11" ht="18" customHeight="1" x14ac:dyDescent="0.25">
      <c r="B26" s="16"/>
      <c r="C26" s="8" t="s">
        <v>19</v>
      </c>
      <c r="D26" s="8" t="s">
        <v>5</v>
      </c>
      <c r="E26" s="9"/>
      <c r="F26" s="10" t="s">
        <v>20</v>
      </c>
      <c r="G26" s="11" t="s">
        <v>3</v>
      </c>
      <c r="H26" s="171">
        <v>11010</v>
      </c>
      <c r="I26" s="171"/>
      <c r="J26" s="170"/>
      <c r="K26" s="18"/>
    </row>
    <row r="27" spans="2:11" ht="18" customHeight="1" x14ac:dyDescent="0.25">
      <c r="B27" s="16"/>
      <c r="C27" s="8" t="s">
        <v>21</v>
      </c>
      <c r="D27" s="8" t="s">
        <v>5</v>
      </c>
      <c r="E27" s="9"/>
      <c r="F27" s="10" t="s">
        <v>22</v>
      </c>
      <c r="G27" s="11" t="s">
        <v>3</v>
      </c>
      <c r="H27" s="171">
        <v>11010</v>
      </c>
      <c r="I27" s="171"/>
      <c r="J27" s="170"/>
      <c r="K27" s="18"/>
    </row>
    <row r="28" spans="2:11" ht="18" customHeight="1" x14ac:dyDescent="0.25">
      <c r="B28" s="16"/>
      <c r="C28" s="8" t="s">
        <v>23</v>
      </c>
      <c r="D28" s="8" t="s">
        <v>5</v>
      </c>
      <c r="E28" s="9"/>
      <c r="F28" s="10" t="s">
        <v>24</v>
      </c>
      <c r="G28" s="11" t="s">
        <v>3</v>
      </c>
      <c r="H28" s="171">
        <v>11010</v>
      </c>
      <c r="I28" s="171"/>
      <c r="J28" s="170"/>
      <c r="K28" s="18"/>
    </row>
    <row r="29" spans="2:11" ht="18" customHeight="1" x14ac:dyDescent="0.25">
      <c r="B29" s="16"/>
      <c r="C29" s="8" t="s">
        <v>25</v>
      </c>
      <c r="D29" s="8" t="s">
        <v>5</v>
      </c>
      <c r="E29" s="9"/>
      <c r="F29" s="10" t="s">
        <v>26</v>
      </c>
      <c r="G29" s="11" t="s">
        <v>3</v>
      </c>
      <c r="H29" s="171">
        <v>14680</v>
      </c>
      <c r="I29" s="171"/>
      <c r="J29" s="170"/>
      <c r="K29" s="18"/>
    </row>
    <row r="30" spans="2:11" ht="18" customHeight="1" x14ac:dyDescent="0.25">
      <c r="B30" s="16"/>
      <c r="C30" s="8" t="s">
        <v>27</v>
      </c>
      <c r="D30" s="8" t="s">
        <v>5</v>
      </c>
      <c r="E30" s="9"/>
      <c r="F30" s="10" t="s">
        <v>28</v>
      </c>
      <c r="G30" s="11" t="s">
        <v>3</v>
      </c>
      <c r="H30" s="171">
        <v>7340</v>
      </c>
      <c r="I30" s="171"/>
      <c r="J30" s="170"/>
      <c r="K30" s="18"/>
    </row>
    <row r="31" spans="2:11" ht="18" customHeight="1" x14ac:dyDescent="0.25">
      <c r="B31" s="16"/>
      <c r="C31" s="8" t="s">
        <v>29</v>
      </c>
      <c r="D31" s="8" t="s">
        <v>5</v>
      </c>
      <c r="E31" s="9"/>
      <c r="F31" s="10" t="s">
        <v>30</v>
      </c>
      <c r="G31" s="11" t="s">
        <v>3</v>
      </c>
      <c r="H31" s="171">
        <v>29360</v>
      </c>
      <c r="I31" s="171"/>
      <c r="J31" s="170"/>
      <c r="K31" s="18"/>
    </row>
    <row r="32" spans="2:11" ht="18" customHeight="1" x14ac:dyDescent="0.25">
      <c r="B32" s="16"/>
      <c r="C32" s="8" t="s">
        <v>31</v>
      </c>
      <c r="D32" s="8" t="s">
        <v>5</v>
      </c>
      <c r="E32" s="9"/>
      <c r="F32" s="10" t="s">
        <v>32</v>
      </c>
      <c r="G32" s="11" t="s">
        <v>3</v>
      </c>
      <c r="H32" s="171">
        <v>14680</v>
      </c>
      <c r="I32" s="171"/>
      <c r="J32" s="170"/>
      <c r="K32" s="18"/>
    </row>
    <row r="33" spans="2:11" ht="18" customHeight="1" x14ac:dyDescent="0.25">
      <c r="B33" s="16"/>
      <c r="C33" s="8" t="s">
        <v>33</v>
      </c>
      <c r="D33" s="8" t="s">
        <v>5</v>
      </c>
      <c r="E33" s="9"/>
      <c r="F33" s="10" t="s">
        <v>34</v>
      </c>
      <c r="G33" s="11" t="s">
        <v>3</v>
      </c>
      <c r="H33" s="171">
        <v>44040</v>
      </c>
      <c r="I33" s="171"/>
      <c r="J33" s="170"/>
      <c r="K33" s="18"/>
    </row>
    <row r="34" spans="2:11" ht="18" customHeight="1" x14ac:dyDescent="0.25">
      <c r="B34" s="16"/>
      <c r="C34" s="8" t="s">
        <v>35</v>
      </c>
      <c r="D34" s="8" t="s">
        <v>5</v>
      </c>
      <c r="E34" s="9"/>
      <c r="F34" s="10" t="s">
        <v>36</v>
      </c>
      <c r="G34" s="11" t="s">
        <v>3</v>
      </c>
      <c r="H34" s="171">
        <v>14680</v>
      </c>
      <c r="I34" s="171"/>
      <c r="J34" s="170"/>
      <c r="K34" s="18"/>
    </row>
    <row r="35" spans="2:11" ht="18" customHeight="1" x14ac:dyDescent="0.25">
      <c r="B35" s="16"/>
      <c r="C35" s="4" t="s">
        <v>37</v>
      </c>
      <c r="D35" s="4" t="s">
        <v>1</v>
      </c>
      <c r="E35" s="5"/>
      <c r="F35" s="6" t="s">
        <v>38</v>
      </c>
      <c r="G35" s="7" t="s">
        <v>3</v>
      </c>
      <c r="H35" s="170">
        <v>3670</v>
      </c>
      <c r="I35" s="170"/>
      <c r="J35" s="170"/>
      <c r="K35" s="18"/>
    </row>
    <row r="36" spans="2:11" ht="18" customHeight="1" x14ac:dyDescent="0.25">
      <c r="B36" s="16"/>
      <c r="C36" s="4" t="s">
        <v>39</v>
      </c>
      <c r="D36" s="4" t="s">
        <v>1</v>
      </c>
      <c r="E36" s="5"/>
      <c r="F36" s="6" t="s">
        <v>194</v>
      </c>
      <c r="G36" s="7" t="s">
        <v>40</v>
      </c>
      <c r="H36" s="170">
        <v>1</v>
      </c>
      <c r="I36" s="170"/>
      <c r="J36" s="170"/>
      <c r="K36" s="18"/>
    </row>
    <row r="37" spans="2:11" ht="18" customHeight="1" x14ac:dyDescent="0.25">
      <c r="B37" s="16"/>
      <c r="C37" s="8" t="s">
        <v>41</v>
      </c>
      <c r="D37" s="8" t="s">
        <v>5</v>
      </c>
      <c r="E37" s="9"/>
      <c r="F37" s="10" t="s">
        <v>42</v>
      </c>
      <c r="G37" s="11" t="s">
        <v>40</v>
      </c>
      <c r="H37" s="171">
        <v>1</v>
      </c>
      <c r="I37" s="171"/>
      <c r="J37" s="170"/>
      <c r="K37" s="18"/>
    </row>
    <row r="38" spans="2:11" ht="18" customHeight="1" x14ac:dyDescent="0.25">
      <c r="B38" s="16"/>
      <c r="C38" s="8" t="s">
        <v>43</v>
      </c>
      <c r="D38" s="8" t="s">
        <v>5</v>
      </c>
      <c r="E38" s="9"/>
      <c r="F38" s="10" t="s">
        <v>44</v>
      </c>
      <c r="G38" s="11" t="s">
        <v>40</v>
      </c>
      <c r="H38" s="171">
        <v>1</v>
      </c>
      <c r="I38" s="171"/>
      <c r="J38" s="170"/>
      <c r="K38" s="18"/>
    </row>
    <row r="39" spans="2:11" ht="30.75" customHeight="1" x14ac:dyDescent="0.25">
      <c r="B39" s="16"/>
      <c r="C39" s="49">
        <v>22</v>
      </c>
      <c r="D39" s="49"/>
      <c r="E39" s="50"/>
      <c r="F39" s="51" t="s">
        <v>195</v>
      </c>
      <c r="G39" s="52" t="s">
        <v>40</v>
      </c>
      <c r="H39" s="149">
        <v>1</v>
      </c>
      <c r="I39" s="149"/>
      <c r="J39" s="170"/>
      <c r="K39" s="18"/>
    </row>
    <row r="40" spans="2:11" ht="29.25" customHeight="1" x14ac:dyDescent="0.25">
      <c r="B40" s="16"/>
      <c r="C40" s="49"/>
      <c r="D40" s="49" t="s">
        <v>196</v>
      </c>
      <c r="E40" s="50"/>
      <c r="F40" s="51" t="s">
        <v>307</v>
      </c>
      <c r="G40" s="52"/>
      <c r="H40" s="149"/>
      <c r="I40" s="149"/>
      <c r="J40" s="149"/>
      <c r="K40" s="18"/>
    </row>
    <row r="41" spans="2:11" ht="6.75" customHeight="1" thickBo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7"/>
    </row>
  </sheetData>
  <mergeCells count="4">
    <mergeCell ref="C3:D3"/>
    <mergeCell ref="D6:F6"/>
    <mergeCell ref="D8:H8"/>
    <mergeCell ref="C17:E17"/>
  </mergeCells>
  <pageMargins left="0.7" right="0.7" top="0.75" bottom="0.75" header="0.3" footer="0.3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D9BFD-31ED-4D1A-89F0-0D9F9A72CBE3}">
  <sheetPr>
    <tabColor rgb="FF00B050"/>
  </sheetPr>
  <dimension ref="B1:K31"/>
  <sheetViews>
    <sheetView view="pageBreakPreview" topLeftCell="A7" zoomScale="130" zoomScaleNormal="100" zoomScaleSheetLayoutView="130" workbookViewId="0">
      <selection activeCell="F12" sqref="F12"/>
    </sheetView>
  </sheetViews>
  <sheetFormatPr defaultRowHeight="18" customHeight="1" x14ac:dyDescent="0.25"/>
  <cols>
    <col min="1" max="1" width="2.7109375" style="1" customWidth="1"/>
    <col min="2" max="2" width="1.85546875" style="1" customWidth="1"/>
    <col min="3" max="3" width="5.85546875" style="1" bestFit="1" customWidth="1"/>
    <col min="4" max="4" width="21.5703125" style="1" bestFit="1" customWidth="1"/>
    <col min="5" max="5" width="13.140625" style="1" customWidth="1"/>
    <col min="6" max="6" width="37.7109375" style="1" customWidth="1"/>
    <col min="7" max="7" width="4.28515625" style="1" customWidth="1"/>
    <col min="8" max="8" width="10.42578125" style="1" bestFit="1" customWidth="1"/>
    <col min="9" max="9" width="11.42578125" style="1" bestFit="1" customWidth="1"/>
    <col min="10" max="10" width="17.85546875" style="1" bestFit="1" customWidth="1"/>
    <col min="11" max="11" width="1.85546875" style="1" customWidth="1"/>
    <col min="12" max="16384" width="9.140625" style="1"/>
  </cols>
  <sheetData>
    <row r="1" spans="2:11" ht="18.75" customHeight="1" thickBot="1" x14ac:dyDescent="0.3"/>
    <row r="2" spans="2:11" ht="9" customHeight="1" x14ac:dyDescent="0.25">
      <c r="B2" s="13"/>
      <c r="C2" s="14"/>
      <c r="D2" s="14"/>
      <c r="E2" s="14"/>
      <c r="F2" s="14"/>
      <c r="G2" s="14"/>
      <c r="H2" s="14"/>
      <c r="I2" s="14"/>
      <c r="J2" s="14"/>
      <c r="K2" s="15"/>
    </row>
    <row r="3" spans="2:11" ht="18" customHeight="1" x14ac:dyDescent="0.3">
      <c r="B3" s="16"/>
      <c r="C3" s="256" t="s">
        <v>413</v>
      </c>
      <c r="D3" s="256"/>
      <c r="E3" s="17"/>
      <c r="F3" s="17"/>
      <c r="G3" s="17"/>
      <c r="H3" s="17"/>
      <c r="I3" s="17"/>
      <c r="J3" s="17"/>
      <c r="K3" s="18"/>
    </row>
    <row r="4" spans="2:11" ht="18" customHeight="1" x14ac:dyDescent="0.25">
      <c r="B4" s="16"/>
      <c r="C4" s="17"/>
      <c r="D4" s="17"/>
      <c r="E4" s="17"/>
      <c r="F4" s="17"/>
      <c r="G4" s="17"/>
      <c r="H4" s="17"/>
      <c r="I4" s="17"/>
      <c r="J4" s="17"/>
      <c r="K4" s="18"/>
    </row>
    <row r="5" spans="2:11" ht="18" customHeight="1" x14ac:dyDescent="0.25">
      <c r="B5" s="16"/>
      <c r="C5" s="19" t="s">
        <v>54</v>
      </c>
      <c r="D5" s="20"/>
      <c r="E5" s="20"/>
      <c r="F5" s="20"/>
      <c r="G5" s="20"/>
      <c r="H5" s="20"/>
      <c r="I5" s="20"/>
      <c r="J5" s="20"/>
      <c r="K5" s="18"/>
    </row>
    <row r="6" spans="2:11" ht="18" customHeight="1" x14ac:dyDescent="0.25">
      <c r="B6" s="16"/>
      <c r="C6" s="20"/>
      <c r="D6" s="257" t="s">
        <v>182</v>
      </c>
      <c r="E6" s="257"/>
      <c r="F6" s="257"/>
      <c r="G6" s="19"/>
      <c r="H6" s="19"/>
      <c r="I6" s="20"/>
      <c r="J6" s="20"/>
      <c r="K6" s="18"/>
    </row>
    <row r="7" spans="2:11" ht="18" customHeight="1" x14ac:dyDescent="0.25">
      <c r="B7" s="16"/>
      <c r="C7" s="19" t="s">
        <v>55</v>
      </c>
      <c r="D7" s="20"/>
      <c r="E7" s="20"/>
      <c r="F7" s="20"/>
      <c r="G7" s="20"/>
      <c r="H7" s="20"/>
      <c r="I7" s="20"/>
      <c r="J7" s="20"/>
      <c r="K7" s="18"/>
    </row>
    <row r="8" spans="2:11" ht="18" customHeight="1" x14ac:dyDescent="0.25">
      <c r="B8" s="16"/>
      <c r="C8" s="20"/>
      <c r="D8" s="258" t="s">
        <v>415</v>
      </c>
      <c r="E8" s="258"/>
      <c r="F8" s="258"/>
      <c r="G8" s="258"/>
      <c r="H8" s="258"/>
      <c r="I8" s="20"/>
      <c r="J8" s="20"/>
      <c r="K8" s="18"/>
    </row>
    <row r="9" spans="2:11" ht="10.5" customHeight="1" x14ac:dyDescent="0.25">
      <c r="B9" s="16"/>
      <c r="C9" s="20"/>
      <c r="D9" s="20"/>
      <c r="E9" s="20"/>
      <c r="F9" s="20"/>
      <c r="G9" s="20"/>
      <c r="H9" s="20"/>
      <c r="I9" s="20"/>
      <c r="J9" s="20"/>
      <c r="K9" s="18"/>
    </row>
    <row r="10" spans="2:11" ht="18" customHeight="1" x14ac:dyDescent="0.25">
      <c r="B10" s="16"/>
      <c r="C10" s="19" t="s">
        <v>56</v>
      </c>
      <c r="D10" s="20"/>
      <c r="E10" s="20"/>
      <c r="F10" s="22" t="s">
        <v>62</v>
      </c>
      <c r="G10" s="20"/>
      <c r="H10" s="20"/>
      <c r="I10" s="19" t="s">
        <v>57</v>
      </c>
      <c r="J10" s="23" t="s">
        <v>63</v>
      </c>
      <c r="K10" s="18"/>
    </row>
    <row r="11" spans="2:11" ht="18" customHeight="1" x14ac:dyDescent="0.25">
      <c r="B11" s="16"/>
      <c r="C11" s="20"/>
      <c r="D11" s="20"/>
      <c r="E11" s="20"/>
      <c r="F11" s="20"/>
      <c r="G11" s="20"/>
      <c r="H11" s="20"/>
      <c r="I11" s="20"/>
      <c r="J11" s="20"/>
      <c r="K11" s="18"/>
    </row>
    <row r="12" spans="2:11" ht="18" customHeight="1" x14ac:dyDescent="0.25">
      <c r="B12" s="16"/>
      <c r="C12" s="19" t="s">
        <v>58</v>
      </c>
      <c r="D12" s="20"/>
      <c r="E12" s="20"/>
      <c r="F12" s="22" t="s">
        <v>429</v>
      </c>
      <c r="G12" s="20"/>
      <c r="H12" s="20"/>
      <c r="I12" s="19" t="s">
        <v>59</v>
      </c>
      <c r="J12" s="24" t="s">
        <v>64</v>
      </c>
      <c r="K12" s="18"/>
    </row>
    <row r="13" spans="2:11" ht="18" customHeight="1" x14ac:dyDescent="0.25">
      <c r="B13" s="16"/>
      <c r="C13" s="19" t="s">
        <v>60</v>
      </c>
      <c r="D13" s="20"/>
      <c r="E13" s="20"/>
      <c r="F13" s="22"/>
      <c r="G13" s="20"/>
      <c r="H13" s="20"/>
      <c r="I13" s="19" t="s">
        <v>61</v>
      </c>
      <c r="J13" s="24" t="s">
        <v>64</v>
      </c>
      <c r="K13" s="18"/>
    </row>
    <row r="14" spans="2:11" ht="18" customHeight="1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8"/>
    </row>
    <row r="15" spans="2:11" ht="18" customHeight="1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8"/>
    </row>
    <row r="16" spans="2:11" ht="18" customHeight="1" x14ac:dyDescent="0.25">
      <c r="B16" s="16"/>
      <c r="C16" s="2" t="s">
        <v>51</v>
      </c>
      <c r="D16" s="2" t="s">
        <v>53</v>
      </c>
      <c r="E16" s="2"/>
      <c r="F16" s="2" t="s">
        <v>50</v>
      </c>
      <c r="G16" s="2" t="s">
        <v>49</v>
      </c>
      <c r="H16" s="2" t="s">
        <v>48</v>
      </c>
      <c r="I16" s="2" t="s">
        <v>47</v>
      </c>
      <c r="J16" s="2" t="s">
        <v>46</v>
      </c>
      <c r="K16" s="18"/>
    </row>
    <row r="17" spans="2:11" ht="18" customHeight="1" x14ac:dyDescent="0.25">
      <c r="B17" s="16"/>
      <c r="C17" s="259" t="s">
        <v>45</v>
      </c>
      <c r="D17" s="259"/>
      <c r="E17" s="259"/>
      <c r="F17" s="3"/>
      <c r="G17" s="3"/>
      <c r="H17" s="157"/>
      <c r="I17" s="146"/>
      <c r="J17" s="147"/>
      <c r="K17" s="18"/>
    </row>
    <row r="18" spans="2:11" ht="18" customHeight="1" x14ac:dyDescent="0.25">
      <c r="B18" s="16"/>
      <c r="C18" s="4"/>
      <c r="D18" s="4"/>
      <c r="E18" s="5"/>
      <c r="F18" s="67" t="s">
        <v>183</v>
      </c>
      <c r="G18" s="68"/>
      <c r="H18" s="172"/>
      <c r="I18" s="172"/>
      <c r="J18" s="173"/>
      <c r="K18" s="18"/>
    </row>
    <row r="19" spans="2:11" ht="26.25" customHeight="1" x14ac:dyDescent="0.25">
      <c r="B19" s="16"/>
      <c r="C19" s="8">
        <v>1</v>
      </c>
      <c r="D19" s="4" t="s">
        <v>1</v>
      </c>
      <c r="E19" s="9"/>
      <c r="F19" s="69" t="s">
        <v>191</v>
      </c>
      <c r="G19" s="108" t="s">
        <v>75</v>
      </c>
      <c r="H19" s="162">
        <v>15</v>
      </c>
      <c r="I19" s="162"/>
      <c r="J19" s="162"/>
      <c r="K19" s="18"/>
    </row>
    <row r="20" spans="2:11" ht="18" customHeight="1" x14ac:dyDescent="0.25">
      <c r="B20" s="16"/>
      <c r="C20" s="4"/>
      <c r="D20" s="4"/>
      <c r="E20" s="5"/>
      <c r="F20" s="67" t="s">
        <v>184</v>
      </c>
      <c r="G20" s="68"/>
      <c r="H20" s="172"/>
      <c r="I20" s="172"/>
      <c r="J20" s="162"/>
      <c r="K20" s="18"/>
    </row>
    <row r="21" spans="2:11" ht="18" customHeight="1" x14ac:dyDescent="0.25">
      <c r="B21" s="16"/>
      <c r="C21" s="8">
        <v>2</v>
      </c>
      <c r="D21" s="4" t="s">
        <v>1</v>
      </c>
      <c r="E21" s="9"/>
      <c r="F21" s="69" t="s">
        <v>185</v>
      </c>
      <c r="G21" s="108" t="s">
        <v>3</v>
      </c>
      <c r="H21" s="162">
        <v>5</v>
      </c>
      <c r="I21" s="162"/>
      <c r="J21" s="162"/>
      <c r="K21" s="18"/>
    </row>
    <row r="22" spans="2:11" ht="18" customHeight="1" x14ac:dyDescent="0.25">
      <c r="B22" s="16"/>
      <c r="C22" s="8">
        <v>3</v>
      </c>
      <c r="D22" s="8" t="s">
        <v>5</v>
      </c>
      <c r="E22" s="9"/>
      <c r="F22" s="71" t="s">
        <v>186</v>
      </c>
      <c r="G22" s="109" t="s">
        <v>3</v>
      </c>
      <c r="H22" s="168">
        <v>5</v>
      </c>
      <c r="I22" s="168"/>
      <c r="J22" s="162"/>
      <c r="K22" s="18"/>
    </row>
    <row r="23" spans="2:11" ht="114.75" customHeight="1" x14ac:dyDescent="0.25">
      <c r="B23" s="16"/>
      <c r="C23" s="8"/>
      <c r="D23" s="8"/>
      <c r="E23" s="9"/>
      <c r="F23" s="73" t="s">
        <v>187</v>
      </c>
      <c r="G23" s="74"/>
      <c r="H23" s="174"/>
      <c r="I23" s="174"/>
      <c r="J23" s="162"/>
      <c r="K23" s="18"/>
    </row>
    <row r="24" spans="2:11" ht="18" customHeight="1" x14ac:dyDescent="0.25">
      <c r="B24" s="16"/>
      <c r="C24" s="8">
        <v>4</v>
      </c>
      <c r="D24" s="4" t="s">
        <v>1</v>
      </c>
      <c r="E24" s="9"/>
      <c r="F24" s="69" t="s">
        <v>188</v>
      </c>
      <c r="G24" s="108" t="s">
        <v>75</v>
      </c>
      <c r="H24" s="162">
        <v>5</v>
      </c>
      <c r="I24" s="162"/>
      <c r="J24" s="162"/>
      <c r="K24" s="18"/>
    </row>
    <row r="25" spans="2:11" ht="18" customHeight="1" x14ac:dyDescent="0.25">
      <c r="B25" s="16"/>
      <c r="C25" s="8">
        <v>5</v>
      </c>
      <c r="D25" s="8" t="s">
        <v>5</v>
      </c>
      <c r="E25" s="9"/>
      <c r="F25" s="71" t="s">
        <v>189</v>
      </c>
      <c r="G25" s="109" t="s">
        <v>75</v>
      </c>
      <c r="H25" s="168">
        <v>5</v>
      </c>
      <c r="I25" s="168"/>
      <c r="J25" s="162"/>
      <c r="K25" s="18"/>
    </row>
    <row r="26" spans="2:11" ht="18" customHeight="1" x14ac:dyDescent="0.25">
      <c r="B26" s="16"/>
      <c r="C26" s="8">
        <v>6</v>
      </c>
      <c r="D26" s="4" t="s">
        <v>1</v>
      </c>
      <c r="E26" s="9"/>
      <c r="F26" s="69" t="s">
        <v>190</v>
      </c>
      <c r="G26" s="108" t="s">
        <v>3</v>
      </c>
      <c r="H26" s="162">
        <v>10</v>
      </c>
      <c r="I26" s="162"/>
      <c r="J26" s="162"/>
      <c r="K26" s="18"/>
    </row>
    <row r="27" spans="2:11" ht="18" customHeight="1" x14ac:dyDescent="0.25">
      <c r="B27" s="16"/>
      <c r="C27" s="8">
        <v>7</v>
      </c>
      <c r="D27" s="8" t="s">
        <v>5</v>
      </c>
      <c r="E27" s="9"/>
      <c r="F27" s="71" t="s">
        <v>6</v>
      </c>
      <c r="G27" s="109" t="s">
        <v>3</v>
      </c>
      <c r="H27" s="168">
        <v>10</v>
      </c>
      <c r="I27" s="168"/>
      <c r="J27" s="162"/>
      <c r="K27" s="18"/>
    </row>
    <row r="28" spans="2:11" ht="18" customHeight="1" x14ac:dyDescent="0.25">
      <c r="B28" s="16"/>
      <c r="C28" s="8">
        <v>8</v>
      </c>
      <c r="D28" s="8"/>
      <c r="E28" s="9"/>
      <c r="F28" s="10" t="s">
        <v>199</v>
      </c>
      <c r="G28" s="110" t="s">
        <v>3</v>
      </c>
      <c r="H28" s="171">
        <v>5</v>
      </c>
      <c r="I28" s="168"/>
      <c r="J28" s="162"/>
      <c r="K28" s="18"/>
    </row>
    <row r="29" spans="2:11" ht="30.75" customHeight="1" x14ac:dyDescent="0.25">
      <c r="B29" s="16"/>
      <c r="C29" s="49">
        <v>9</v>
      </c>
      <c r="D29" s="49"/>
      <c r="E29" s="50"/>
      <c r="F29" s="51" t="s">
        <v>195</v>
      </c>
      <c r="G29" s="111" t="s">
        <v>40</v>
      </c>
      <c r="H29" s="149">
        <v>1</v>
      </c>
      <c r="I29" s="149"/>
      <c r="J29" s="162"/>
      <c r="K29" s="18"/>
    </row>
    <row r="30" spans="2:11" ht="29.25" customHeight="1" x14ac:dyDescent="0.25">
      <c r="B30" s="16"/>
      <c r="C30" s="49"/>
      <c r="D30" s="49" t="s">
        <v>196</v>
      </c>
      <c r="E30" s="50"/>
      <c r="F30" s="51" t="s">
        <v>307</v>
      </c>
      <c r="G30" s="111"/>
      <c r="H30" s="149"/>
      <c r="I30" s="149"/>
      <c r="J30" s="149"/>
      <c r="K30" s="18"/>
    </row>
    <row r="31" spans="2:11" ht="6.75" customHeight="1" thickBot="1" x14ac:dyDescent="0.3">
      <c r="B31" s="25"/>
      <c r="C31" s="26"/>
      <c r="D31" s="26"/>
      <c r="E31" s="26"/>
      <c r="F31" s="26"/>
      <c r="G31" s="26"/>
      <c r="H31" s="26"/>
      <c r="I31" s="26"/>
      <c r="J31" s="26"/>
      <c r="K31" s="27"/>
    </row>
  </sheetData>
  <mergeCells count="4">
    <mergeCell ref="D6:F6"/>
    <mergeCell ref="D8:H8"/>
    <mergeCell ref="C17:E17"/>
    <mergeCell ref="C3:D3"/>
  </mergeCells>
  <pageMargins left="0.7" right="0.7" top="0.75" bottom="0.75" header="0.3" footer="0.3"/>
  <pageSetup paperSize="9" scale="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2C43FE0A4AA8047ACD8FC238105F0BB" ma:contentTypeVersion="3" ma:contentTypeDescription="Umožňuje vytvoriť nový dokument." ma:contentTypeScope="" ma:versionID="a6f643691dc82b483a2cde9f1e9213db">
  <xsd:schema xmlns:xsd="http://www.w3.org/2001/XMLSchema" xmlns:xs="http://www.w3.org/2001/XMLSchema" xmlns:p="http://schemas.microsoft.com/office/2006/metadata/properties" xmlns:ns2="233c467f-3bce-4c0b-a9a9-f15c9f1f0b82" targetNamespace="http://schemas.microsoft.com/office/2006/metadata/properties" ma:root="true" ma:fieldsID="ecebcce2411bae76e47f45b60b149b0f" ns2:_="">
    <xsd:import namespace="233c467f-3bce-4c0b-a9a9-f15c9f1f0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c467f-3bce-4c0b-a9a9-f15c9f1f0b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4282C1-EDC8-4FE5-99D1-44261BAEC143}"/>
</file>

<file path=customXml/itemProps2.xml><?xml version="1.0" encoding="utf-8"?>
<ds:datastoreItem xmlns:ds="http://schemas.openxmlformats.org/officeDocument/2006/customXml" ds:itemID="{C1F304EA-530F-434C-8AA1-0037CE32500C}"/>
</file>

<file path=customXml/itemProps3.xml><?xml version="1.0" encoding="utf-8"?>
<ds:datastoreItem xmlns:ds="http://schemas.openxmlformats.org/officeDocument/2006/customXml" ds:itemID="{5B0F1BB3-3CB4-40D0-BA68-4EA5E1D467A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3</vt:i4>
      </vt:variant>
    </vt:vector>
  </HeadingPairs>
  <TitlesOfParts>
    <vt:vector size="19" baseType="lpstr">
      <vt:lpstr>Titulka</vt:lpstr>
      <vt:lpstr>Rekapitulácia</vt:lpstr>
      <vt:lpstr>PS 01 Fotovoltické panely</vt:lpstr>
      <vt:lpstr>PS 02 NN Zariadenia</vt:lpstr>
      <vt:lpstr>PS 03 Diaľkový monitoring</vt:lpstr>
      <vt:lpstr>PS 04 VN Zariadenia</vt:lpstr>
      <vt:lpstr>PS 05 Úpravy NN</vt:lpstr>
      <vt:lpstr>SO 01 - Konštrukcia pre panely</vt:lpstr>
      <vt:lpstr>SO 02 - Trafostanica FVE1.1-1.5</vt:lpstr>
      <vt:lpstr>SO 03 - Zlučovací kiosk</vt:lpstr>
      <vt:lpstr>SO 45 - Kábl.rozvod a uzemn.</vt:lpstr>
      <vt:lpstr>SO 05 Bleskozvod a uzemnenie</vt:lpstr>
      <vt:lpstr>SO 06 - Káblové prepoje VN</vt:lpstr>
      <vt:lpstr>SO 07 Prístupové komunikácie</vt:lpstr>
      <vt:lpstr>SO 08 - Oplotenie</vt:lpstr>
      <vt:lpstr>Ostatné práce</vt:lpstr>
      <vt:lpstr>'PS 02 NN Zariadenia'!Názvy_tlače</vt:lpstr>
      <vt:lpstr>'PS 04 VN Zariadenia'!Názvy_tlače</vt:lpstr>
      <vt:lpstr>'Ostatné práce'!Oblasť_tlače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2022-07-25T15:16:11Z</cp:lastPrinted>
  <dcterms:created xsi:type="dcterms:W3CDTF">2022-05-24T13:24:04Z</dcterms:created>
  <dcterms:modified xsi:type="dcterms:W3CDTF">2022-10-28T10:08:41Z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0x010100D2C43FE0A4AA8047ACD8FC238105F0BB</vt:lpwstr>
  </property>
</Properties>
</file>