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2\priloha_c_1_vykazy_vymer\"/>
    </mc:Choice>
  </mc:AlternateContent>
  <bookViews>
    <workbookView xWindow="0" yWindow="0" windowWidth="23040" windowHeight="8505"/>
  </bookViews>
  <sheets>
    <sheet name="2535" sheetId="11" r:id="rId1"/>
    <sheet name="2536" sheetId="8" r:id="rId2"/>
    <sheet name="BS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8" l="1"/>
  <c r="H27" i="11"/>
  <c r="H7" i="7" l="1"/>
  <c r="G29" i="8" l="1"/>
  <c r="H29" i="8" s="1"/>
  <c r="H25" i="8"/>
  <c r="H23" i="8"/>
  <c r="B18" i="8"/>
  <c r="G30" i="11"/>
  <c r="H30" i="11" s="1"/>
  <c r="H25" i="11"/>
  <c r="H23" i="11"/>
  <c r="B18" i="11"/>
  <c r="G24" i="11" l="1"/>
  <c r="H24" i="11" s="1"/>
  <c r="H29" i="11"/>
  <c r="G24" i="8"/>
  <c r="H24" i="8" s="1"/>
  <c r="G28" i="8"/>
  <c r="H28" i="8" s="1"/>
  <c r="G26" i="8"/>
  <c r="H26" i="8" s="1"/>
  <c r="G26" i="11"/>
  <c r="H26" i="11" s="1"/>
  <c r="G28" i="11"/>
  <c r="H28" i="11" s="1"/>
  <c r="H30" i="8" l="1"/>
  <c r="I6" i="7" s="1"/>
  <c r="H31" i="11"/>
  <c r="I5" i="7" s="1"/>
  <c r="J32" i="8" l="1"/>
  <c r="K32" i="8"/>
  <c r="I7" i="7"/>
  <c r="J33" i="11"/>
  <c r="K33" i="11"/>
  <c r="J6" i="7" l="1"/>
  <c r="J5" i="7"/>
  <c r="J7" i="7" l="1"/>
</calcChain>
</file>

<file path=xl/sharedStrings.xml><?xml version="1.0" encoding="utf-8"?>
<sst xmlns="http://schemas.openxmlformats.org/spreadsheetml/2006/main" count="132" uniqueCount="67">
  <si>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</si>
  <si>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</si>
  <si>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</si>
  <si>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</si>
  <si>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</si>
  <si>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</si>
  <si>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</si>
  <si>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</si>
  <si>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</si>
  <si>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</si>
  <si>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</si>
  <si>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</si>
  <si>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</si>
  <si>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</si>
  <si>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</si>
  <si>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</si>
  <si>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</si>
  <si>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</si>
  <si>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</si>
  <si>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</si>
  <si>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</si>
  <si>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</si>
  <si>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</si>
  <si>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</si>
  <si>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</si>
  <si>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</si>
  <si>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</si>
  <si>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</si>
  <si>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</si>
  <si>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</si>
  <si>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</si>
  <si>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</si>
  <si>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</si>
  <si>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</si>
  <si>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</si>
  <si>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</si>
  <si>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</si>
  <si>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</si>
  <si>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</si>
  <si>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</si>
  <si>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</si>
  <si>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</si>
  <si>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</si>
  <si>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</si>
  <si>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Miestopis</t>
  </si>
  <si>
    <t>BS</t>
  </si>
  <si>
    <t>III/2535</t>
  </si>
  <si>
    <t>III/2536</t>
  </si>
  <si>
    <t>B.Štiavnica - Ilija</t>
  </si>
  <si>
    <t>B.Štiavnica - B.Studenec</t>
  </si>
  <si>
    <t>III/2535 Banská Štiavnica</t>
  </si>
  <si>
    <t>staničenie v km: 0,000 -0,850</t>
  </si>
  <si>
    <t>III/2535 - B. Štiavnica  Štefultov</t>
  </si>
  <si>
    <t>m2 vrátane ramena križovatky s II/524 a rozšírenia 58m</t>
  </si>
  <si>
    <t>výšková úprava uličných vpustí</t>
  </si>
  <si>
    <t>frézovanie s naložením a odvozom do 10 km ( začiatky a konce,napojenia MK, úsek s obrubníkmi )</t>
  </si>
  <si>
    <r>
      <t>AC</t>
    </r>
    <r>
      <rPr>
        <sz val="9"/>
        <rFont val="Arial"/>
        <family val="2"/>
        <charset val="238"/>
      </rPr>
      <t>o</t>
    </r>
    <r>
      <rPr>
        <sz val="1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</si>
  <si>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</si>
  <si>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asfaltová zálievka pracovných spojov N1/N2</t>
  </si>
  <si>
    <t>III/2536 Banská Štiavnica ul. Kolpašská</t>
  </si>
  <si>
    <t>staničenie v km: 0,000 -0,610</t>
  </si>
  <si>
    <t>III/2536- B. Štiavnica  Kolpašská</t>
  </si>
  <si>
    <t xml:space="preserve">m2 vrátane ramen križovatky s I/51 </t>
  </si>
  <si>
    <t>Príloha č.1</t>
  </si>
  <si>
    <t>ACL 16-II  vyrovnanie nerovností</t>
  </si>
  <si>
    <t>t</t>
  </si>
  <si>
    <t>Asfaltovanie cestných komunikácií vo vlastníctve Banskobystrického samosprávneho kraja a súvisiace práce – vybrané úseky ciest v okresoch Veľký Krtíš, Krupina a Banská Štiavnica.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</si>
</sst>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B05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0"/>
        <bgColor indexed="26"/>
      </patternFill>
    </fill>
  </fills>
  <borders count="7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5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165" fontId="6" fillId="0" borderId="32" xfId="0" applyNumberFormat="1" applyFont="1" applyFill="1" applyBorder="1"/>
    <xf numFmtId="0" fontId="6" fillId="0" borderId="27" xfId="0" applyFont="1" applyFill="1" applyBorder="1"/>
    <xf numFmtId="165" fontId="6" fillId="0" borderId="27" xfId="0" applyNumberFormat="1" applyFont="1" applyFill="1" applyBorder="1"/>
    <xf numFmtId="4" fontId="6" fillId="0" borderId="6" xfId="0" applyNumberFormat="1" applyFont="1" applyFill="1" applyBorder="1"/>
    <xf numFmtId="0" fontId="6" fillId="0" borderId="39" xfId="0" applyFont="1" applyFill="1" applyBorder="1" applyAlignment="1">
      <alignment vertical="center"/>
    </xf>
    <xf numFmtId="165" fontId="6" fillId="0" borderId="27" xfId="0" applyNumberFormat="1" applyFont="1" applyFill="1" applyBorder="1" applyAlignment="1">
      <alignment vertical="center"/>
    </xf>
    <xf numFmtId="4" fontId="6" fillId="0" borderId="40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8" fillId="0" borderId="43" xfId="0" applyFont="1" applyFill="1" applyBorder="1"/>
    <xf numFmtId="0" fontId="6" fillId="0" borderId="44" xfId="0" applyFont="1" applyFill="1" applyBorder="1"/>
    <xf numFmtId="165" fontId="6" fillId="0" borderId="43" xfId="0" applyNumberFormat="1" applyFont="1" applyFill="1" applyBorder="1"/>
    <xf numFmtId="4" fontId="6" fillId="0" borderId="43" xfId="0" applyNumberFormat="1" applyFont="1" applyFill="1" applyBorder="1"/>
    <xf numFmtId="0" fontId="6" fillId="0" borderId="23" xfId="0" applyFont="1" applyFill="1" applyBorder="1"/>
    <xf numFmtId="165" fontId="6" fillId="0" borderId="23" xfId="0" applyNumberFormat="1" applyFont="1" applyFill="1" applyBorder="1"/>
    <xf numFmtId="4" fontId="6" fillId="0" borderId="23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5" xfId="0" applyNumberFormat="1" applyFont="1" applyFill="1" applyBorder="1"/>
    <xf numFmtId="0" fontId="0" fillId="0" borderId="47" xfId="0" applyFill="1" applyBorder="1"/>
    <xf numFmtId="0" fontId="0" fillId="0" borderId="48" xfId="0" applyFill="1" applyBorder="1"/>
    <xf numFmtId="4" fontId="0" fillId="0" borderId="48" xfId="0" applyNumberFormat="1" applyFill="1" applyBorder="1"/>
    <xf numFmtId="4" fontId="12" fillId="0" borderId="48" xfId="0" applyNumberFormat="1" applyFont="1" applyFill="1" applyBorder="1"/>
    <xf numFmtId="0" fontId="12" fillId="0" borderId="48" xfId="0" applyFont="1" applyFill="1" applyBorder="1"/>
    <xf numFmtId="10" fontId="12" fillId="0" borderId="48" xfId="0" applyNumberFormat="1" applyFont="1" applyFill="1" applyBorder="1"/>
    <xf numFmtId="4" fontId="12" fillId="0" borderId="49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0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19" fillId="0" borderId="54" xfId="0" applyFont="1" applyBorder="1" applyAlignment="1">
      <alignment horizontal="center" wrapText="1"/>
    </xf>
    <xf numFmtId="0" fontId="19" fillId="0" borderId="54" xfId="0" applyFont="1" applyBorder="1" applyAlignment="1">
      <alignment horizontal="center"/>
    </xf>
    <xf numFmtId="0" fontId="19" fillId="0" borderId="55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2" xfId="0" applyBorder="1" applyAlignment="1">
      <alignment horizontal="center"/>
    </xf>
    <xf numFmtId="0" fontId="18" fillId="0" borderId="54" xfId="0" applyFont="1" applyBorder="1" applyAlignment="1">
      <alignment horizontal="center"/>
    </xf>
    <xf numFmtId="0" fontId="18" fillId="0" borderId="0" xfId="0" applyFont="1" applyBorder="1" applyAlignment="1"/>
    <xf numFmtId="164" fontId="0" fillId="0" borderId="0" xfId="0" applyNumberFormat="1"/>
    <xf numFmtId="0" fontId="18" fillId="0" borderId="16" xfId="0" applyFont="1" applyBorder="1" applyAlignment="1">
      <alignment horizontal="center"/>
    </xf>
    <xf numFmtId="0" fontId="0" fillId="0" borderId="29" xfId="0" applyBorder="1" applyAlignment="1">
      <alignment horizontal="left"/>
    </xf>
    <xf numFmtId="0" fontId="0" fillId="2" borderId="29" xfId="0" applyFill="1" applyBorder="1" applyAlignment="1">
      <alignment horizontal="center"/>
    </xf>
    <xf numFmtId="167" fontId="0" fillId="2" borderId="29" xfId="0" applyNumberFormat="1" applyFill="1" applyBorder="1" applyAlignment="1">
      <alignment horizontal="center"/>
    </xf>
    <xf numFmtId="164" fontId="0" fillId="2" borderId="31" xfId="2" applyFont="1" applyFill="1" applyBorder="1" applyAlignment="1">
      <alignment horizontal="center"/>
    </xf>
    <xf numFmtId="164" fontId="0" fillId="2" borderId="56" xfId="0" applyNumberFormat="1" applyFill="1" applyBorder="1"/>
    <xf numFmtId="0" fontId="0" fillId="2" borderId="23" xfId="0" applyFill="1" applyBorder="1" applyAlignment="1">
      <alignment horizontal="center"/>
    </xf>
    <xf numFmtId="167" fontId="0" fillId="2" borderId="23" xfId="0" applyNumberFormat="1" applyFill="1" applyBorder="1" applyAlignment="1">
      <alignment horizontal="center"/>
    </xf>
    <xf numFmtId="164" fontId="0" fillId="2" borderId="24" xfId="2" applyFont="1" applyFill="1" applyBorder="1" applyAlignment="1">
      <alignment horizontal="center"/>
    </xf>
    <xf numFmtId="0" fontId="18" fillId="2" borderId="54" xfId="0" applyFont="1" applyFill="1" applyBorder="1" applyAlignment="1">
      <alignment horizontal="center"/>
    </xf>
    <xf numFmtId="164" fontId="18" fillId="2" borderId="55" xfId="0" applyNumberFormat="1" applyFont="1" applyFill="1" applyBorder="1" applyAlignment="1">
      <alignment horizontal="center"/>
    </xf>
    <xf numFmtId="164" fontId="18" fillId="2" borderId="15" xfId="0" applyNumberFormat="1" applyFont="1" applyFill="1" applyBorder="1"/>
    <xf numFmtId="167" fontId="18" fillId="2" borderId="54" xfId="0" applyNumberFormat="1" applyFont="1" applyFill="1" applyBorder="1" applyAlignment="1">
      <alignment horizontal="center"/>
    </xf>
    <xf numFmtId="0" fontId="2" fillId="0" borderId="5" xfId="0" applyFont="1" applyFill="1" applyBorder="1"/>
    <xf numFmtId="4" fontId="6" fillId="0" borderId="57" xfId="0" applyNumberFormat="1" applyFont="1" applyFill="1" applyBorder="1"/>
    <xf numFmtId="0" fontId="20" fillId="0" borderId="30" xfId="0" applyFont="1" applyFill="1" applyBorder="1"/>
    <xf numFmtId="0" fontId="20" fillId="0" borderId="31" xfId="0" applyFont="1" applyFill="1" applyBorder="1" applyAlignment="1">
      <alignment horizontal="center"/>
    </xf>
    <xf numFmtId="166" fontId="20" fillId="0" borderId="33" xfId="0" applyNumberFormat="1" applyFont="1" applyFill="1" applyBorder="1" applyAlignment="1">
      <alignment horizontal="right"/>
    </xf>
    <xf numFmtId="0" fontId="21" fillId="0" borderId="0" xfId="0" applyFont="1" applyFill="1" applyBorder="1"/>
    <xf numFmtId="0" fontId="1" fillId="0" borderId="59" xfId="0" applyFont="1" applyFill="1" applyBorder="1" applyAlignment="1"/>
    <xf numFmtId="0" fontId="20" fillId="0" borderId="51" xfId="0" applyFont="1" applyFill="1" applyBorder="1" applyAlignment="1"/>
    <xf numFmtId="0" fontId="20" fillId="0" borderId="52" xfId="0" applyFont="1" applyFill="1" applyBorder="1" applyAlignment="1"/>
    <xf numFmtId="0" fontId="20" fillId="0" borderId="23" xfId="0" applyFont="1" applyFill="1" applyBorder="1"/>
    <xf numFmtId="0" fontId="20" fillId="0" borderId="23" xfId="0" applyFont="1" applyFill="1" applyBorder="1" applyAlignment="1">
      <alignment horizontal="center"/>
    </xf>
    <xf numFmtId="166" fontId="20" fillId="0" borderId="23" xfId="0" applyNumberFormat="1" applyFont="1" applyFill="1" applyBorder="1" applyAlignment="1">
      <alignment horizontal="right"/>
    </xf>
    <xf numFmtId="0" fontId="20" fillId="0" borderId="34" xfId="0" applyFont="1" applyFill="1" applyBorder="1"/>
    <xf numFmtId="0" fontId="20" fillId="0" borderId="38" xfId="0" applyFont="1" applyFill="1" applyBorder="1" applyAlignment="1">
      <alignment vertical="center"/>
    </xf>
    <xf numFmtId="0" fontId="20" fillId="0" borderId="41" xfId="0" applyFont="1" applyFill="1" applyBorder="1"/>
    <xf numFmtId="0" fontId="20" fillId="0" borderId="42" xfId="0" applyFont="1" applyFill="1" applyBorder="1"/>
    <xf numFmtId="4" fontId="6" fillId="0" borderId="63" xfId="0" applyNumberFormat="1" applyFont="1" applyFill="1" applyBorder="1"/>
    <xf numFmtId="4" fontId="6" fillId="0" borderId="64" xfId="0" applyNumberFormat="1" applyFont="1" applyFill="1" applyBorder="1"/>
    <xf numFmtId="0" fontId="20" fillId="0" borderId="68" xfId="0" applyFont="1" applyFill="1" applyBorder="1"/>
    <xf numFmtId="0" fontId="6" fillId="0" borderId="69" xfId="0" applyFont="1" applyFill="1" applyBorder="1"/>
    <xf numFmtId="165" fontId="6" fillId="0" borderId="69" xfId="0" applyNumberFormat="1" applyFont="1" applyFill="1" applyBorder="1"/>
    <xf numFmtId="4" fontId="6" fillId="0" borderId="69" xfId="0" applyNumberFormat="1" applyFont="1" applyFill="1" applyBorder="1"/>
    <xf numFmtId="4" fontId="6" fillId="0" borderId="70" xfId="0" applyNumberFormat="1" applyFont="1" applyFill="1" applyBorder="1"/>
    <xf numFmtId="4" fontId="11" fillId="0" borderId="71" xfId="0" applyNumberFormat="1" applyFont="1" applyFill="1" applyBorder="1"/>
    <xf numFmtId="4" fontId="11" fillId="0" borderId="72" xfId="0" applyNumberFormat="1" applyFont="1" applyFill="1" applyBorder="1"/>
    <xf numFmtId="0" fontId="0" fillId="2" borderId="0" xfId="0" applyFill="1"/>
    <xf numFmtId="0" fontId="18" fillId="0" borderId="54" xfId="0" applyFont="1" applyBorder="1" applyAlignment="1">
      <alignment horizontal="left"/>
    </xf>
    <xf numFmtId="166" fontId="20" fillId="0" borderId="33" xfId="0" applyNumberFormat="1" applyFont="1" applyFill="1" applyBorder="1" applyAlignment="1">
      <alignment horizontal="right" vertical="center"/>
    </xf>
    <xf numFmtId="0" fontId="20" fillId="0" borderId="43" xfId="0" applyFont="1" applyFill="1" applyBorder="1"/>
    <xf numFmtId="4" fontId="11" fillId="4" borderId="46" xfId="0" applyNumberFormat="1" applyFont="1" applyFill="1" applyBorder="1"/>
    <xf numFmtId="0" fontId="1" fillId="0" borderId="0" xfId="1" applyAlignment="1">
      <alignment horizontal="left" wrapText="1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8" xfId="0" applyFont="1" applyFill="1" applyBorder="1" applyAlignment="1"/>
    <xf numFmtId="0" fontId="20" fillId="0" borderId="58" xfId="0" applyFont="1" applyFill="1" applyBorder="1" applyAlignment="1"/>
    <xf numFmtId="0" fontId="20" fillId="0" borderId="29" xfId="0" applyFont="1" applyFill="1" applyBorder="1" applyAlignment="1"/>
    <xf numFmtId="0" fontId="20" fillId="0" borderId="60" xfId="0" applyFont="1" applyFill="1" applyBorder="1" applyAlignment="1">
      <alignment horizontal="left"/>
    </xf>
    <xf numFmtId="0" fontId="20" fillId="0" borderId="61" xfId="0" applyFont="1" applyFill="1" applyBorder="1" applyAlignment="1">
      <alignment horizontal="left"/>
    </xf>
    <xf numFmtId="0" fontId="20" fillId="0" borderId="62" xfId="0" applyFont="1" applyFill="1" applyBorder="1" applyAlignment="1">
      <alignment horizontal="left"/>
    </xf>
    <xf numFmtId="49" fontId="0" fillId="3" borderId="73" xfId="0" applyNumberFormat="1" applyFont="1" applyFill="1" applyBorder="1" applyAlignment="1">
      <alignment horizontal="left"/>
    </xf>
    <xf numFmtId="0" fontId="0" fillId="3" borderId="73" xfId="0" applyFont="1" applyFill="1" applyBorder="1" applyAlignment="1">
      <alignment horizontal="left"/>
    </xf>
    <xf numFmtId="0" fontId="0" fillId="3" borderId="74" xfId="0" applyFont="1" applyFill="1" applyBorder="1" applyAlignment="1">
      <alignment horizontal="left"/>
    </xf>
    <xf numFmtId="0" fontId="20" fillId="0" borderId="65" xfId="1" applyFont="1" applyFill="1" applyBorder="1" applyAlignment="1">
      <alignment horizontal="left"/>
    </xf>
    <xf numFmtId="0" fontId="20" fillId="0" borderId="66" xfId="1" applyFont="1" applyFill="1" applyBorder="1" applyAlignment="1">
      <alignment horizontal="left"/>
    </xf>
    <xf numFmtId="0" fontId="20" fillId="0" borderId="67" xfId="1" applyFont="1" applyFill="1" applyBorder="1" applyAlignment="1">
      <alignment horizontal="left"/>
    </xf>
    <xf numFmtId="0" fontId="20" fillId="0" borderId="35" xfId="1" applyFont="1" applyFill="1" applyBorder="1" applyAlignment="1">
      <alignment vertical="center" wrapText="1"/>
    </xf>
    <xf numFmtId="0" fontId="20" fillId="0" borderId="36" xfId="1" applyFont="1" applyFill="1" applyBorder="1" applyAlignment="1">
      <alignment vertical="center" wrapText="1"/>
    </xf>
    <xf numFmtId="0" fontId="20" fillId="0" borderId="37" xfId="1" applyFont="1" applyFill="1" applyBorder="1" applyAlignment="1">
      <alignment vertical="center" wrapText="1"/>
    </xf>
    <xf numFmtId="0" fontId="21" fillId="0" borderId="5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1" fillId="0" borderId="6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workbookViewId="0">
      <selection activeCell="A32" sqref="A3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4" width="10.7109375" customWidth="1"/>
    <col min="5" max="5" width="13" customWidth="1"/>
    <col min="6" max="6" width="11.8554687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63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28.5" customHeight="1" x14ac:dyDescent="0.25">
      <c r="A4" s="173" t="s">
        <v>66</v>
      </c>
      <c r="B4" s="173"/>
      <c r="C4" s="173"/>
      <c r="D4" s="173"/>
      <c r="E4" s="173"/>
      <c r="F4" s="173"/>
      <c r="G4" s="173"/>
      <c r="H4" s="173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50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51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143" t="s">
        <v>52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850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6.5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5525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324</v>
      </c>
      <c r="C19" s="22" t="s">
        <v>53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53" t="s">
        <v>19</v>
      </c>
      <c r="B23" s="54"/>
      <c r="C23" s="55"/>
      <c r="D23" s="56" t="s">
        <v>7</v>
      </c>
      <c r="E23" s="57" t="s">
        <v>20</v>
      </c>
      <c r="F23" s="58"/>
      <c r="G23" s="59">
        <v>38</v>
      </c>
      <c r="H23" s="144">
        <f>F23*G23</f>
        <v>0</v>
      </c>
      <c r="I23" s="51"/>
      <c r="J23" s="61"/>
      <c r="K23" s="62"/>
    </row>
    <row r="24" spans="1:11" x14ac:dyDescent="0.25">
      <c r="A24" s="176" t="s">
        <v>21</v>
      </c>
      <c r="B24" s="177"/>
      <c r="C24" s="178"/>
      <c r="D24" s="145" t="s">
        <v>22</v>
      </c>
      <c r="E24" s="146"/>
      <c r="F24" s="63"/>
      <c r="G24" s="147">
        <f>B18+B19</f>
        <v>5849</v>
      </c>
      <c r="H24" s="144">
        <f>F24*G24</f>
        <v>0</v>
      </c>
      <c r="I24" s="148"/>
      <c r="J24" s="61"/>
      <c r="K24" s="62"/>
    </row>
    <row r="25" spans="1:11" x14ac:dyDescent="0.25">
      <c r="A25" s="149" t="s">
        <v>54</v>
      </c>
      <c r="B25" s="150"/>
      <c r="C25" s="151"/>
      <c r="D25" s="152" t="s">
        <v>35</v>
      </c>
      <c r="E25" s="153"/>
      <c r="F25" s="76"/>
      <c r="G25" s="154">
        <v>3</v>
      </c>
      <c r="H25" s="144">
        <f>F25*G25</f>
        <v>0</v>
      </c>
      <c r="I25" s="148"/>
      <c r="J25" s="61"/>
      <c r="K25" s="62"/>
    </row>
    <row r="26" spans="1:11" ht="15" customHeight="1" x14ac:dyDescent="0.25">
      <c r="A26" s="179" t="s">
        <v>23</v>
      </c>
      <c r="B26" s="180"/>
      <c r="C26" s="181"/>
      <c r="D26" s="155" t="s">
        <v>22</v>
      </c>
      <c r="E26" s="64" t="s">
        <v>24</v>
      </c>
      <c r="F26" s="65"/>
      <c r="G26" s="60">
        <f>B18+B19</f>
        <v>5849</v>
      </c>
      <c r="H26" s="144">
        <f>F26*G26</f>
        <v>0</v>
      </c>
      <c r="I26" s="148"/>
      <c r="J26" s="61"/>
      <c r="K26" s="66"/>
    </row>
    <row r="27" spans="1:11" ht="27" customHeight="1" x14ac:dyDescent="0.25">
      <c r="A27" s="188" t="s">
        <v>55</v>
      </c>
      <c r="B27" s="189"/>
      <c r="C27" s="190"/>
      <c r="D27" s="156" t="s">
        <v>22</v>
      </c>
      <c r="E27" s="67" t="s">
        <v>20</v>
      </c>
      <c r="F27" s="68"/>
      <c r="G27" s="69">
        <v>1910</v>
      </c>
      <c r="H27" s="144">
        <f>F27*G27</f>
        <v>0</v>
      </c>
      <c r="I27" s="148"/>
      <c r="J27" s="70"/>
      <c r="K27" s="66"/>
    </row>
    <row r="28" spans="1:11" x14ac:dyDescent="0.25">
      <c r="A28" s="157" t="s">
        <v>56</v>
      </c>
      <c r="B28" s="158"/>
      <c r="C28" s="158"/>
      <c r="D28" s="71" t="s">
        <v>57</v>
      </c>
      <c r="E28" s="72" t="s">
        <v>20</v>
      </c>
      <c r="F28" s="73"/>
      <c r="G28" s="74">
        <f>B18+B19</f>
        <v>5849</v>
      </c>
      <c r="H28" s="159">
        <f>F28*G28</f>
        <v>0</v>
      </c>
      <c r="I28" s="148"/>
      <c r="J28" s="61"/>
      <c r="K28" s="66"/>
    </row>
    <row r="29" spans="1:11" x14ac:dyDescent="0.25">
      <c r="A29" s="182" t="s">
        <v>64</v>
      </c>
      <c r="B29" s="183"/>
      <c r="C29" s="184"/>
      <c r="D29" s="171" t="s">
        <v>65</v>
      </c>
      <c r="E29" s="75"/>
      <c r="F29" s="76"/>
      <c r="G29" s="77">
        <v>50</v>
      </c>
      <c r="H29" s="160">
        <f>F29*G29</f>
        <v>0</v>
      </c>
      <c r="I29" s="148"/>
      <c r="J29" s="61"/>
      <c r="K29" s="66"/>
    </row>
    <row r="30" spans="1:11" ht="15.75" thickBot="1" x14ac:dyDescent="0.3">
      <c r="A30" s="185" t="s">
        <v>58</v>
      </c>
      <c r="B30" s="186"/>
      <c r="C30" s="187"/>
      <c r="D30" s="161" t="s">
        <v>7</v>
      </c>
      <c r="E30" s="162"/>
      <c r="F30" s="163"/>
      <c r="G30" s="164">
        <f>B16+8*B17</f>
        <v>902</v>
      </c>
      <c r="H30" s="165">
        <f>F30*G30</f>
        <v>0</v>
      </c>
      <c r="I30" s="148"/>
      <c r="J30" s="61"/>
      <c r="K30" s="66"/>
    </row>
    <row r="31" spans="1:11" ht="15.75" thickBot="1" x14ac:dyDescent="0.3">
      <c r="A31" s="81"/>
      <c r="B31" s="82"/>
      <c r="C31" s="82"/>
      <c r="D31" s="82"/>
      <c r="E31" s="78"/>
      <c r="F31" s="78"/>
      <c r="G31" s="166" t="s">
        <v>25</v>
      </c>
      <c r="H31" s="167">
        <f>SUM(H23:H30)</f>
        <v>0</v>
      </c>
      <c r="I31" s="78"/>
      <c r="J31" s="79"/>
      <c r="K31" s="80"/>
    </row>
    <row r="32" spans="1:11" ht="15.75" thickBot="1" x14ac:dyDescent="0.3">
      <c r="A32" s="81"/>
      <c r="B32" s="82"/>
      <c r="C32" s="82"/>
      <c r="D32" s="82"/>
      <c r="E32" s="83"/>
      <c r="F32" s="78"/>
      <c r="G32" s="78"/>
      <c r="H32" s="78"/>
      <c r="I32" s="78"/>
      <c r="J32" s="79" t="s">
        <v>26</v>
      </c>
      <c r="K32" s="84" t="s">
        <v>27</v>
      </c>
    </row>
    <row r="33" spans="1:13" ht="15.75" thickBot="1" x14ac:dyDescent="0.3">
      <c r="A33" s="81"/>
      <c r="B33" s="82"/>
      <c r="C33" s="82"/>
      <c r="D33" s="82"/>
      <c r="E33" s="78"/>
      <c r="F33" s="78"/>
      <c r="G33" s="78"/>
      <c r="H33" s="78" t="s">
        <v>28</v>
      </c>
      <c r="I33" s="85" t="s">
        <v>17</v>
      </c>
      <c r="J33" s="86">
        <f>H31*0.2</f>
        <v>0</v>
      </c>
      <c r="K33" s="172">
        <f>H31*1.2</f>
        <v>0</v>
      </c>
    </row>
    <row r="34" spans="1:13" ht="15.75" thickBot="1" x14ac:dyDescent="0.3">
      <c r="A34" s="87"/>
      <c r="B34" s="88"/>
      <c r="C34" s="88"/>
      <c r="D34" s="88"/>
      <c r="E34" s="88"/>
      <c r="F34" s="89"/>
      <c r="G34" s="90"/>
      <c r="H34" s="90"/>
      <c r="I34" s="91"/>
      <c r="J34" s="92"/>
      <c r="K34" s="93"/>
    </row>
    <row r="35" spans="1:13" ht="15.75" thickBot="1" x14ac:dyDescent="0.3">
      <c r="A35" s="94"/>
      <c r="B35" s="95"/>
      <c r="C35" s="95"/>
      <c r="D35" s="95"/>
      <c r="E35" s="95"/>
      <c r="F35" s="96"/>
      <c r="G35" s="97"/>
      <c r="H35" s="98"/>
      <c r="I35" s="99"/>
      <c r="J35" s="100"/>
      <c r="K35" s="101"/>
    </row>
    <row r="36" spans="1:13" x14ac:dyDescent="0.25">
      <c r="A36" s="102" t="s">
        <v>29</v>
      </c>
      <c r="B36" s="103"/>
      <c r="C36" s="103"/>
      <c r="D36" s="103"/>
      <c r="E36" s="103"/>
      <c r="F36" s="103"/>
      <c r="G36" s="104"/>
      <c r="H36" s="104"/>
      <c r="I36" s="105"/>
      <c r="J36" s="104"/>
      <c r="K36" s="104"/>
      <c r="L36" s="106"/>
      <c r="M36" s="106"/>
    </row>
    <row r="37" spans="1:13" x14ac:dyDescent="0.25">
      <c r="A37" s="107" t="s">
        <v>30</v>
      </c>
      <c r="B37" s="108"/>
      <c r="C37" s="108"/>
      <c r="D37" s="108"/>
      <c r="E37" s="108"/>
      <c r="F37" s="108"/>
      <c r="G37" s="109"/>
      <c r="H37" s="109"/>
      <c r="I37" s="110"/>
      <c r="J37" s="111"/>
      <c r="K37" s="112"/>
      <c r="L37" s="106"/>
      <c r="M37" s="106"/>
    </row>
    <row r="38" spans="1:13" x14ac:dyDescent="0.25">
      <c r="A38" s="174" t="s">
        <v>31</v>
      </c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</row>
    <row r="41" spans="1:13" x14ac:dyDescent="0.25">
      <c r="A41" s="113"/>
      <c r="B41" s="113"/>
      <c r="C41" s="114"/>
      <c r="D41" s="115"/>
      <c r="E41" s="115"/>
      <c r="F41" s="115"/>
      <c r="G41" s="116" t="s">
        <v>32</v>
      </c>
      <c r="H41" s="116"/>
      <c r="I41" s="116"/>
      <c r="J41" s="3"/>
      <c r="K41" s="3"/>
    </row>
    <row r="42" spans="1:13" x14ac:dyDescent="0.25">
      <c r="A42" s="175" t="s">
        <v>33</v>
      </c>
      <c r="B42" s="175"/>
      <c r="C42" s="175"/>
      <c r="D42" s="117"/>
      <c r="E42" s="117"/>
      <c r="F42" s="114"/>
      <c r="G42" s="116" t="s">
        <v>34</v>
      </c>
      <c r="H42" s="116"/>
      <c r="I42" s="116"/>
      <c r="J42" s="3"/>
      <c r="K42" s="3"/>
    </row>
  </sheetData>
  <mergeCells count="8">
    <mergeCell ref="A4:H4"/>
    <mergeCell ref="A38:M38"/>
    <mergeCell ref="A42:C42"/>
    <mergeCell ref="A24:C24"/>
    <mergeCell ref="A26:C26"/>
    <mergeCell ref="A29:C29"/>
    <mergeCell ref="A30:C30"/>
    <mergeCell ref="A27:C27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0" workbookViewId="0">
      <selection activeCell="A20" sqref="A20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4" width="10.7109375" customWidth="1"/>
    <col min="5" max="5" width="13" customWidth="1"/>
    <col min="6" max="6" width="11.8554687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63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29.25" customHeight="1" x14ac:dyDescent="0.25">
      <c r="A4" s="173" t="s">
        <v>66</v>
      </c>
      <c r="B4" s="173"/>
      <c r="C4" s="173"/>
      <c r="D4" s="173"/>
      <c r="E4" s="173"/>
      <c r="F4" s="173"/>
      <c r="G4" s="173"/>
      <c r="H4" s="173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59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60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143" t="s">
        <v>61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610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6.55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3995.5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782</v>
      </c>
      <c r="C19" s="22" t="s">
        <v>62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53" t="s">
        <v>19</v>
      </c>
      <c r="B23" s="54"/>
      <c r="C23" s="55"/>
      <c r="D23" s="56" t="s">
        <v>7</v>
      </c>
      <c r="E23" s="57" t="s">
        <v>20</v>
      </c>
      <c r="F23" s="58"/>
      <c r="G23" s="59">
        <v>58</v>
      </c>
      <c r="H23" s="144">
        <f>F23*G23</f>
        <v>0</v>
      </c>
      <c r="I23" s="51"/>
      <c r="J23" s="61"/>
      <c r="K23" s="62"/>
    </row>
    <row r="24" spans="1:11" x14ac:dyDescent="0.25">
      <c r="A24" s="176" t="s">
        <v>21</v>
      </c>
      <c r="B24" s="177"/>
      <c r="C24" s="178"/>
      <c r="D24" s="145" t="s">
        <v>22</v>
      </c>
      <c r="E24" s="146"/>
      <c r="F24" s="63"/>
      <c r="G24" s="147">
        <f>B18+B19</f>
        <v>4777.5</v>
      </c>
      <c r="H24" s="144">
        <f>F24*G24</f>
        <v>0</v>
      </c>
      <c r="I24" s="148"/>
      <c r="J24" s="61"/>
      <c r="K24" s="62"/>
    </row>
    <row r="25" spans="1:11" x14ac:dyDescent="0.25">
      <c r="A25" s="149" t="s">
        <v>54</v>
      </c>
      <c r="B25" s="150"/>
      <c r="C25" s="151"/>
      <c r="D25" s="152" t="s">
        <v>35</v>
      </c>
      <c r="E25" s="153"/>
      <c r="F25" s="76"/>
      <c r="G25" s="154">
        <v>2</v>
      </c>
      <c r="H25" s="144">
        <f>F25*G25</f>
        <v>0</v>
      </c>
      <c r="I25" s="148"/>
      <c r="J25" s="61"/>
      <c r="K25" s="62"/>
    </row>
    <row r="26" spans="1:11" ht="14.45" customHeight="1" x14ac:dyDescent="0.25">
      <c r="A26" s="179" t="s">
        <v>23</v>
      </c>
      <c r="B26" s="180"/>
      <c r="C26" s="181"/>
      <c r="D26" s="155" t="s">
        <v>22</v>
      </c>
      <c r="E26" s="64" t="s">
        <v>24</v>
      </c>
      <c r="F26" s="65"/>
      <c r="G26" s="60">
        <f>B18+B19</f>
        <v>4777.5</v>
      </c>
      <c r="H26" s="144">
        <f>F26*G26</f>
        <v>0</v>
      </c>
      <c r="I26" s="148"/>
      <c r="J26" s="61"/>
      <c r="K26" s="66"/>
    </row>
    <row r="27" spans="1:11" ht="30" customHeight="1" x14ac:dyDescent="0.25">
      <c r="A27" s="188" t="s">
        <v>55</v>
      </c>
      <c r="B27" s="189"/>
      <c r="C27" s="190"/>
      <c r="D27" s="156" t="s">
        <v>22</v>
      </c>
      <c r="E27" s="67" t="s">
        <v>20</v>
      </c>
      <c r="F27" s="68"/>
      <c r="G27" s="170">
        <v>2574</v>
      </c>
      <c r="H27" s="144">
        <f>F27*G27</f>
        <v>0</v>
      </c>
      <c r="I27" s="191"/>
      <c r="J27" s="192"/>
      <c r="K27" s="193"/>
    </row>
    <row r="28" spans="1:11" x14ac:dyDescent="0.25">
      <c r="A28" s="157" t="s">
        <v>56</v>
      </c>
      <c r="B28" s="158"/>
      <c r="C28" s="158"/>
      <c r="D28" s="71" t="s">
        <v>57</v>
      </c>
      <c r="E28" s="72" t="s">
        <v>20</v>
      </c>
      <c r="F28" s="73"/>
      <c r="G28" s="74">
        <f>B18+B19</f>
        <v>4777.5</v>
      </c>
      <c r="H28" s="159">
        <f>F28*G28</f>
        <v>0</v>
      </c>
      <c r="I28" s="148"/>
      <c r="J28" s="61"/>
      <c r="K28" s="66"/>
    </row>
    <row r="29" spans="1:11" ht="15.75" thickBot="1" x14ac:dyDescent="0.3">
      <c r="A29" s="185" t="s">
        <v>58</v>
      </c>
      <c r="B29" s="186"/>
      <c r="C29" s="187"/>
      <c r="D29" s="161" t="s">
        <v>7</v>
      </c>
      <c r="E29" s="162"/>
      <c r="F29" s="163"/>
      <c r="G29" s="164">
        <f>B16+8*B17</f>
        <v>662.4</v>
      </c>
      <c r="H29" s="165">
        <f>F29*G29</f>
        <v>0</v>
      </c>
      <c r="I29" s="148"/>
      <c r="J29" s="61"/>
      <c r="K29" s="66"/>
    </row>
    <row r="30" spans="1:11" ht="15.75" thickBot="1" x14ac:dyDescent="0.3">
      <c r="A30" s="81"/>
      <c r="B30" s="82"/>
      <c r="C30" s="82"/>
      <c r="D30" s="82"/>
      <c r="E30" s="78"/>
      <c r="F30" s="78"/>
      <c r="G30" s="166" t="s">
        <v>25</v>
      </c>
      <c r="H30" s="167">
        <f>SUM(H23:H29)</f>
        <v>0</v>
      </c>
      <c r="I30" s="78"/>
      <c r="J30" s="79"/>
      <c r="K30" s="80"/>
    </row>
    <row r="31" spans="1:11" ht="15.75" thickBot="1" x14ac:dyDescent="0.3">
      <c r="A31" s="81"/>
      <c r="B31" s="82"/>
      <c r="C31" s="82"/>
      <c r="D31" s="82"/>
      <c r="E31" s="83"/>
      <c r="F31" s="78"/>
      <c r="G31" s="78"/>
      <c r="H31" s="78"/>
      <c r="I31" s="78"/>
      <c r="J31" s="79" t="s">
        <v>26</v>
      </c>
      <c r="K31" s="84" t="s">
        <v>27</v>
      </c>
    </row>
    <row r="32" spans="1:11" ht="15.75" thickBot="1" x14ac:dyDescent="0.3">
      <c r="A32" s="81"/>
      <c r="B32" s="82"/>
      <c r="C32" s="82"/>
      <c r="D32" s="82"/>
      <c r="E32" s="78"/>
      <c r="F32" s="78"/>
      <c r="G32" s="78"/>
      <c r="H32" s="78" t="s">
        <v>28</v>
      </c>
      <c r="I32" s="85" t="s">
        <v>17</v>
      </c>
      <c r="J32" s="86">
        <f>H30*0.2</f>
        <v>0</v>
      </c>
      <c r="K32" s="172">
        <f>H30*1.2</f>
        <v>0</v>
      </c>
    </row>
    <row r="33" spans="1:13" ht="15.75" thickBot="1" x14ac:dyDescent="0.3">
      <c r="A33" s="87"/>
      <c r="B33" s="88"/>
      <c r="C33" s="88"/>
      <c r="D33" s="88"/>
      <c r="E33" s="88"/>
      <c r="F33" s="89"/>
      <c r="G33" s="90"/>
      <c r="H33" s="90"/>
      <c r="I33" s="91"/>
      <c r="J33" s="92"/>
      <c r="K33" s="93"/>
    </row>
    <row r="34" spans="1:13" ht="15.75" thickBot="1" x14ac:dyDescent="0.3">
      <c r="A34" s="94"/>
      <c r="B34" s="95"/>
      <c r="C34" s="95"/>
      <c r="D34" s="95"/>
      <c r="E34" s="95"/>
      <c r="F34" s="96"/>
      <c r="G34" s="97"/>
      <c r="H34" s="98"/>
      <c r="I34" s="99"/>
      <c r="J34" s="100"/>
      <c r="K34" s="101"/>
    </row>
    <row r="35" spans="1:13" x14ac:dyDescent="0.25">
      <c r="A35" s="102" t="s">
        <v>29</v>
      </c>
      <c r="B35" s="103"/>
      <c r="C35" s="103"/>
      <c r="D35" s="103"/>
      <c r="E35" s="103"/>
      <c r="F35" s="103"/>
      <c r="G35" s="104"/>
      <c r="H35" s="104"/>
      <c r="I35" s="105"/>
      <c r="J35" s="104"/>
      <c r="K35" s="104"/>
      <c r="L35" s="106"/>
      <c r="M35" s="106"/>
    </row>
    <row r="36" spans="1:13" x14ac:dyDescent="0.25">
      <c r="A36" s="107" t="s">
        <v>30</v>
      </c>
      <c r="B36" s="108"/>
      <c r="C36" s="108"/>
      <c r="D36" s="108"/>
      <c r="E36" s="108"/>
      <c r="F36" s="108"/>
      <c r="G36" s="109"/>
      <c r="H36" s="109"/>
      <c r="I36" s="110"/>
      <c r="J36" s="111"/>
      <c r="K36" s="112"/>
      <c r="L36" s="106"/>
      <c r="M36" s="106"/>
    </row>
    <row r="37" spans="1:13" x14ac:dyDescent="0.25">
      <c r="A37" s="174" t="s">
        <v>31</v>
      </c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</row>
    <row r="40" spans="1:13" x14ac:dyDescent="0.25">
      <c r="A40" s="113"/>
      <c r="B40" s="113"/>
      <c r="C40" s="114"/>
      <c r="D40" s="115"/>
      <c r="E40" s="115"/>
      <c r="F40" s="115"/>
      <c r="G40" s="116" t="s">
        <v>32</v>
      </c>
      <c r="H40" s="116"/>
      <c r="I40" s="116"/>
      <c r="J40" s="3"/>
      <c r="K40" s="3"/>
    </row>
    <row r="41" spans="1:13" x14ac:dyDescent="0.25">
      <c r="A41" s="175" t="s">
        <v>33</v>
      </c>
      <c r="B41" s="175"/>
      <c r="C41" s="175"/>
      <c r="D41" s="117"/>
      <c r="E41" s="117"/>
      <c r="F41" s="114"/>
      <c r="G41" s="116" t="s">
        <v>34</v>
      </c>
      <c r="H41" s="116"/>
      <c r="I41" s="116"/>
      <c r="J41" s="3"/>
      <c r="K41" s="3"/>
    </row>
  </sheetData>
  <mergeCells count="8">
    <mergeCell ref="A4:H4"/>
    <mergeCell ref="I27:K27"/>
    <mergeCell ref="A37:M37"/>
    <mergeCell ref="A41:C41"/>
    <mergeCell ref="A24:C24"/>
    <mergeCell ref="A26:C26"/>
    <mergeCell ref="A29:C29"/>
    <mergeCell ref="A27:C27"/>
  </mergeCells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workbookViewId="0">
      <selection activeCell="A14" sqref="A14"/>
    </sheetView>
  </sheetViews>
  <sheetFormatPr defaultRowHeight="15" x14ac:dyDescent="0.25"/>
  <cols>
    <col min="1" max="1" width="3.7109375" customWidth="1"/>
    <col min="2" max="2" width="4.28515625" customWidth="1"/>
    <col min="3" max="3" width="9.5703125" customWidth="1"/>
    <col min="4" max="4" width="7.28515625" customWidth="1"/>
    <col min="5" max="5" width="28.28515625" customWidth="1"/>
    <col min="6" max="8" width="11.28515625" customWidth="1"/>
    <col min="9" max="9" width="14.28515625" customWidth="1"/>
    <col min="10" max="10" width="15.140625" customWidth="1"/>
    <col min="11" max="11" width="14.28515625" bestFit="1" customWidth="1"/>
  </cols>
  <sheetData>
    <row r="1" spans="1:11" x14ac:dyDescent="0.25">
      <c r="A1" s="1" t="s">
        <v>63</v>
      </c>
      <c r="B1" s="168"/>
      <c r="C1" s="168"/>
      <c r="D1" s="168"/>
      <c r="E1" s="168"/>
    </row>
    <row r="2" spans="1:11" ht="32.25" customHeight="1" x14ac:dyDescent="0.25">
      <c r="A2" s="173" t="s">
        <v>66</v>
      </c>
      <c r="B2" s="173"/>
      <c r="C2" s="173"/>
      <c r="D2" s="173"/>
      <c r="E2" s="173"/>
      <c r="F2" s="173"/>
      <c r="G2" s="173"/>
      <c r="H2" s="173"/>
      <c r="I2" s="128"/>
    </row>
    <row r="3" spans="1:11" ht="15.75" thickBot="1" x14ac:dyDescent="0.3">
      <c r="A3" s="39"/>
      <c r="B3" s="194"/>
      <c r="C3" s="194"/>
      <c r="D3" s="194"/>
      <c r="E3" s="194"/>
      <c r="F3" s="194"/>
      <c r="G3" s="194"/>
      <c r="H3" s="194"/>
      <c r="I3" s="194"/>
    </row>
    <row r="4" spans="1:11" ht="32.450000000000003" customHeight="1" thickBot="1" x14ac:dyDescent="0.3">
      <c r="B4" s="118" t="s">
        <v>36</v>
      </c>
      <c r="C4" s="119" t="s">
        <v>37</v>
      </c>
      <c r="D4" s="119" t="s">
        <v>38</v>
      </c>
      <c r="E4" s="119" t="s">
        <v>44</v>
      </c>
      <c r="F4" s="121" t="s">
        <v>40</v>
      </c>
      <c r="G4" s="121" t="s">
        <v>39</v>
      </c>
      <c r="H4" s="120" t="s">
        <v>41</v>
      </c>
      <c r="I4" s="122" t="s">
        <v>42</v>
      </c>
      <c r="J4" s="123" t="s">
        <v>43</v>
      </c>
    </row>
    <row r="5" spans="1:11" x14ac:dyDescent="0.25">
      <c r="B5" s="124">
        <v>1</v>
      </c>
      <c r="C5" s="132" t="s">
        <v>46</v>
      </c>
      <c r="D5" s="125" t="s">
        <v>45</v>
      </c>
      <c r="E5" s="131" t="s">
        <v>48</v>
      </c>
      <c r="F5" s="132">
        <v>0</v>
      </c>
      <c r="G5" s="132">
        <v>0.85</v>
      </c>
      <c r="H5" s="133">
        <v>0.85</v>
      </c>
      <c r="I5" s="134">
        <f>'2535'!H31</f>
        <v>0</v>
      </c>
      <c r="J5" s="135">
        <f>I5*1.2</f>
        <v>0</v>
      </c>
    </row>
    <row r="6" spans="1:11" ht="15.75" thickBot="1" x14ac:dyDescent="0.3">
      <c r="B6" s="126">
        <v>2</v>
      </c>
      <c r="C6" s="132" t="s">
        <v>47</v>
      </c>
      <c r="D6" s="125" t="s">
        <v>45</v>
      </c>
      <c r="E6" s="131" t="s">
        <v>49</v>
      </c>
      <c r="F6" s="136">
        <v>0</v>
      </c>
      <c r="G6" s="136">
        <v>0.61</v>
      </c>
      <c r="H6" s="137">
        <v>0.61</v>
      </c>
      <c r="I6" s="138">
        <f>'2536'!H30</f>
        <v>0</v>
      </c>
      <c r="J6" s="135">
        <f t="shared" ref="J6" si="0">I6*1.2</f>
        <v>0</v>
      </c>
    </row>
    <row r="7" spans="1:11" ht="15.75" thickBot="1" x14ac:dyDescent="0.3">
      <c r="B7" s="130"/>
      <c r="C7" s="118"/>
      <c r="D7" s="127"/>
      <c r="E7" s="169" t="s">
        <v>25</v>
      </c>
      <c r="F7" s="139"/>
      <c r="G7" s="139"/>
      <c r="H7" s="142">
        <f>SUM(H5:H6)</f>
        <v>1.46</v>
      </c>
      <c r="I7" s="140">
        <f>SUM(I5:I6)</f>
        <v>0</v>
      </c>
      <c r="J7" s="141">
        <f>SUM(J5:J6)</f>
        <v>0</v>
      </c>
      <c r="K7" s="129"/>
    </row>
  </sheetData>
  <mergeCells count="2">
    <mergeCell ref="B3:I3"/>
    <mergeCell ref="A2:H2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2535</vt:lpstr>
      <vt:lpstr>2536</vt:lpstr>
      <vt:lpstr>BS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cp:lastPrinted>2019-01-31T08:03:19Z</cp:lastPrinted>
  <dcterms:created xsi:type="dcterms:W3CDTF">2018-05-11T08:20:24Z</dcterms:created>
  <dcterms:modified xsi:type="dcterms:W3CDTF">2019-06-13T06:03:24Z</dcterms:modified>
</cp:coreProperties>
</file>