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PČ\OZ Poľana\VS 2023-2026-II.kolo\SP\"/>
    </mc:Choice>
  </mc:AlternateContent>
  <bookViews>
    <workbookView xWindow="0" yWindow="0" windowWidth="23040" windowHeight="9195" tabRatio="814"/>
  </bookViews>
  <sheets>
    <sheet name="časť 1" sheetId="1" r:id="rId1"/>
    <sheet name="časť 2" sheetId="5" r:id="rId2"/>
    <sheet name="časť 3" sheetId="6" r:id="rId3"/>
    <sheet name="časť 4" sheetId="7" r:id="rId4"/>
    <sheet name="časť 5" sheetId="17" r:id="rId5"/>
    <sheet name="časť 6" sheetId="19" r:id="rId6"/>
    <sheet name="časť 7" sheetId="32" r:id="rId7"/>
  </sheets>
  <definedNames>
    <definedName name="_xlnm.Print_Area" localSheetId="0">'časť 1'!$A$1:$G$178</definedName>
    <definedName name="_xlnm.Print_Area" localSheetId="1">'časť 2'!$A$1:$G$178</definedName>
    <definedName name="_xlnm.Print_Area" localSheetId="2">'časť 3'!$A$1:$G$178</definedName>
    <definedName name="_xlnm.Print_Area" localSheetId="3">'časť 4'!$A$1:$G$178</definedName>
    <definedName name="_xlnm.Print_Area" localSheetId="4">'časť 5'!$A$1:$G$188</definedName>
    <definedName name="_xlnm.Print_Area" localSheetId="5">'časť 6'!$A$1:$G$178</definedName>
    <definedName name="_xlnm.Print_Area" localSheetId="6">'časť 7'!$A$1:$G$178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1" i="32" l="1"/>
  <c r="D148" i="32" s="1"/>
  <c r="G140" i="32"/>
  <c r="G139" i="32"/>
  <c r="G138" i="32"/>
  <c r="G137" i="32"/>
  <c r="G136" i="32"/>
  <c r="G135" i="32"/>
  <c r="G134" i="32"/>
  <c r="G133" i="32"/>
  <c r="G132" i="32"/>
  <c r="G131" i="32"/>
  <c r="G130" i="32"/>
  <c r="G129" i="32"/>
  <c r="G128" i="32"/>
  <c r="G127" i="32"/>
  <c r="G126" i="32"/>
  <c r="G125" i="32"/>
  <c r="G124" i="32"/>
  <c r="G123" i="32"/>
  <c r="G122" i="32"/>
  <c r="G121" i="32"/>
  <c r="G120" i="32"/>
  <c r="G119" i="32"/>
  <c r="E170" i="32" s="1"/>
  <c r="G170" i="32" s="1"/>
  <c r="G118" i="32"/>
  <c r="G117" i="32"/>
  <c r="G116" i="32"/>
  <c r="G115" i="32"/>
  <c r="G114" i="32"/>
  <c r="G113" i="32"/>
  <c r="G112" i="32"/>
  <c r="G111" i="32"/>
  <c r="G110" i="32"/>
  <c r="G109" i="32"/>
  <c r="G108" i="32"/>
  <c r="G107" i="32"/>
  <c r="G106" i="32"/>
  <c r="G105" i="32"/>
  <c r="G104" i="32"/>
  <c r="G103" i="32"/>
  <c r="G102" i="32"/>
  <c r="G101" i="32"/>
  <c r="G100" i="32"/>
  <c r="G99" i="32"/>
  <c r="G98" i="32"/>
  <c r="G97" i="32"/>
  <c r="G96" i="32"/>
  <c r="G95" i="32"/>
  <c r="G94" i="32"/>
  <c r="G93" i="32"/>
  <c r="G92" i="32"/>
  <c r="G91" i="32"/>
  <c r="G90" i="32"/>
  <c r="G89" i="32"/>
  <c r="G88" i="32"/>
  <c r="G87" i="32"/>
  <c r="G86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E141" i="32"/>
  <c r="G12" i="32"/>
  <c r="G11" i="32"/>
  <c r="F141" i="32"/>
  <c r="G9" i="32"/>
  <c r="G8" i="32"/>
  <c r="E168" i="32" l="1"/>
  <c r="G168" i="32" s="1"/>
  <c r="E169" i="32"/>
  <c r="G169" i="32" s="1"/>
  <c r="E148" i="32"/>
  <c r="F148" i="32" s="1"/>
  <c r="G10" i="32"/>
  <c r="E167" i="32" s="1"/>
  <c r="G167" i="32" l="1"/>
  <c r="E171" i="32"/>
  <c r="G141" i="32"/>
  <c r="F171" i="19" l="1"/>
  <c r="D148" i="19" s="1"/>
  <c r="G140" i="19"/>
  <c r="G139" i="19"/>
  <c r="G138" i="19"/>
  <c r="G137" i="19"/>
  <c r="G136" i="19"/>
  <c r="G135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1" i="19"/>
  <c r="G120" i="19"/>
  <c r="G119" i="19"/>
  <c r="E170" i="19" s="1"/>
  <c r="G170" i="19" s="1"/>
  <c r="G118" i="19"/>
  <c r="G117" i="19"/>
  <c r="G116" i="19"/>
  <c r="G115" i="19"/>
  <c r="G114" i="19"/>
  <c r="G113" i="19"/>
  <c r="G112" i="19"/>
  <c r="G111" i="19"/>
  <c r="G110" i="19"/>
  <c r="G109" i="19"/>
  <c r="G108" i="19"/>
  <c r="G107" i="19"/>
  <c r="G106" i="19"/>
  <c r="G105" i="19"/>
  <c r="G104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E141" i="19"/>
  <c r="G12" i="19"/>
  <c r="G11" i="19"/>
  <c r="G10" i="19"/>
  <c r="G9" i="19"/>
  <c r="G8" i="19"/>
  <c r="E169" i="19" l="1"/>
  <c r="G169" i="19" s="1"/>
  <c r="E168" i="19"/>
  <c r="G168" i="19" s="1"/>
  <c r="E148" i="19"/>
  <c r="F148" i="19" s="1"/>
  <c r="E167" i="19"/>
  <c r="G141" i="19"/>
  <c r="F141" i="19"/>
  <c r="G167" i="19" l="1"/>
  <c r="E171" i="19"/>
  <c r="F171" i="17" l="1"/>
  <c r="D148" i="17" s="1"/>
  <c r="G140" i="17"/>
  <c r="G139" i="17"/>
  <c r="G138" i="17"/>
  <c r="G137" i="17"/>
  <c r="G136" i="17"/>
  <c r="G135" i="17"/>
  <c r="G134" i="17"/>
  <c r="G133" i="17"/>
  <c r="G132" i="17"/>
  <c r="G131" i="17"/>
  <c r="G130" i="17"/>
  <c r="G129" i="17"/>
  <c r="G128" i="17"/>
  <c r="G127" i="17"/>
  <c r="G126" i="17"/>
  <c r="G125" i="17"/>
  <c r="G124" i="17"/>
  <c r="G123" i="17"/>
  <c r="G122" i="17"/>
  <c r="G121" i="17"/>
  <c r="G120" i="17"/>
  <c r="G119" i="17"/>
  <c r="E170" i="17" s="1"/>
  <c r="G170" i="17" s="1"/>
  <c r="G118" i="17"/>
  <c r="G117" i="17"/>
  <c r="G116" i="17"/>
  <c r="G115" i="17"/>
  <c r="G114" i="17"/>
  <c r="G113" i="17"/>
  <c r="G112" i="17"/>
  <c r="G111" i="17"/>
  <c r="G110" i="17"/>
  <c r="G109" i="17"/>
  <c r="G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G93" i="17"/>
  <c r="G92" i="17"/>
  <c r="G91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E141" i="17"/>
  <c r="F141" i="17"/>
  <c r="E168" i="17" l="1"/>
  <c r="G168" i="17" s="1"/>
  <c r="E169" i="17"/>
  <c r="G169" i="17" s="1"/>
  <c r="G8" i="17"/>
  <c r="E148" i="17"/>
  <c r="F148" i="17" s="1"/>
  <c r="E167" i="17" l="1"/>
  <c r="G167" i="17" s="1"/>
  <c r="G141" i="17"/>
  <c r="E171" i="17" l="1"/>
  <c r="F171" i="7" l="1"/>
  <c r="D148" i="7" s="1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E170" i="7" s="1"/>
  <c r="G170" i="7" s="1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E141" i="7"/>
  <c r="G10" i="7"/>
  <c r="G9" i="7"/>
  <c r="G8" i="7"/>
  <c r="E168" i="7" l="1"/>
  <c r="G168" i="7" s="1"/>
  <c r="E167" i="7"/>
  <c r="G141" i="7"/>
  <c r="E169" i="7"/>
  <c r="G169" i="7" s="1"/>
  <c r="F141" i="7"/>
  <c r="E148" i="7"/>
  <c r="F148" i="7" s="1"/>
  <c r="G167" i="7" l="1"/>
  <c r="E171" i="7"/>
  <c r="F171" i="6" l="1"/>
  <c r="D148" i="6" s="1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E170" i="6" s="1"/>
  <c r="G170" i="6" s="1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E141" i="6"/>
  <c r="G12" i="6"/>
  <c r="G11" i="6"/>
  <c r="G10" i="6"/>
  <c r="G9" i="6"/>
  <c r="G8" i="6"/>
  <c r="E168" i="6" l="1"/>
  <c r="G168" i="6" s="1"/>
  <c r="E167" i="6"/>
  <c r="G141" i="6"/>
  <c r="E169" i="6"/>
  <c r="G169" i="6" s="1"/>
  <c r="F141" i="6"/>
  <c r="E148" i="6"/>
  <c r="F148" i="6" s="1"/>
  <c r="G167" i="6" l="1"/>
  <c r="E171" i="6"/>
  <c r="E141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E170" i="1" s="1"/>
  <c r="G170" i="1" s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F171" i="1"/>
  <c r="D148" i="1" s="1"/>
  <c r="E168" i="1" l="1"/>
  <c r="G168" i="1" s="1"/>
  <c r="E148" i="1"/>
  <c r="F148" i="1" s="1"/>
  <c r="E169" i="1"/>
  <c r="G169" i="1" s="1"/>
  <c r="E167" i="1"/>
  <c r="G141" i="1"/>
  <c r="F141" i="1"/>
  <c r="F171" i="5"/>
  <c r="D148" i="5" s="1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E170" i="5" s="1"/>
  <c r="G170" i="5" s="1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F141" i="5"/>
  <c r="E141" i="5"/>
  <c r="G9" i="5"/>
  <c r="G8" i="5"/>
  <c r="E171" i="1" l="1"/>
  <c r="G167" i="1"/>
  <c r="E168" i="5"/>
  <c r="G168" i="5" s="1"/>
  <c r="E169" i="5"/>
  <c r="G169" i="5" s="1"/>
  <c r="G10" i="5"/>
  <c r="E167" i="5" s="1"/>
  <c r="E148" i="5"/>
  <c r="F148" i="5" s="1"/>
  <c r="G167" i="5" l="1"/>
  <c r="E171" i="5"/>
  <c r="G141" i="5"/>
</calcChain>
</file>

<file path=xl/sharedStrings.xml><?xml version="1.0" encoding="utf-8"?>
<sst xmlns="http://schemas.openxmlformats.org/spreadsheetml/2006/main" count="3339" uniqueCount="273">
  <si>
    <t>Tabuľka plnenia kritérií - cenová ponuka</t>
  </si>
  <si>
    <t>Príloha č. 6. k súťažným podkladom</t>
  </si>
  <si>
    <t xml:space="preserve">Jediné kritérium na hodnotenie ponúk je celková cenová ponuka za zákazku </t>
  </si>
  <si>
    <t>por.číslo</t>
  </si>
  <si>
    <t>Lesnícka služba</t>
  </si>
  <si>
    <t>špecifikácia lesníckej služby</t>
  </si>
  <si>
    <t>Technická jednotka</t>
  </si>
  <si>
    <t>Predpokladaný počet technických jednotiek za celé obdobie RD</t>
  </si>
  <si>
    <t xml:space="preserve">Cena za t. j. lesníckej služby stanovená objednávateľom pre rok 2023 v € bez DPH </t>
  </si>
  <si>
    <t>Predpokladaná celková cena  za lesnícku službu stanovená objednávateľom v € bez DPH</t>
  </si>
  <si>
    <t>Jamková sadba voľnokorenných sadeníc</t>
  </si>
  <si>
    <t>veľkosť plôšky 35x35 cm, hĺbka jamky 20 cm</t>
  </si>
  <si>
    <t>100 kusov</t>
  </si>
  <si>
    <t>Jamková sadba krytokorenných sadeníc</t>
  </si>
  <si>
    <t>veľkosť plôšky 35x35 cm, hĺbka jamky 12 cm</t>
  </si>
  <si>
    <t>Sadba krytokorenných sadeníc špeciálnym sadzačom</t>
  </si>
  <si>
    <t>veľkosť plôšky 35x35 cm, hĺbka otvoru 12 cm</t>
  </si>
  <si>
    <t>Štrbinová sadba s prípravou pôdy</t>
  </si>
  <si>
    <t>veľkosť plôšky 35x35 cm, hĺbka štrbiny 20 cm</t>
  </si>
  <si>
    <t>Štrbinová sadba do pripravenej pôdy orbou</t>
  </si>
  <si>
    <t>hĺbka štrbiny 15 cm</t>
  </si>
  <si>
    <t>Štrbinová sadba bez prípravy pôdy</t>
  </si>
  <si>
    <t>hĺbka štrbiny 20 cm</t>
  </si>
  <si>
    <t>Príprava plôšok pre sadbu alebo sejbu</t>
  </si>
  <si>
    <t>veľkosť plôšky 35x35 cm</t>
  </si>
  <si>
    <t>100 plôšok</t>
  </si>
  <si>
    <t xml:space="preserve">Hĺbková sadba s ručným hĺbením jám </t>
  </si>
  <si>
    <t>veľkosť plôšky 35x35 cm, priemer jamy 20-30 cm, hĺbka jamy  50 cm</t>
  </si>
  <si>
    <t>9a</t>
  </si>
  <si>
    <t>Hĺbenie jám pre hĺbkovú sadbu vrtákom neseným za traktorom</t>
  </si>
  <si>
    <t xml:space="preserve">priemer jamy 30-40 cm, hĺbka jamy  60 cm          </t>
  </si>
  <si>
    <t>9b</t>
  </si>
  <si>
    <t>priemer jamy 20 cm, hĺbka jamy 200 cm</t>
  </si>
  <si>
    <t>10a</t>
  </si>
  <si>
    <t>Hĺbková sadba do vyvŕtaných jám</t>
  </si>
  <si>
    <t>10b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</si>
  <si>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</si>
  <si>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</si>
  <si>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</si>
  <si>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</si>
  <si>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</si>
  <si>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</si>
  <si>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Uskladňovanie sadeníc na lesnej správe</t>
  </si>
  <si>
    <t>podľa opisu predmetu zákazky</t>
  </si>
  <si>
    <t>1 hod.</t>
  </si>
  <si>
    <t>Napĺňanie snehových jám</t>
  </si>
  <si>
    <t>Príprava pôdy pred zalesňovaním po celoplošnej príprave pôdy</t>
  </si>
  <si>
    <t>celoplošne</t>
  </si>
  <si>
    <t>1 ha</t>
  </si>
  <si>
    <t>Vytváranie podmienok pre prirodzenú obnovu ručne prekopaním plôšok</t>
  </si>
  <si>
    <t>veľkosť plôšky 100x100 cm</t>
  </si>
  <si>
    <t>Vytváranie podmienok pre prirodzenú obnovu úpravou pôdy strojom (traktorom) s prídavným zariadením</t>
  </si>
  <si>
    <t>dĺžka pásov 3 km, šírka cca 2 m podľa adaptéra</t>
  </si>
  <si>
    <t>Čistenie plôch od zvyškov po ťažbe zhrňovaním strojom (traktorom) s prídavným zariadením</t>
  </si>
  <si>
    <t>po ťažbe zmiešaných drevín, priemerná vzdialenosť zhrňovania do 20 m</t>
  </si>
  <si>
    <t>Čistenie plôch od zvyškov po sústredenej ťažbe ručne bez pálenia</t>
  </si>
  <si>
    <t>po ťažbe zmiešaných drevín</t>
  </si>
  <si>
    <t>1 m³*</t>
  </si>
  <si>
    <t>Čistenie plôch od zvyškov po ťažbe ručne spojené s pálením zvyškov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</si>
  <si>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</si>
  <si>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Pálenie zvyškov po ťažbe</t>
  </si>
  <si>
    <t>Ošetrovanie sadeníc okopaním ručne</t>
  </si>
  <si>
    <t>Ošetrovanie sadeníc úpravou pôdy strojom (traktorom) s prídavným zariadením</t>
  </si>
  <si>
    <t>Ochrana sadeníc proti burine mulčovaním strojom (traktorom) s prídavným zariadením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</si>
  <si>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</si>
  <si>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</si>
  <si>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</si>
  <si>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</si>
  <si>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100 m2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</si>
  <si>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</si>
  <si>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</si>
  <si>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</si>
  <si>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</si>
  <si>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31a</t>
  </si>
  <si>
    <t>Ochrana mladých lesných porastov proti burine chemickým postrekom</t>
  </si>
  <si>
    <t xml:space="preserve">celoplošne, výška buriny nad 60 cm, bez ochrany mladých stromčekov </t>
  </si>
  <si>
    <t>31b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</si>
  <si>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</si>
  <si>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</si>
  <si>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</si>
  <si>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</si>
  <si>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</si>
  <si>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</si>
  <si>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</si>
  <si>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</si>
  <si>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dĺžka pletiva 200 cm, počet kolíkov 3 ks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</si>
  <si>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</si>
  <si>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</si>
  <si>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</si>
  <si>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</si>
  <si>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</si>
  <si>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</si>
  <si>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</si>
  <si>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Údržba oploteniek a plotov</t>
  </si>
  <si>
    <t>Likvidácia starých oplotení bez ich ďalšieho využitia</t>
  </si>
  <si>
    <t>Likvidácia starých oplotení s ďalším využitím  materiálu</t>
  </si>
  <si>
    <t>43a</t>
  </si>
  <si>
    <t>Odstraňovanie nežiadúcej tenčiny a krov do výšky 4 m celoplošne ručne</t>
  </si>
  <si>
    <t xml:space="preserve"> listnaté dreviny</t>
  </si>
  <si>
    <t>100 jed.*</t>
  </si>
  <si>
    <t>43b</t>
  </si>
  <si>
    <t>Odstraňovanie nežiadúcej tenčiny a krov do výšky 4 m celoplošne mechanizovane</t>
  </si>
  <si>
    <t>Odstraňovanie nežiadúcej tenčiny a krov s výškou nad 4 m mechanicky celoplošne</t>
  </si>
  <si>
    <t>Odstraňovanie nežiadúcej tenčiny a krov chemickým postrekom celoplošne</t>
  </si>
  <si>
    <t>46a</t>
  </si>
  <si>
    <t>Odstraňovanie nežiadúcej tenčiny a krov do výšky 1 m výberom jedincov ručne</t>
  </si>
  <si>
    <t>46b</t>
  </si>
  <si>
    <t>Odstraňovanie nežiadúcej tenčiny a krov do výšky 1 m výberom jedincov mechanizovane</t>
  </si>
  <si>
    <t>47a</t>
  </si>
  <si>
    <t>Odstraňovanie nežiadúcej tenčiny a krov do výšky 2,5 m výberom jedincov ručne</t>
  </si>
  <si>
    <t>47b</t>
  </si>
  <si>
    <t>Odstraňovanie nežiadúcej tenčiny a krov do výšky 2,5 m výberom jedincov mechanizovane</t>
  </si>
  <si>
    <t>48a</t>
  </si>
  <si>
    <t>Odstraňovanie nežiadúcej tenčiny a krov s výškou nad 2,5 m výberom jedincov ručne</t>
  </si>
  <si>
    <t>48b</t>
  </si>
  <si>
    <t>Odstraňovanie nežiadúcej tenčiny a krov s výškou nad 2,5 m výberom jedincov mechanizovane</t>
  </si>
  <si>
    <t>Odstraňovanie nežiadúcej tenčiny a krov chemickým postrekom výberom jedincov</t>
  </si>
  <si>
    <t>50a</t>
  </si>
  <si>
    <t>Plecí rub a prestrihávka v lesnom poraste do výšky 1 m ručne</t>
  </si>
  <si>
    <t>50b</t>
  </si>
  <si>
    <t>Plecí rub a prestrihávka v lesnom poraste do výšky 1 m mechanizovane</t>
  </si>
  <si>
    <t>51a</t>
  </si>
  <si>
    <t>Plecí rub a prestrihávka v lesnom poraste do výšky 2,5 m ručne</t>
  </si>
  <si>
    <t>51b</t>
  </si>
  <si>
    <t>Plecí rub a prestrihávka v lesnom poraste do výšky 2,5 m mechanizovane</t>
  </si>
  <si>
    <t>52a</t>
  </si>
  <si>
    <t>Plecí rub a prestrihávka v lesnom poraste s výškou nad 2,5 m ručne</t>
  </si>
  <si>
    <t>52b</t>
  </si>
  <si>
    <t>Plecí rub a prestrihávka v lesnom poraste s výškou nad 2,5 m mechanizovane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</si>
  <si>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</si>
  <si>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</si>
  <si>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</si>
  <si>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</si>
  <si>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</si>
  <si>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</si>
  <si>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</si>
  <si>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</si>
  <si>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vyžínaním - mechanizovane v lesných porastoch a na iných lesných pozemkoch</t>
  </si>
  <si>
    <t>Odstraňovanie inváznych bylín mechanicky - strojom v lesných porastoch a na iných lesných pozemkoch</t>
  </si>
  <si>
    <t>72a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</si>
  <si>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</si>
  <si>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</si>
  <si>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>72b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</si>
  <si>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</si>
  <si>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</si>
  <si>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</si>
  <si>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</si>
  <si>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76a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</si>
  <si>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</si>
  <si>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t>listnaté dreviny</t>
  </si>
  <si>
    <t>76b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</si>
  <si>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</si>
  <si>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Odstraňovanie inváznych drevín s výškou nad 4 m vyrezaním - mechanicky v 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</si>
  <si>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</si>
  <si>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</si>
  <si>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</si>
  <si>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</si>
  <si>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Vyvetvovanie lesných porastov</t>
  </si>
  <si>
    <t>drevina (topoľ, smrek ap.), výška vyvetvovania 400 cm</t>
  </si>
  <si>
    <t>1 ks</t>
  </si>
  <si>
    <t>Hnojenie alebo vápnenie miestne k sadeniciam</t>
  </si>
  <si>
    <t>Ostatné pestovateľské práce ručne</t>
  </si>
  <si>
    <t>Ostatné pestovateľské práce mechanizovane</t>
  </si>
  <si>
    <t>Ostatné pestovateľské práce strojom</t>
  </si>
  <si>
    <t>87a</t>
  </si>
  <si>
    <t>Práce na zachovaní genofondu lesných drevín ručne</t>
  </si>
  <si>
    <t>87b</t>
  </si>
  <si>
    <t>Práce na zachovaní genofondu lesných drevín mechanizovane</t>
  </si>
  <si>
    <t>88a</t>
  </si>
  <si>
    <t>Prevádzka semenných sadov ručne</t>
  </si>
  <si>
    <t>88b</t>
  </si>
  <si>
    <t>Prevádzka semenných sadov mechanizovane</t>
  </si>
  <si>
    <t>89a</t>
  </si>
  <si>
    <t>Prevádzka plantáží vianočných stromčekov ručne</t>
  </si>
  <si>
    <t>89b</t>
  </si>
  <si>
    <t>Prevádzka plantáží vianočných stromčekov mechanizovane</t>
  </si>
  <si>
    <t xml:space="preserve">Úprava plochy semenných sadov a plantáží vianočných stromčekov strojom </t>
  </si>
  <si>
    <t xml:space="preserve">kosenie (mulčovanie) v pásoch </t>
  </si>
  <si>
    <t>Ručné čistenie odrážok a odvodňovacích prvkov na lesnej dopravnej sieti</t>
  </si>
  <si>
    <t>Odstraňovanie náletových drevín z telies lesných ciest mechanizovane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</si>
  <si>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</si>
  <si>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</si>
  <si>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</si>
  <si>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Lapačová metóda - Montáž a demontáž lapačov</t>
  </si>
  <si>
    <t xml:space="preserve">1 hod. </t>
  </si>
  <si>
    <t>Lapačová metóda - Kontrola lapačov, lapákov, lapacích kôr</t>
  </si>
  <si>
    <t>Lapáková metóda – spílenie a odvetvovanie</t>
  </si>
  <si>
    <t>1 m³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</si>
  <si>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</si>
  <si>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</si>
  <si>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</si>
  <si>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</si>
  <si>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asanácia kôry pálením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</si>
  <si>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</si>
  <si>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</si>
  <si>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</si>
  <si>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</si>
  <si>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Porastová hygiena – asanácia zvyškov štiepkovaním (SAFE TRACK)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</si>
  <si>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</si>
  <si>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</si>
  <si>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Tvrdoň smrekový, lykokaz sadenicový - Výroba lapacích kôr</t>
  </si>
  <si>
    <t xml:space="preserve">rozmer  kôry 25x50 cm </t>
  </si>
  <si>
    <t>100 ks</t>
  </si>
  <si>
    <t>Tvrdoň smrekový, lykokaz sadenicový - Zakladanie lapacích kôr</t>
  </si>
  <si>
    <t>112a</t>
  </si>
  <si>
    <t>Tvrdoň smrekový, lykokaz sadenicový - Odkôrňovanie pňov ručne</t>
  </si>
  <si>
    <t>112b</t>
  </si>
  <si>
    <t>Tvrdoň smrekový, lykokaz sadenicový - Odkôrňovanie pňov mechanizovane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</si>
  <si>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</si>
  <si>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</si>
  <si>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</si>
  <si>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kmeňa do výšky 200 cm</t>
  </si>
  <si>
    <t>Ochrana lesa proti ohryzu a lúpaniu zverou od 1. prečistky – obaľovaním plastom</t>
  </si>
  <si>
    <t>plastové pletivo 180x75 cm, ochrana kmeňa do výšky 200 cm</t>
  </si>
  <si>
    <t>Ochrana lesa proti ohryzu a lúpaniu zverou od 1. prečistky – chemicky ručne</t>
  </si>
  <si>
    <t>Ochrana lesa proti ohryzu a lúpaniu zverou od 1. prečistky – odstraňovanie a preväzovanie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</si>
  <si>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</si>
  <si>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</si>
  <si>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Biologické ošetrenie porastov proti škodlivým činiteľom – pozemná aplikácia ručne</t>
  </si>
  <si>
    <t>Biologické ošetrenie kmeňov proti škodlivým činiteľom – pozemná aplikácia ručne</t>
  </si>
  <si>
    <t>Zriaďovanie ochranných chodníkov</t>
  </si>
  <si>
    <t>šírka chodníku 100 cm</t>
  </si>
  <si>
    <t>1 km</t>
  </si>
  <si>
    <t>Údržba ochranných chodníkov</t>
  </si>
  <si>
    <t>Údržba ochranných chodníkov mechanizačným náradím</t>
  </si>
  <si>
    <t>Oplocovanie proti pastve domácich zvierat</t>
  </si>
  <si>
    <t>rozostup kolov 4 m, hĺbka jám 50 cm, počet priečných žrdí 3 ks</t>
  </si>
  <si>
    <t>Ostatné práce v ochrane lesa ručne</t>
  </si>
  <si>
    <t>SPOLU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</si>
  <si>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</si>
  <si>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Obchodné meno</t>
  </si>
  <si>
    <t>Platca DPH (áno/nie)</t>
  </si>
  <si>
    <t>áno</t>
  </si>
  <si>
    <t>Cena bez DPH</t>
  </si>
  <si>
    <t xml:space="preserve">DPH 20% </t>
  </si>
  <si>
    <t>Cena s DPH</t>
  </si>
  <si>
    <t xml:space="preserve">EUR </t>
  </si>
  <si>
    <t>EUR</t>
  </si>
  <si>
    <t>Spolu</t>
  </si>
  <si>
    <t>Sídlo</t>
  </si>
  <si>
    <t>Meno</t>
  </si>
  <si>
    <t>IBAN</t>
  </si>
  <si>
    <t>IČO</t>
  </si>
  <si>
    <t>IČ DPH</t>
  </si>
  <si>
    <t>DIČ</t>
  </si>
  <si>
    <t>Kontaktná osoba</t>
  </si>
  <si>
    <t>Kontakt - č. telefónu</t>
  </si>
  <si>
    <t xml:space="preserve">             - e-mailová adresa</t>
  </si>
  <si>
    <t>Dátum</t>
  </si>
  <si>
    <t>Podpis</t>
  </si>
  <si>
    <t>Určené indexy podľa jednotlivých technológií</t>
  </si>
  <si>
    <t>PHZ</t>
  </si>
  <si>
    <t>Ponúknutá cena</t>
  </si>
  <si>
    <t>Index</t>
  </si>
  <si>
    <t>Práce ručne vykonávané bez mechanizačného náradia a prostriedkov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</si>
  <si>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</si>
  <si>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</si>
  <si>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</si>
  <si>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r>
      <t xml:space="preserve">Požadovaná kapacita: </t>
    </r>
    <r>
      <rPr>
        <b/>
        <sz val="12"/>
        <rFont val="Times New Roman"/>
        <family val="1"/>
        <charset val="238"/>
      </rPr>
      <t>4 osoby</t>
    </r>
  </si>
  <si>
    <r>
      <rPr>
        <sz val="12"/>
        <rFont val="Times New Roman"/>
        <family val="1"/>
        <charset val="238"/>
      </rPr>
      <t xml:space="preserve"> časť 1:</t>
    </r>
    <r>
      <rPr>
        <b/>
        <sz val="12"/>
        <rFont val="Times New Roman"/>
        <family val="1"/>
        <charset val="238"/>
      </rPr>
      <t xml:space="preserve">  Lučenec 1</t>
    </r>
  </si>
  <si>
    <r>
      <rPr>
        <sz val="12"/>
        <rFont val="Times New Roman"/>
        <family val="1"/>
        <charset val="238"/>
      </rPr>
      <t>Požadovaná kapacita:</t>
    </r>
    <r>
      <rPr>
        <b/>
        <sz val="12"/>
        <rFont val="Times New Roman"/>
        <family val="1"/>
        <charset val="238"/>
      </rPr>
      <t xml:space="preserve"> 4 osoby</t>
    </r>
  </si>
  <si>
    <r>
      <t xml:space="preserve">Požadovaná kapacita: </t>
    </r>
    <r>
      <rPr>
        <b/>
        <sz val="12"/>
        <rFont val="Times New Roman"/>
        <family val="1"/>
        <charset val="238"/>
      </rPr>
      <t>14 osôb</t>
    </r>
  </si>
  <si>
    <r>
      <t xml:space="preserve">Požadovaná kapacita: </t>
    </r>
    <r>
      <rPr>
        <b/>
        <sz val="12"/>
        <rFont val="Times New Roman"/>
        <family val="1"/>
        <charset val="238"/>
      </rPr>
      <t>13 osôb</t>
    </r>
  </si>
  <si>
    <r>
      <t xml:space="preserve">Požadovaná kapacita: </t>
    </r>
    <r>
      <rPr>
        <b/>
        <sz val="12"/>
        <rFont val="Times New Roman"/>
        <family val="1"/>
        <charset val="238"/>
      </rPr>
      <t>3 osoby</t>
    </r>
  </si>
  <si>
    <r>
      <t xml:space="preserve">Požadovaná kapacita: </t>
    </r>
    <r>
      <rPr>
        <b/>
        <sz val="12"/>
        <rFont val="Times New Roman"/>
        <family val="1"/>
        <charset val="238"/>
      </rPr>
      <t>8 osôb</t>
    </r>
  </si>
  <si>
    <r>
      <t xml:space="preserve">Požadovaná kapacita: </t>
    </r>
    <r>
      <rPr>
        <b/>
        <sz val="12"/>
        <rFont val="Times New Roman"/>
        <family val="1"/>
        <charset val="238"/>
      </rPr>
      <t>7 osôb</t>
    </r>
  </si>
  <si>
    <r>
      <t xml:space="preserve"> </t>
    </r>
    <r>
      <rPr>
        <sz val="12"/>
        <rFont val="Times New Roman"/>
        <family val="1"/>
        <charset val="238"/>
      </rPr>
      <t>časť 2:</t>
    </r>
    <r>
      <rPr>
        <b/>
        <sz val="12"/>
        <rFont val="Times New Roman"/>
        <family val="1"/>
        <charset val="238"/>
      </rPr>
      <t xml:space="preserve">  Lučenec 5</t>
    </r>
  </si>
  <si>
    <r>
      <rPr>
        <sz val="12"/>
        <rFont val="Times New Roman"/>
        <family val="1"/>
        <charset val="238"/>
      </rPr>
      <t>časť 3:</t>
    </r>
    <r>
      <rPr>
        <b/>
        <sz val="12"/>
        <rFont val="Times New Roman"/>
        <family val="1"/>
        <charset val="238"/>
      </rPr>
      <t xml:space="preserve">  Divín</t>
    </r>
  </si>
  <si>
    <r>
      <rPr>
        <sz val="12"/>
        <rFont val="Times New Roman"/>
        <family val="1"/>
        <charset val="238"/>
      </rPr>
      <t>časť 4:</t>
    </r>
    <r>
      <rPr>
        <b/>
        <sz val="12"/>
        <rFont val="Times New Roman"/>
        <family val="1"/>
        <charset val="238"/>
      </rPr>
      <t xml:space="preserve">  Bzová</t>
    </r>
  </si>
  <si>
    <r>
      <rPr>
        <sz val="12"/>
        <rFont val="Times New Roman"/>
        <family val="1"/>
        <charset val="238"/>
      </rPr>
      <t>časť 5:</t>
    </r>
    <r>
      <rPr>
        <b/>
        <sz val="12"/>
        <rFont val="Times New Roman"/>
        <family val="1"/>
        <charset val="238"/>
      </rPr>
      <t xml:space="preserve"> Poltár 3</t>
    </r>
  </si>
  <si>
    <r>
      <rPr>
        <sz val="12"/>
        <rFont val="Times New Roman"/>
        <family val="1"/>
        <charset val="238"/>
      </rPr>
      <t>časť 6:</t>
    </r>
    <r>
      <rPr>
        <b/>
        <sz val="12"/>
        <rFont val="Times New Roman"/>
        <family val="1"/>
        <charset val="238"/>
      </rPr>
      <t xml:space="preserve"> Poltár 5</t>
    </r>
  </si>
  <si>
    <r>
      <rPr>
        <sz val="12"/>
        <rFont val="Times New Roman"/>
        <family val="1"/>
        <charset val="238"/>
      </rPr>
      <t>časť 7:</t>
    </r>
    <r>
      <rPr>
        <b/>
        <sz val="12"/>
        <rFont val="Times New Roman"/>
        <family val="1"/>
        <charset val="238"/>
      </rPr>
      <t xml:space="preserve"> Sopotnica 2 - prečistky</t>
    </r>
  </si>
  <si>
    <r>
      <rPr>
        <sz val="12"/>
        <rFont val="Times New Roman"/>
        <family val="1"/>
        <charset val="238"/>
      </rPr>
      <t>Názov predmetu zákazky:</t>
    </r>
    <r>
      <rPr>
        <b/>
        <sz val="12"/>
        <rFont val="Times New Roman"/>
        <family val="1"/>
        <charset val="238"/>
      </rPr>
      <t xml:space="preserve"> Lesnícke služby v pestovnej činnosti na organizačnej zložke OZ Poľana na obdobie 2023 - 2026 -opakovaná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</si>
</sst>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3" fontId="2" fillId="0" borderId="0" xfId="1" applyNumberFormat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4" fillId="0" borderId="0" xfId="1" applyFont="1" applyAlignment="1">
      <alignment horizontal="left"/>
    </xf>
    <xf numFmtId="0" fontId="6" fillId="0" borderId="0" xfId="1" applyFont="1"/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3" fontId="8" fillId="4" borderId="2" xfId="1" applyNumberFormat="1" applyFont="1" applyFill="1" applyBorder="1" applyAlignment="1">
      <alignment horizontal="center" vertical="center" wrapText="1"/>
    </xf>
    <xf numFmtId="0" fontId="2" fillId="0" borderId="0" xfId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2" fontId="10" fillId="0" borderId="1" xfId="1" applyNumberFormat="1" applyFont="1" applyBorder="1"/>
    <xf numFmtId="3" fontId="10" fillId="4" borderId="1" xfId="1" applyNumberFormat="1" applyFont="1" applyFill="1" applyBorder="1"/>
    <xf numFmtId="0" fontId="2" fillId="0" borderId="0" xfId="1"/>
    <xf numFmtId="3" fontId="10" fillId="0" borderId="1" xfId="1" applyNumberFormat="1" applyFont="1" applyBorder="1"/>
    <xf numFmtId="0" fontId="8" fillId="0" borderId="1" xfId="1" applyFont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0" xfId="0" applyFont="1" applyFill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8" fillId="0" borderId="4" xfId="1" applyFont="1" applyBorder="1" applyAlignment="1">
      <alignment vertical="center"/>
    </xf>
    <xf numFmtId="0" fontId="8" fillId="0" borderId="4" xfId="1" applyFont="1" applyBorder="1" applyAlignment="1">
      <alignment vertical="center" wrapText="1"/>
    </xf>
    <xf numFmtId="0" fontId="11" fillId="5" borderId="1" xfId="0" applyFont="1" applyFill="1" applyBorder="1" applyAlignment="1">
      <alignment wrapText="1"/>
    </xf>
    <xf numFmtId="0" fontId="9" fillId="7" borderId="1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vertical="center" wrapText="1"/>
    </xf>
    <xf numFmtId="0" fontId="8" fillId="0" borderId="2" xfId="1" applyFont="1" applyBorder="1" applyAlignment="1">
      <alignment vertical="center"/>
    </xf>
    <xf numFmtId="0" fontId="8" fillId="0" borderId="2" xfId="1" applyFont="1" applyBorder="1" applyAlignment="1">
      <alignment horizontal="center" vertical="center"/>
    </xf>
    <xf numFmtId="0" fontId="8" fillId="0" borderId="5" xfId="1" applyFont="1" applyBorder="1" applyAlignment="1">
      <alignment vertical="center"/>
    </xf>
    <xf numFmtId="0" fontId="9" fillId="8" borderId="1" xfId="0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/>
    </xf>
    <xf numFmtId="0" fontId="8" fillId="2" borderId="1" xfId="1" applyFont="1" applyFill="1" applyBorder="1" applyAlignment="1">
      <alignment horizontal="center" vertical="center"/>
    </xf>
    <xf numFmtId="3" fontId="12" fillId="0" borderId="1" xfId="1" applyNumberFormat="1" applyFont="1" applyBorder="1"/>
    <xf numFmtId="2" fontId="12" fillId="0" borderId="1" xfId="1" applyNumberFormat="1" applyFont="1" applyBorder="1"/>
    <xf numFmtId="0" fontId="9" fillId="2" borderId="6" xfId="0" applyFont="1" applyFill="1" applyBorder="1" applyAlignment="1">
      <alignment horizontal="center" vertical="center" wrapText="1"/>
    </xf>
    <xf numFmtId="0" fontId="8" fillId="0" borderId="5" xfId="1" applyFont="1" applyBorder="1" applyAlignment="1">
      <alignment vertical="center" wrapText="1"/>
    </xf>
    <xf numFmtId="0" fontId="9" fillId="5" borderId="1" xfId="0" applyFont="1" applyFill="1" applyBorder="1" applyAlignment="1">
      <alignment vertical="center"/>
    </xf>
    <xf numFmtId="0" fontId="8" fillId="0" borderId="1" xfId="1" applyFont="1" applyBorder="1" applyAlignment="1">
      <alignment wrapText="1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3" fontId="4" fillId="0" borderId="1" xfId="1" applyNumberFormat="1" applyFont="1" applyFill="1" applyBorder="1"/>
    <xf numFmtId="0" fontId="5" fillId="0" borderId="0" xfId="1" applyFont="1" applyFill="1"/>
    <xf numFmtId="4" fontId="2" fillId="0" borderId="0" xfId="1" applyNumberFormat="1"/>
    <xf numFmtId="0" fontId="2" fillId="0" borderId="0" xfId="1" applyFill="1"/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8" fillId="0" borderId="7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right" vertical="center"/>
    </xf>
    <xf numFmtId="0" fontId="9" fillId="0" borderId="13" xfId="0" applyFont="1" applyBorder="1" applyAlignment="1">
      <alignment vertical="center" wrapText="1"/>
    </xf>
    <xf numFmtId="4" fontId="9" fillId="9" borderId="13" xfId="0" applyNumberFormat="1" applyFont="1" applyFill="1" applyBorder="1" applyAlignment="1">
      <alignment horizontal="right" vertical="center" wrapText="1"/>
    </xf>
    <xf numFmtId="4" fontId="9" fillId="9" borderId="13" xfId="0" applyNumberFormat="1" applyFont="1" applyFill="1" applyBorder="1" applyAlignment="1">
      <alignment horizontal="right" vertical="center"/>
    </xf>
    <xf numFmtId="4" fontId="9" fillId="9" borderId="14" xfId="0" applyNumberFormat="1" applyFont="1" applyFill="1" applyBorder="1" applyAlignment="1">
      <alignment horizontal="right" vertical="center"/>
    </xf>
    <xf numFmtId="0" fontId="9" fillId="0" borderId="0" xfId="0" applyFont="1"/>
    <xf numFmtId="0" fontId="8" fillId="0" borderId="1" xfId="1" applyFont="1" applyBorder="1" applyAlignment="1">
      <alignment horizontal="left"/>
    </xf>
    <xf numFmtId="0" fontId="8" fillId="0" borderId="0" xfId="1" applyFont="1"/>
    <xf numFmtId="0" fontId="8" fillId="0" borderId="10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2" fillId="0" borderId="0" xfId="1" applyAlignment="1">
      <alignment horizontal="center"/>
    </xf>
    <xf numFmtId="3" fontId="10" fillId="0" borderId="1" xfId="1" applyNumberFormat="1" applyFont="1" applyBorder="1" applyAlignment="1"/>
    <xf numFmtId="0" fontId="19" fillId="0" borderId="0" xfId="1" applyFont="1"/>
    <xf numFmtId="4" fontId="2" fillId="0" borderId="1" xfId="1" applyNumberFormat="1" applyBorder="1" applyAlignment="1">
      <alignment vertical="center"/>
    </xf>
    <xf numFmtId="4" fontId="5" fillId="0" borderId="1" xfId="1" applyNumberFormat="1" applyFont="1" applyBorder="1" applyAlignment="1">
      <alignment vertical="center"/>
    </xf>
    <xf numFmtId="0" fontId="8" fillId="11" borderId="3" xfId="1" applyFont="1" applyFill="1" applyBorder="1" applyAlignment="1">
      <alignment horizontal="left"/>
    </xf>
    <xf numFmtId="0" fontId="8" fillId="11" borderId="4" xfId="1" applyFont="1" applyFill="1" applyBorder="1" applyAlignment="1">
      <alignment horizontal="left"/>
    </xf>
    <xf numFmtId="4" fontId="2" fillId="11" borderId="1" xfId="1" applyNumberFormat="1" applyFill="1" applyBorder="1" applyAlignment="1">
      <alignment vertical="center"/>
    </xf>
    <xf numFmtId="0" fontId="8" fillId="10" borderId="3" xfId="1" applyFont="1" applyFill="1" applyBorder="1" applyAlignment="1" applyProtection="1">
      <alignment horizontal="left"/>
    </xf>
    <xf numFmtId="0" fontId="8" fillId="10" borderId="4" xfId="1" applyFont="1" applyFill="1" applyBorder="1" applyAlignment="1" applyProtection="1">
      <alignment horizontal="left"/>
    </xf>
    <xf numFmtId="4" fontId="2" fillId="10" borderId="1" xfId="1" applyNumberFormat="1" applyFill="1" applyBorder="1" applyAlignment="1" applyProtection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8" fillId="10" borderId="8" xfId="0" applyFont="1" applyFill="1" applyBorder="1" applyAlignment="1" applyProtection="1">
      <alignment horizontal="center" vertical="center" wrapText="1"/>
    </xf>
    <xf numFmtId="0" fontId="8" fillId="10" borderId="9" xfId="0" applyFont="1" applyFill="1" applyBorder="1" applyAlignment="1" applyProtection="1">
      <alignment horizontal="center" vertical="center" wrapText="1"/>
    </xf>
    <xf numFmtId="0" fontId="8" fillId="10" borderId="1" xfId="0" applyFont="1" applyFill="1" applyBorder="1" applyAlignment="1" applyProtection="1">
      <alignment horizontal="center" vertical="center" wrapText="1"/>
    </xf>
    <xf numFmtId="0" fontId="8" fillId="10" borderId="11" xfId="0" applyFont="1" applyFill="1" applyBorder="1" applyAlignment="1" applyProtection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6" borderId="3" xfId="1" applyFont="1" applyFill="1" applyBorder="1" applyAlignment="1">
      <alignment horizontal="left" vertical="center" wrapText="1"/>
    </xf>
    <xf numFmtId="0" fontId="17" fillId="6" borderId="4" xfId="1" applyFont="1" applyFill="1" applyBorder="1" applyAlignment="1">
      <alignment horizontal="left" vertical="center" wrapText="1"/>
    </xf>
    <xf numFmtId="0" fontId="17" fillId="8" borderId="3" xfId="1" applyFont="1" applyFill="1" applyBorder="1" applyAlignment="1">
      <alignment horizontal="left" vertical="center" wrapText="1"/>
    </xf>
    <xf numFmtId="0" fontId="17" fillId="8" borderId="4" xfId="1" applyFont="1" applyFill="1" applyBorder="1" applyAlignment="1">
      <alignment horizontal="left" vertical="center" wrapText="1"/>
    </xf>
    <xf numFmtId="0" fontId="17" fillId="0" borderId="3" xfId="1" applyFont="1" applyFill="1" applyBorder="1" applyAlignment="1">
      <alignment horizontal="left" vertical="center" wrapText="1"/>
    </xf>
    <xf numFmtId="0" fontId="17" fillId="0" borderId="4" xfId="1" applyFont="1" applyFill="1" applyBorder="1" applyAlignment="1">
      <alignment horizontal="left" vertical="center" wrapText="1"/>
    </xf>
    <xf numFmtId="0" fontId="8" fillId="10" borderId="3" xfId="1" applyFont="1" applyFill="1" applyBorder="1" applyAlignment="1" applyProtection="1">
      <alignment horizontal="left"/>
    </xf>
    <xf numFmtId="0" fontId="8" fillId="10" borderId="4" xfId="1" applyFont="1" applyFill="1" applyBorder="1" applyAlignment="1" applyProtection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7" fillId="5" borderId="3" xfId="1" applyFont="1" applyFill="1" applyBorder="1" applyAlignment="1">
      <alignment horizontal="left" vertical="center" wrapText="1"/>
    </xf>
    <xf numFmtId="0" fontId="17" fillId="5" borderId="4" xfId="1" applyFont="1" applyFill="1" applyBorder="1" applyAlignment="1">
      <alignment horizontal="left" vertical="center" wrapText="1"/>
    </xf>
    <xf numFmtId="0" fontId="17" fillId="7" borderId="3" xfId="1" applyFont="1" applyFill="1" applyBorder="1" applyAlignment="1">
      <alignment horizontal="left" vertical="center" wrapText="1"/>
    </xf>
    <xf numFmtId="0" fontId="17" fillId="7" borderId="4" xfId="1" applyFont="1" applyFill="1" applyBorder="1" applyAlignment="1">
      <alignment horizontal="left" vertical="center" wrapText="1"/>
    </xf>
    <xf numFmtId="0" fontId="8" fillId="11" borderId="8" xfId="0" applyFont="1" applyFill="1" applyBorder="1" applyAlignment="1" applyProtection="1">
      <alignment horizontal="center" vertical="center" wrapText="1"/>
      <protection locked="0"/>
    </xf>
    <xf numFmtId="0" fontId="8" fillId="11" borderId="9" xfId="0" applyFont="1" applyFill="1" applyBorder="1" applyAlignment="1" applyProtection="1">
      <alignment horizontal="center" vertical="center" wrapText="1"/>
      <protection locked="0"/>
    </xf>
    <xf numFmtId="0" fontId="8" fillId="11" borderId="1" xfId="0" applyFont="1" applyFill="1" applyBorder="1" applyAlignment="1" applyProtection="1">
      <alignment horizontal="center" vertical="center" wrapText="1"/>
      <protection locked="0"/>
    </xf>
    <xf numFmtId="0" fontId="8" fillId="11" borderId="11" xfId="0" applyFont="1" applyFill="1" applyBorder="1" applyAlignment="1" applyProtection="1">
      <alignment horizontal="center" vertical="center" wrapText="1"/>
      <protection locked="0"/>
    </xf>
    <xf numFmtId="0" fontId="8" fillId="11" borderId="3" xfId="1" applyFont="1" applyFill="1" applyBorder="1" applyAlignment="1">
      <alignment horizontal="left"/>
    </xf>
    <xf numFmtId="0" fontId="8" fillId="11" borderId="4" xfId="1" applyFont="1" applyFill="1" applyBorder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57151</xdr:rowOff>
    </xdr:from>
    <xdr:to>
      <xdr:col>1</xdr:col>
      <xdr:colOff>4410075</xdr:colOff>
      <xdr:row>175</xdr:row>
      <xdr:rowOff>45720</xdr:rowOff>
    </xdr:to>
    <xdr:sp macro="" textlink="">
      <xdr:nvSpPr>
        <xdr:cNvPr id="2" name="BlokTextu 1"/>
        <xdr:cNvSpPr txBox="1"/>
      </xdr:nvSpPr>
      <xdr:spPr>
        <a:xfrm>
          <a:off x="304800" y="55073551"/>
          <a:ext cx="4440555" cy="35547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57151</xdr:rowOff>
    </xdr:from>
    <xdr:to>
      <xdr:col>1</xdr:col>
      <xdr:colOff>4410075</xdr:colOff>
      <xdr:row>175</xdr:row>
      <xdr:rowOff>160021</xdr:rowOff>
    </xdr:to>
    <xdr:sp macro="" textlink="">
      <xdr:nvSpPr>
        <xdr:cNvPr id="2" name="BlokTextu 1"/>
        <xdr:cNvSpPr txBox="1"/>
      </xdr:nvSpPr>
      <xdr:spPr>
        <a:xfrm>
          <a:off x="304800" y="55104031"/>
          <a:ext cx="4440555" cy="36690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57151</xdr:rowOff>
    </xdr:from>
    <xdr:to>
      <xdr:col>1</xdr:col>
      <xdr:colOff>4410075</xdr:colOff>
      <xdr:row>176</xdr:row>
      <xdr:rowOff>53341</xdr:rowOff>
    </xdr:to>
    <xdr:sp macro="" textlink="">
      <xdr:nvSpPr>
        <xdr:cNvPr id="2" name="BlokTextu 1"/>
        <xdr:cNvSpPr txBox="1"/>
      </xdr:nvSpPr>
      <xdr:spPr>
        <a:xfrm>
          <a:off x="304800" y="55111651"/>
          <a:ext cx="4440555" cy="3638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4898290"/>
          <a:ext cx="4440555" cy="3042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tabSelected="1" zoomScaleNormal="100" workbookViewId="0">
      <selection activeCell="C13" sqref="C13"/>
    </sheetView>
  </sheetViews>
  <sheetFormatPr defaultRowHeight="12.75" x14ac:dyDescent="0.2"/>
  <cols>
    <col min="1" max="1" width="4.85546875" style="21" customWidth="1"/>
    <col min="2" max="2" width="69.7109375" style="21" customWidth="1"/>
    <col min="3" max="3" width="48.7109375" style="21" customWidth="1"/>
    <col min="4" max="4" width="13.42578125" style="76" customWidth="1"/>
    <col min="5" max="5" width="14.5703125" style="21" customWidth="1"/>
    <col min="6" max="6" width="15.7109375" style="21" customWidth="1"/>
    <col min="7" max="7" width="18.7109375" style="21" customWidth="1"/>
    <col min="8" max="8" width="17" style="21" customWidth="1"/>
    <col min="9" max="253" width="8.85546875" style="21"/>
    <col min="254" max="254" width="10.42578125" style="21" customWidth="1"/>
    <col min="255" max="255" width="57.7109375" style="21" customWidth="1"/>
    <col min="256" max="256" width="46.140625" style="21" customWidth="1"/>
    <col min="257" max="257" width="14" style="21" customWidth="1"/>
    <col min="258" max="258" width="8.85546875" style="21"/>
    <col min="259" max="259" width="8.85546875" style="21" customWidth="1"/>
    <col min="260" max="260" width="11.140625" style="21" customWidth="1"/>
    <col min="261" max="261" width="10.7109375" style="21" customWidth="1"/>
    <col min="262" max="509" width="8.85546875" style="21"/>
    <col min="510" max="510" width="10.42578125" style="21" customWidth="1"/>
    <col min="511" max="511" width="57.7109375" style="21" customWidth="1"/>
    <col min="512" max="512" width="46.140625" style="21" customWidth="1"/>
    <col min="513" max="513" width="14" style="21" customWidth="1"/>
    <col min="514" max="514" width="8.85546875" style="21"/>
    <col min="515" max="515" width="8.85546875" style="21" customWidth="1"/>
    <col min="516" max="516" width="11.140625" style="21" customWidth="1"/>
    <col min="517" max="517" width="10.7109375" style="21" customWidth="1"/>
    <col min="518" max="765" width="8.85546875" style="21"/>
    <col min="766" max="766" width="10.42578125" style="21" customWidth="1"/>
    <col min="767" max="767" width="57.7109375" style="21" customWidth="1"/>
    <col min="768" max="768" width="46.140625" style="21" customWidth="1"/>
    <col min="769" max="769" width="14" style="21" customWidth="1"/>
    <col min="770" max="770" width="8.85546875" style="21"/>
    <col min="771" max="771" width="8.85546875" style="21" customWidth="1"/>
    <col min="772" max="772" width="11.140625" style="21" customWidth="1"/>
    <col min="773" max="773" width="10.7109375" style="21" customWidth="1"/>
    <col min="774" max="1021" width="8.85546875" style="21"/>
    <col min="1022" max="1022" width="10.42578125" style="21" customWidth="1"/>
    <col min="1023" max="1023" width="57.7109375" style="21" customWidth="1"/>
    <col min="1024" max="1024" width="46.140625" style="21" customWidth="1"/>
    <col min="1025" max="1025" width="14" style="21" customWidth="1"/>
    <col min="1026" max="1026" width="8.85546875" style="21"/>
    <col min="1027" max="1027" width="8.85546875" style="21" customWidth="1"/>
    <col min="1028" max="1028" width="11.140625" style="21" customWidth="1"/>
    <col min="1029" max="1029" width="10.7109375" style="21" customWidth="1"/>
    <col min="1030" max="1277" width="8.85546875" style="21"/>
    <col min="1278" max="1278" width="10.42578125" style="21" customWidth="1"/>
    <col min="1279" max="1279" width="57.7109375" style="21" customWidth="1"/>
    <col min="1280" max="1280" width="46.140625" style="21" customWidth="1"/>
    <col min="1281" max="1281" width="14" style="21" customWidth="1"/>
    <col min="1282" max="1282" width="8.85546875" style="21"/>
    <col min="1283" max="1283" width="8.85546875" style="21" customWidth="1"/>
    <col min="1284" max="1284" width="11.140625" style="21" customWidth="1"/>
    <col min="1285" max="1285" width="10.7109375" style="21" customWidth="1"/>
    <col min="1286" max="1533" width="8.85546875" style="21"/>
    <col min="1534" max="1534" width="10.42578125" style="21" customWidth="1"/>
    <col min="1535" max="1535" width="57.7109375" style="21" customWidth="1"/>
    <col min="1536" max="1536" width="46.140625" style="21" customWidth="1"/>
    <col min="1537" max="1537" width="14" style="21" customWidth="1"/>
    <col min="1538" max="1538" width="8.85546875" style="21"/>
    <col min="1539" max="1539" width="8.85546875" style="21" customWidth="1"/>
    <col min="1540" max="1540" width="11.140625" style="21" customWidth="1"/>
    <col min="1541" max="1541" width="10.7109375" style="21" customWidth="1"/>
    <col min="1542" max="1789" width="8.85546875" style="21"/>
    <col min="1790" max="1790" width="10.42578125" style="21" customWidth="1"/>
    <col min="1791" max="1791" width="57.7109375" style="21" customWidth="1"/>
    <col min="1792" max="1792" width="46.140625" style="21" customWidth="1"/>
    <col min="1793" max="1793" width="14" style="21" customWidth="1"/>
    <col min="1794" max="1794" width="8.85546875" style="21"/>
    <col min="1795" max="1795" width="8.85546875" style="21" customWidth="1"/>
    <col min="1796" max="1796" width="11.140625" style="21" customWidth="1"/>
    <col min="1797" max="1797" width="10.7109375" style="21" customWidth="1"/>
    <col min="1798" max="2045" width="8.85546875" style="21"/>
    <col min="2046" max="2046" width="10.42578125" style="21" customWidth="1"/>
    <col min="2047" max="2047" width="57.7109375" style="21" customWidth="1"/>
    <col min="2048" max="2048" width="46.140625" style="21" customWidth="1"/>
    <col min="2049" max="2049" width="14" style="21" customWidth="1"/>
    <col min="2050" max="2050" width="8.85546875" style="21"/>
    <col min="2051" max="2051" width="8.85546875" style="21" customWidth="1"/>
    <col min="2052" max="2052" width="11.140625" style="21" customWidth="1"/>
    <col min="2053" max="2053" width="10.7109375" style="21" customWidth="1"/>
    <col min="2054" max="2301" width="8.85546875" style="21"/>
    <col min="2302" max="2302" width="10.42578125" style="21" customWidth="1"/>
    <col min="2303" max="2303" width="57.7109375" style="21" customWidth="1"/>
    <col min="2304" max="2304" width="46.140625" style="21" customWidth="1"/>
    <col min="2305" max="2305" width="14" style="21" customWidth="1"/>
    <col min="2306" max="2306" width="8.85546875" style="21"/>
    <col min="2307" max="2307" width="8.85546875" style="21" customWidth="1"/>
    <col min="2308" max="2308" width="11.140625" style="21" customWidth="1"/>
    <col min="2309" max="2309" width="10.7109375" style="21" customWidth="1"/>
    <col min="2310" max="2557" width="8.85546875" style="21"/>
    <col min="2558" max="2558" width="10.42578125" style="21" customWidth="1"/>
    <col min="2559" max="2559" width="57.7109375" style="21" customWidth="1"/>
    <col min="2560" max="2560" width="46.140625" style="21" customWidth="1"/>
    <col min="2561" max="2561" width="14" style="21" customWidth="1"/>
    <col min="2562" max="2562" width="8.85546875" style="21"/>
    <col min="2563" max="2563" width="8.85546875" style="21" customWidth="1"/>
    <col min="2564" max="2564" width="11.140625" style="21" customWidth="1"/>
    <col min="2565" max="2565" width="10.7109375" style="21" customWidth="1"/>
    <col min="2566" max="2813" width="8.85546875" style="21"/>
    <col min="2814" max="2814" width="10.42578125" style="21" customWidth="1"/>
    <col min="2815" max="2815" width="57.7109375" style="21" customWidth="1"/>
    <col min="2816" max="2816" width="46.140625" style="21" customWidth="1"/>
    <col min="2817" max="2817" width="14" style="21" customWidth="1"/>
    <col min="2818" max="2818" width="8.85546875" style="21"/>
    <col min="2819" max="2819" width="8.85546875" style="21" customWidth="1"/>
    <col min="2820" max="2820" width="11.140625" style="21" customWidth="1"/>
    <col min="2821" max="2821" width="10.7109375" style="21" customWidth="1"/>
    <col min="2822" max="3069" width="8.85546875" style="21"/>
    <col min="3070" max="3070" width="10.42578125" style="21" customWidth="1"/>
    <col min="3071" max="3071" width="57.7109375" style="21" customWidth="1"/>
    <col min="3072" max="3072" width="46.140625" style="21" customWidth="1"/>
    <col min="3073" max="3073" width="14" style="21" customWidth="1"/>
    <col min="3074" max="3074" width="8.85546875" style="21"/>
    <col min="3075" max="3075" width="8.85546875" style="21" customWidth="1"/>
    <col min="3076" max="3076" width="11.140625" style="21" customWidth="1"/>
    <col min="3077" max="3077" width="10.7109375" style="21" customWidth="1"/>
    <col min="3078" max="3325" width="8.85546875" style="21"/>
    <col min="3326" max="3326" width="10.42578125" style="21" customWidth="1"/>
    <col min="3327" max="3327" width="57.7109375" style="21" customWidth="1"/>
    <col min="3328" max="3328" width="46.140625" style="21" customWidth="1"/>
    <col min="3329" max="3329" width="14" style="21" customWidth="1"/>
    <col min="3330" max="3330" width="8.85546875" style="21"/>
    <col min="3331" max="3331" width="8.85546875" style="21" customWidth="1"/>
    <col min="3332" max="3332" width="11.140625" style="21" customWidth="1"/>
    <col min="3333" max="3333" width="10.7109375" style="21" customWidth="1"/>
    <col min="3334" max="3581" width="8.85546875" style="21"/>
    <col min="3582" max="3582" width="10.42578125" style="21" customWidth="1"/>
    <col min="3583" max="3583" width="57.7109375" style="21" customWidth="1"/>
    <col min="3584" max="3584" width="46.140625" style="21" customWidth="1"/>
    <col min="3585" max="3585" width="14" style="21" customWidth="1"/>
    <col min="3586" max="3586" width="8.85546875" style="21"/>
    <col min="3587" max="3587" width="8.85546875" style="21" customWidth="1"/>
    <col min="3588" max="3588" width="11.140625" style="21" customWidth="1"/>
    <col min="3589" max="3589" width="10.7109375" style="21" customWidth="1"/>
    <col min="3590" max="3837" width="8.85546875" style="21"/>
    <col min="3838" max="3838" width="10.42578125" style="21" customWidth="1"/>
    <col min="3839" max="3839" width="57.7109375" style="21" customWidth="1"/>
    <col min="3840" max="3840" width="46.140625" style="21" customWidth="1"/>
    <col min="3841" max="3841" width="14" style="21" customWidth="1"/>
    <col min="3842" max="3842" width="8.85546875" style="21"/>
    <col min="3843" max="3843" width="8.85546875" style="21" customWidth="1"/>
    <col min="3844" max="3844" width="11.140625" style="21" customWidth="1"/>
    <col min="3845" max="3845" width="10.7109375" style="21" customWidth="1"/>
    <col min="3846" max="4093" width="8.85546875" style="21"/>
    <col min="4094" max="4094" width="10.42578125" style="21" customWidth="1"/>
    <col min="4095" max="4095" width="57.7109375" style="21" customWidth="1"/>
    <col min="4096" max="4096" width="46.140625" style="21" customWidth="1"/>
    <col min="4097" max="4097" width="14" style="21" customWidth="1"/>
    <col min="4098" max="4098" width="8.85546875" style="21"/>
    <col min="4099" max="4099" width="8.85546875" style="21" customWidth="1"/>
    <col min="4100" max="4100" width="11.140625" style="21" customWidth="1"/>
    <col min="4101" max="4101" width="10.7109375" style="21" customWidth="1"/>
    <col min="4102" max="4349" width="8.85546875" style="21"/>
    <col min="4350" max="4350" width="10.42578125" style="21" customWidth="1"/>
    <col min="4351" max="4351" width="57.7109375" style="21" customWidth="1"/>
    <col min="4352" max="4352" width="46.140625" style="21" customWidth="1"/>
    <col min="4353" max="4353" width="14" style="21" customWidth="1"/>
    <col min="4354" max="4354" width="8.85546875" style="21"/>
    <col min="4355" max="4355" width="8.85546875" style="21" customWidth="1"/>
    <col min="4356" max="4356" width="11.140625" style="21" customWidth="1"/>
    <col min="4357" max="4357" width="10.7109375" style="21" customWidth="1"/>
    <col min="4358" max="4605" width="8.85546875" style="21"/>
    <col min="4606" max="4606" width="10.42578125" style="21" customWidth="1"/>
    <col min="4607" max="4607" width="57.7109375" style="21" customWidth="1"/>
    <col min="4608" max="4608" width="46.140625" style="21" customWidth="1"/>
    <col min="4609" max="4609" width="14" style="21" customWidth="1"/>
    <col min="4610" max="4610" width="8.85546875" style="21"/>
    <col min="4611" max="4611" width="8.85546875" style="21" customWidth="1"/>
    <col min="4612" max="4612" width="11.140625" style="21" customWidth="1"/>
    <col min="4613" max="4613" width="10.7109375" style="21" customWidth="1"/>
    <col min="4614" max="4861" width="8.85546875" style="21"/>
    <col min="4862" max="4862" width="10.42578125" style="21" customWidth="1"/>
    <col min="4863" max="4863" width="57.7109375" style="21" customWidth="1"/>
    <col min="4864" max="4864" width="46.140625" style="21" customWidth="1"/>
    <col min="4865" max="4865" width="14" style="21" customWidth="1"/>
    <col min="4866" max="4866" width="8.85546875" style="21"/>
    <col min="4867" max="4867" width="8.85546875" style="21" customWidth="1"/>
    <col min="4868" max="4868" width="11.140625" style="21" customWidth="1"/>
    <col min="4869" max="4869" width="10.7109375" style="21" customWidth="1"/>
    <col min="4870" max="5117" width="8.85546875" style="21"/>
    <col min="5118" max="5118" width="10.42578125" style="21" customWidth="1"/>
    <col min="5119" max="5119" width="57.7109375" style="21" customWidth="1"/>
    <col min="5120" max="5120" width="46.140625" style="21" customWidth="1"/>
    <col min="5121" max="5121" width="14" style="21" customWidth="1"/>
    <col min="5122" max="5122" width="8.85546875" style="21"/>
    <col min="5123" max="5123" width="8.85546875" style="21" customWidth="1"/>
    <col min="5124" max="5124" width="11.140625" style="21" customWidth="1"/>
    <col min="5125" max="5125" width="10.7109375" style="21" customWidth="1"/>
    <col min="5126" max="5373" width="8.85546875" style="21"/>
    <col min="5374" max="5374" width="10.42578125" style="21" customWidth="1"/>
    <col min="5375" max="5375" width="57.7109375" style="21" customWidth="1"/>
    <col min="5376" max="5376" width="46.140625" style="21" customWidth="1"/>
    <col min="5377" max="5377" width="14" style="21" customWidth="1"/>
    <col min="5378" max="5378" width="8.85546875" style="21"/>
    <col min="5379" max="5379" width="8.85546875" style="21" customWidth="1"/>
    <col min="5380" max="5380" width="11.140625" style="21" customWidth="1"/>
    <col min="5381" max="5381" width="10.7109375" style="21" customWidth="1"/>
    <col min="5382" max="5629" width="8.85546875" style="21"/>
    <col min="5630" max="5630" width="10.42578125" style="21" customWidth="1"/>
    <col min="5631" max="5631" width="57.7109375" style="21" customWidth="1"/>
    <col min="5632" max="5632" width="46.140625" style="21" customWidth="1"/>
    <col min="5633" max="5633" width="14" style="21" customWidth="1"/>
    <col min="5634" max="5634" width="8.85546875" style="21"/>
    <col min="5635" max="5635" width="8.85546875" style="21" customWidth="1"/>
    <col min="5636" max="5636" width="11.140625" style="21" customWidth="1"/>
    <col min="5637" max="5637" width="10.7109375" style="21" customWidth="1"/>
    <col min="5638" max="5885" width="8.85546875" style="21"/>
    <col min="5886" max="5886" width="10.42578125" style="21" customWidth="1"/>
    <col min="5887" max="5887" width="57.7109375" style="21" customWidth="1"/>
    <col min="5888" max="5888" width="46.140625" style="21" customWidth="1"/>
    <col min="5889" max="5889" width="14" style="21" customWidth="1"/>
    <col min="5890" max="5890" width="8.85546875" style="21"/>
    <col min="5891" max="5891" width="8.85546875" style="21" customWidth="1"/>
    <col min="5892" max="5892" width="11.140625" style="21" customWidth="1"/>
    <col min="5893" max="5893" width="10.7109375" style="21" customWidth="1"/>
    <col min="5894" max="6141" width="8.85546875" style="21"/>
    <col min="6142" max="6142" width="10.42578125" style="21" customWidth="1"/>
    <col min="6143" max="6143" width="57.7109375" style="21" customWidth="1"/>
    <col min="6144" max="6144" width="46.140625" style="21" customWidth="1"/>
    <col min="6145" max="6145" width="14" style="21" customWidth="1"/>
    <col min="6146" max="6146" width="8.85546875" style="21"/>
    <col min="6147" max="6147" width="8.85546875" style="21" customWidth="1"/>
    <col min="6148" max="6148" width="11.140625" style="21" customWidth="1"/>
    <col min="6149" max="6149" width="10.7109375" style="21" customWidth="1"/>
    <col min="6150" max="6397" width="8.85546875" style="21"/>
    <col min="6398" max="6398" width="10.42578125" style="21" customWidth="1"/>
    <col min="6399" max="6399" width="57.7109375" style="21" customWidth="1"/>
    <col min="6400" max="6400" width="46.140625" style="21" customWidth="1"/>
    <col min="6401" max="6401" width="14" style="21" customWidth="1"/>
    <col min="6402" max="6402" width="8.85546875" style="21"/>
    <col min="6403" max="6403" width="8.85546875" style="21" customWidth="1"/>
    <col min="6404" max="6404" width="11.140625" style="21" customWidth="1"/>
    <col min="6405" max="6405" width="10.7109375" style="21" customWidth="1"/>
    <col min="6406" max="6653" width="8.85546875" style="21"/>
    <col min="6654" max="6654" width="10.42578125" style="21" customWidth="1"/>
    <col min="6655" max="6655" width="57.7109375" style="21" customWidth="1"/>
    <col min="6656" max="6656" width="46.140625" style="21" customWidth="1"/>
    <col min="6657" max="6657" width="14" style="21" customWidth="1"/>
    <col min="6658" max="6658" width="8.85546875" style="21"/>
    <col min="6659" max="6659" width="8.85546875" style="21" customWidth="1"/>
    <col min="6660" max="6660" width="11.140625" style="21" customWidth="1"/>
    <col min="6661" max="6661" width="10.7109375" style="21" customWidth="1"/>
    <col min="6662" max="6909" width="8.85546875" style="21"/>
    <col min="6910" max="6910" width="10.42578125" style="21" customWidth="1"/>
    <col min="6911" max="6911" width="57.7109375" style="21" customWidth="1"/>
    <col min="6912" max="6912" width="46.140625" style="21" customWidth="1"/>
    <col min="6913" max="6913" width="14" style="21" customWidth="1"/>
    <col min="6914" max="6914" width="8.85546875" style="21"/>
    <col min="6915" max="6915" width="8.85546875" style="21" customWidth="1"/>
    <col min="6916" max="6916" width="11.140625" style="21" customWidth="1"/>
    <col min="6917" max="6917" width="10.7109375" style="21" customWidth="1"/>
    <col min="6918" max="7165" width="8.85546875" style="21"/>
    <col min="7166" max="7166" width="10.42578125" style="21" customWidth="1"/>
    <col min="7167" max="7167" width="57.7109375" style="21" customWidth="1"/>
    <col min="7168" max="7168" width="46.140625" style="21" customWidth="1"/>
    <col min="7169" max="7169" width="14" style="21" customWidth="1"/>
    <col min="7170" max="7170" width="8.85546875" style="21"/>
    <col min="7171" max="7171" width="8.85546875" style="21" customWidth="1"/>
    <col min="7172" max="7172" width="11.140625" style="21" customWidth="1"/>
    <col min="7173" max="7173" width="10.7109375" style="21" customWidth="1"/>
    <col min="7174" max="7421" width="8.85546875" style="21"/>
    <col min="7422" max="7422" width="10.42578125" style="21" customWidth="1"/>
    <col min="7423" max="7423" width="57.7109375" style="21" customWidth="1"/>
    <col min="7424" max="7424" width="46.140625" style="21" customWidth="1"/>
    <col min="7425" max="7425" width="14" style="21" customWidth="1"/>
    <col min="7426" max="7426" width="8.85546875" style="21"/>
    <col min="7427" max="7427" width="8.85546875" style="21" customWidth="1"/>
    <col min="7428" max="7428" width="11.140625" style="21" customWidth="1"/>
    <col min="7429" max="7429" width="10.7109375" style="21" customWidth="1"/>
    <col min="7430" max="7677" width="8.85546875" style="21"/>
    <col min="7678" max="7678" width="10.42578125" style="21" customWidth="1"/>
    <col min="7679" max="7679" width="57.7109375" style="21" customWidth="1"/>
    <col min="7680" max="7680" width="46.140625" style="21" customWidth="1"/>
    <col min="7681" max="7681" width="14" style="21" customWidth="1"/>
    <col min="7682" max="7682" width="8.85546875" style="21"/>
    <col min="7683" max="7683" width="8.85546875" style="21" customWidth="1"/>
    <col min="7684" max="7684" width="11.140625" style="21" customWidth="1"/>
    <col min="7685" max="7685" width="10.7109375" style="21" customWidth="1"/>
    <col min="7686" max="7933" width="8.85546875" style="21"/>
    <col min="7934" max="7934" width="10.42578125" style="21" customWidth="1"/>
    <col min="7935" max="7935" width="57.7109375" style="21" customWidth="1"/>
    <col min="7936" max="7936" width="46.140625" style="21" customWidth="1"/>
    <col min="7937" max="7937" width="14" style="21" customWidth="1"/>
    <col min="7938" max="7938" width="8.85546875" style="21"/>
    <col min="7939" max="7939" width="8.85546875" style="21" customWidth="1"/>
    <col min="7940" max="7940" width="11.140625" style="21" customWidth="1"/>
    <col min="7941" max="7941" width="10.7109375" style="21" customWidth="1"/>
    <col min="7942" max="8189" width="8.85546875" style="21"/>
    <col min="8190" max="8190" width="10.42578125" style="21" customWidth="1"/>
    <col min="8191" max="8191" width="57.7109375" style="21" customWidth="1"/>
    <col min="8192" max="8192" width="46.140625" style="21" customWidth="1"/>
    <col min="8193" max="8193" width="14" style="21" customWidth="1"/>
    <col min="8194" max="8194" width="8.85546875" style="21"/>
    <col min="8195" max="8195" width="8.85546875" style="21" customWidth="1"/>
    <col min="8196" max="8196" width="11.140625" style="21" customWidth="1"/>
    <col min="8197" max="8197" width="10.7109375" style="21" customWidth="1"/>
    <col min="8198" max="8445" width="8.85546875" style="21"/>
    <col min="8446" max="8446" width="10.42578125" style="21" customWidth="1"/>
    <col min="8447" max="8447" width="57.7109375" style="21" customWidth="1"/>
    <col min="8448" max="8448" width="46.140625" style="21" customWidth="1"/>
    <col min="8449" max="8449" width="14" style="21" customWidth="1"/>
    <col min="8450" max="8450" width="8.85546875" style="21"/>
    <col min="8451" max="8451" width="8.85546875" style="21" customWidth="1"/>
    <col min="8452" max="8452" width="11.140625" style="21" customWidth="1"/>
    <col min="8453" max="8453" width="10.7109375" style="21" customWidth="1"/>
    <col min="8454" max="8701" width="8.85546875" style="21"/>
    <col min="8702" max="8702" width="10.42578125" style="21" customWidth="1"/>
    <col min="8703" max="8703" width="57.7109375" style="21" customWidth="1"/>
    <col min="8704" max="8704" width="46.140625" style="21" customWidth="1"/>
    <col min="8705" max="8705" width="14" style="21" customWidth="1"/>
    <col min="8706" max="8706" width="8.85546875" style="21"/>
    <col min="8707" max="8707" width="8.85546875" style="21" customWidth="1"/>
    <col min="8708" max="8708" width="11.140625" style="21" customWidth="1"/>
    <col min="8709" max="8709" width="10.7109375" style="21" customWidth="1"/>
    <col min="8710" max="8957" width="8.85546875" style="21"/>
    <col min="8958" max="8958" width="10.42578125" style="21" customWidth="1"/>
    <col min="8959" max="8959" width="57.7109375" style="21" customWidth="1"/>
    <col min="8960" max="8960" width="46.140625" style="21" customWidth="1"/>
    <col min="8961" max="8961" width="14" style="21" customWidth="1"/>
    <col min="8962" max="8962" width="8.85546875" style="21"/>
    <col min="8963" max="8963" width="8.85546875" style="21" customWidth="1"/>
    <col min="8964" max="8964" width="11.140625" style="21" customWidth="1"/>
    <col min="8965" max="8965" width="10.7109375" style="21" customWidth="1"/>
    <col min="8966" max="9213" width="8.85546875" style="21"/>
    <col min="9214" max="9214" width="10.42578125" style="21" customWidth="1"/>
    <col min="9215" max="9215" width="57.7109375" style="21" customWidth="1"/>
    <col min="9216" max="9216" width="46.140625" style="21" customWidth="1"/>
    <col min="9217" max="9217" width="14" style="21" customWidth="1"/>
    <col min="9218" max="9218" width="8.85546875" style="21"/>
    <col min="9219" max="9219" width="8.85546875" style="21" customWidth="1"/>
    <col min="9220" max="9220" width="11.140625" style="21" customWidth="1"/>
    <col min="9221" max="9221" width="10.7109375" style="21" customWidth="1"/>
    <col min="9222" max="9469" width="8.85546875" style="21"/>
    <col min="9470" max="9470" width="10.42578125" style="21" customWidth="1"/>
    <col min="9471" max="9471" width="57.7109375" style="21" customWidth="1"/>
    <col min="9472" max="9472" width="46.140625" style="21" customWidth="1"/>
    <col min="9473" max="9473" width="14" style="21" customWidth="1"/>
    <col min="9474" max="9474" width="8.85546875" style="21"/>
    <col min="9475" max="9475" width="8.85546875" style="21" customWidth="1"/>
    <col min="9476" max="9476" width="11.140625" style="21" customWidth="1"/>
    <col min="9477" max="9477" width="10.7109375" style="21" customWidth="1"/>
    <col min="9478" max="9725" width="8.85546875" style="21"/>
    <col min="9726" max="9726" width="10.42578125" style="21" customWidth="1"/>
    <col min="9727" max="9727" width="57.7109375" style="21" customWidth="1"/>
    <col min="9728" max="9728" width="46.140625" style="21" customWidth="1"/>
    <col min="9729" max="9729" width="14" style="21" customWidth="1"/>
    <col min="9730" max="9730" width="8.85546875" style="21"/>
    <col min="9731" max="9731" width="8.85546875" style="21" customWidth="1"/>
    <col min="9732" max="9732" width="11.140625" style="21" customWidth="1"/>
    <col min="9733" max="9733" width="10.7109375" style="21" customWidth="1"/>
    <col min="9734" max="9981" width="8.85546875" style="21"/>
    <col min="9982" max="9982" width="10.42578125" style="21" customWidth="1"/>
    <col min="9983" max="9983" width="57.7109375" style="21" customWidth="1"/>
    <col min="9984" max="9984" width="46.140625" style="21" customWidth="1"/>
    <col min="9985" max="9985" width="14" style="21" customWidth="1"/>
    <col min="9986" max="9986" width="8.85546875" style="21"/>
    <col min="9987" max="9987" width="8.85546875" style="21" customWidth="1"/>
    <col min="9988" max="9988" width="11.140625" style="21" customWidth="1"/>
    <col min="9989" max="9989" width="10.7109375" style="21" customWidth="1"/>
    <col min="9990" max="10237" width="8.85546875" style="21"/>
    <col min="10238" max="10238" width="10.42578125" style="21" customWidth="1"/>
    <col min="10239" max="10239" width="57.7109375" style="21" customWidth="1"/>
    <col min="10240" max="10240" width="46.140625" style="21" customWidth="1"/>
    <col min="10241" max="10241" width="14" style="21" customWidth="1"/>
    <col min="10242" max="10242" width="8.85546875" style="21"/>
    <col min="10243" max="10243" width="8.85546875" style="21" customWidth="1"/>
    <col min="10244" max="10244" width="11.140625" style="21" customWidth="1"/>
    <col min="10245" max="10245" width="10.7109375" style="21" customWidth="1"/>
    <col min="10246" max="10493" width="8.85546875" style="21"/>
    <col min="10494" max="10494" width="10.42578125" style="21" customWidth="1"/>
    <col min="10495" max="10495" width="57.7109375" style="21" customWidth="1"/>
    <col min="10496" max="10496" width="46.140625" style="21" customWidth="1"/>
    <col min="10497" max="10497" width="14" style="21" customWidth="1"/>
    <col min="10498" max="10498" width="8.85546875" style="21"/>
    <col min="10499" max="10499" width="8.85546875" style="21" customWidth="1"/>
    <col min="10500" max="10500" width="11.140625" style="21" customWidth="1"/>
    <col min="10501" max="10501" width="10.7109375" style="21" customWidth="1"/>
    <col min="10502" max="10749" width="8.85546875" style="21"/>
    <col min="10750" max="10750" width="10.42578125" style="21" customWidth="1"/>
    <col min="10751" max="10751" width="57.7109375" style="21" customWidth="1"/>
    <col min="10752" max="10752" width="46.140625" style="21" customWidth="1"/>
    <col min="10753" max="10753" width="14" style="21" customWidth="1"/>
    <col min="10754" max="10754" width="8.85546875" style="21"/>
    <col min="10755" max="10755" width="8.85546875" style="21" customWidth="1"/>
    <col min="10756" max="10756" width="11.140625" style="21" customWidth="1"/>
    <col min="10757" max="10757" width="10.7109375" style="21" customWidth="1"/>
    <col min="10758" max="11005" width="8.85546875" style="21"/>
    <col min="11006" max="11006" width="10.42578125" style="21" customWidth="1"/>
    <col min="11007" max="11007" width="57.7109375" style="21" customWidth="1"/>
    <col min="11008" max="11008" width="46.140625" style="21" customWidth="1"/>
    <col min="11009" max="11009" width="14" style="21" customWidth="1"/>
    <col min="11010" max="11010" width="8.85546875" style="21"/>
    <col min="11011" max="11011" width="8.85546875" style="21" customWidth="1"/>
    <col min="11012" max="11012" width="11.140625" style="21" customWidth="1"/>
    <col min="11013" max="11013" width="10.7109375" style="21" customWidth="1"/>
    <col min="11014" max="11261" width="8.85546875" style="21"/>
    <col min="11262" max="11262" width="10.42578125" style="21" customWidth="1"/>
    <col min="11263" max="11263" width="57.7109375" style="21" customWidth="1"/>
    <col min="11264" max="11264" width="46.140625" style="21" customWidth="1"/>
    <col min="11265" max="11265" width="14" style="21" customWidth="1"/>
    <col min="11266" max="11266" width="8.85546875" style="21"/>
    <col min="11267" max="11267" width="8.85546875" style="21" customWidth="1"/>
    <col min="11268" max="11268" width="11.140625" style="21" customWidth="1"/>
    <col min="11269" max="11269" width="10.7109375" style="21" customWidth="1"/>
    <col min="11270" max="11517" width="8.85546875" style="21"/>
    <col min="11518" max="11518" width="10.42578125" style="21" customWidth="1"/>
    <col min="11519" max="11519" width="57.7109375" style="21" customWidth="1"/>
    <col min="11520" max="11520" width="46.140625" style="21" customWidth="1"/>
    <col min="11521" max="11521" width="14" style="21" customWidth="1"/>
    <col min="11522" max="11522" width="8.85546875" style="21"/>
    <col min="11523" max="11523" width="8.85546875" style="21" customWidth="1"/>
    <col min="11524" max="11524" width="11.140625" style="21" customWidth="1"/>
    <col min="11525" max="11525" width="10.7109375" style="21" customWidth="1"/>
    <col min="11526" max="11773" width="8.85546875" style="21"/>
    <col min="11774" max="11774" width="10.42578125" style="21" customWidth="1"/>
    <col min="11775" max="11775" width="57.7109375" style="21" customWidth="1"/>
    <col min="11776" max="11776" width="46.140625" style="21" customWidth="1"/>
    <col min="11777" max="11777" width="14" style="21" customWidth="1"/>
    <col min="11778" max="11778" width="8.85546875" style="21"/>
    <col min="11779" max="11779" width="8.85546875" style="21" customWidth="1"/>
    <col min="11780" max="11780" width="11.140625" style="21" customWidth="1"/>
    <col min="11781" max="11781" width="10.7109375" style="21" customWidth="1"/>
    <col min="11782" max="12029" width="8.85546875" style="21"/>
    <col min="12030" max="12030" width="10.42578125" style="21" customWidth="1"/>
    <col min="12031" max="12031" width="57.7109375" style="21" customWidth="1"/>
    <col min="12032" max="12032" width="46.140625" style="21" customWidth="1"/>
    <col min="12033" max="12033" width="14" style="21" customWidth="1"/>
    <col min="12034" max="12034" width="8.85546875" style="21"/>
    <col min="12035" max="12035" width="8.85546875" style="21" customWidth="1"/>
    <col min="12036" max="12036" width="11.140625" style="21" customWidth="1"/>
    <col min="12037" max="12037" width="10.7109375" style="21" customWidth="1"/>
    <col min="12038" max="12285" width="8.85546875" style="21"/>
    <col min="12286" max="12286" width="10.42578125" style="21" customWidth="1"/>
    <col min="12287" max="12287" width="57.7109375" style="21" customWidth="1"/>
    <col min="12288" max="12288" width="46.140625" style="21" customWidth="1"/>
    <col min="12289" max="12289" width="14" style="21" customWidth="1"/>
    <col min="12290" max="12290" width="8.85546875" style="21"/>
    <col min="12291" max="12291" width="8.85546875" style="21" customWidth="1"/>
    <col min="12292" max="12292" width="11.140625" style="21" customWidth="1"/>
    <col min="12293" max="12293" width="10.7109375" style="21" customWidth="1"/>
    <col min="12294" max="12541" width="8.85546875" style="21"/>
    <col min="12542" max="12542" width="10.42578125" style="21" customWidth="1"/>
    <col min="12543" max="12543" width="57.7109375" style="21" customWidth="1"/>
    <col min="12544" max="12544" width="46.140625" style="21" customWidth="1"/>
    <col min="12545" max="12545" width="14" style="21" customWidth="1"/>
    <col min="12546" max="12546" width="8.85546875" style="21"/>
    <col min="12547" max="12547" width="8.85546875" style="21" customWidth="1"/>
    <col min="12548" max="12548" width="11.140625" style="21" customWidth="1"/>
    <col min="12549" max="12549" width="10.7109375" style="21" customWidth="1"/>
    <col min="12550" max="12797" width="8.85546875" style="21"/>
    <col min="12798" max="12798" width="10.42578125" style="21" customWidth="1"/>
    <col min="12799" max="12799" width="57.7109375" style="21" customWidth="1"/>
    <col min="12800" max="12800" width="46.140625" style="21" customWidth="1"/>
    <col min="12801" max="12801" width="14" style="21" customWidth="1"/>
    <col min="12802" max="12802" width="8.85546875" style="21"/>
    <col min="12803" max="12803" width="8.85546875" style="21" customWidth="1"/>
    <col min="12804" max="12804" width="11.140625" style="21" customWidth="1"/>
    <col min="12805" max="12805" width="10.7109375" style="21" customWidth="1"/>
    <col min="12806" max="13053" width="8.85546875" style="21"/>
    <col min="13054" max="13054" width="10.42578125" style="21" customWidth="1"/>
    <col min="13055" max="13055" width="57.7109375" style="21" customWidth="1"/>
    <col min="13056" max="13056" width="46.140625" style="21" customWidth="1"/>
    <col min="13057" max="13057" width="14" style="21" customWidth="1"/>
    <col min="13058" max="13058" width="8.85546875" style="21"/>
    <col min="13059" max="13059" width="8.85546875" style="21" customWidth="1"/>
    <col min="13060" max="13060" width="11.140625" style="21" customWidth="1"/>
    <col min="13061" max="13061" width="10.7109375" style="21" customWidth="1"/>
    <col min="13062" max="13309" width="8.85546875" style="21"/>
    <col min="13310" max="13310" width="10.42578125" style="21" customWidth="1"/>
    <col min="13311" max="13311" width="57.7109375" style="21" customWidth="1"/>
    <col min="13312" max="13312" width="46.140625" style="21" customWidth="1"/>
    <col min="13313" max="13313" width="14" style="21" customWidth="1"/>
    <col min="13314" max="13314" width="8.85546875" style="21"/>
    <col min="13315" max="13315" width="8.85546875" style="21" customWidth="1"/>
    <col min="13316" max="13316" width="11.140625" style="21" customWidth="1"/>
    <col min="13317" max="13317" width="10.7109375" style="21" customWidth="1"/>
    <col min="13318" max="13565" width="8.85546875" style="21"/>
    <col min="13566" max="13566" width="10.42578125" style="21" customWidth="1"/>
    <col min="13567" max="13567" width="57.7109375" style="21" customWidth="1"/>
    <col min="13568" max="13568" width="46.140625" style="21" customWidth="1"/>
    <col min="13569" max="13569" width="14" style="21" customWidth="1"/>
    <col min="13570" max="13570" width="8.85546875" style="21"/>
    <col min="13571" max="13571" width="8.85546875" style="21" customWidth="1"/>
    <col min="13572" max="13572" width="11.140625" style="21" customWidth="1"/>
    <col min="13573" max="13573" width="10.7109375" style="21" customWidth="1"/>
    <col min="13574" max="13821" width="8.85546875" style="21"/>
    <col min="13822" max="13822" width="10.42578125" style="21" customWidth="1"/>
    <col min="13823" max="13823" width="57.7109375" style="21" customWidth="1"/>
    <col min="13824" max="13824" width="46.140625" style="21" customWidth="1"/>
    <col min="13825" max="13825" width="14" style="21" customWidth="1"/>
    <col min="13826" max="13826" width="8.85546875" style="21"/>
    <col min="13827" max="13827" width="8.85546875" style="21" customWidth="1"/>
    <col min="13828" max="13828" width="11.140625" style="21" customWidth="1"/>
    <col min="13829" max="13829" width="10.7109375" style="21" customWidth="1"/>
    <col min="13830" max="14077" width="8.85546875" style="21"/>
    <col min="14078" max="14078" width="10.42578125" style="21" customWidth="1"/>
    <col min="14079" max="14079" width="57.7109375" style="21" customWidth="1"/>
    <col min="14080" max="14080" width="46.140625" style="21" customWidth="1"/>
    <col min="14081" max="14081" width="14" style="21" customWidth="1"/>
    <col min="14082" max="14082" width="8.85546875" style="21"/>
    <col min="14083" max="14083" width="8.85546875" style="21" customWidth="1"/>
    <col min="14084" max="14084" width="11.140625" style="21" customWidth="1"/>
    <col min="14085" max="14085" width="10.7109375" style="21" customWidth="1"/>
    <col min="14086" max="14333" width="8.85546875" style="21"/>
    <col min="14334" max="14334" width="10.42578125" style="21" customWidth="1"/>
    <col min="14335" max="14335" width="57.7109375" style="21" customWidth="1"/>
    <col min="14336" max="14336" width="46.140625" style="21" customWidth="1"/>
    <col min="14337" max="14337" width="14" style="21" customWidth="1"/>
    <col min="14338" max="14338" width="8.85546875" style="21"/>
    <col min="14339" max="14339" width="8.85546875" style="21" customWidth="1"/>
    <col min="14340" max="14340" width="11.140625" style="21" customWidth="1"/>
    <col min="14341" max="14341" width="10.7109375" style="21" customWidth="1"/>
    <col min="14342" max="14589" width="8.85546875" style="21"/>
    <col min="14590" max="14590" width="10.42578125" style="21" customWidth="1"/>
    <col min="14591" max="14591" width="57.7109375" style="21" customWidth="1"/>
    <col min="14592" max="14592" width="46.140625" style="21" customWidth="1"/>
    <col min="14593" max="14593" width="14" style="21" customWidth="1"/>
    <col min="14594" max="14594" width="8.85546875" style="21"/>
    <col min="14595" max="14595" width="8.85546875" style="21" customWidth="1"/>
    <col min="14596" max="14596" width="11.140625" style="21" customWidth="1"/>
    <col min="14597" max="14597" width="10.7109375" style="21" customWidth="1"/>
    <col min="14598" max="14845" width="8.85546875" style="21"/>
    <col min="14846" max="14846" width="10.42578125" style="21" customWidth="1"/>
    <col min="14847" max="14847" width="57.7109375" style="21" customWidth="1"/>
    <col min="14848" max="14848" width="46.140625" style="21" customWidth="1"/>
    <col min="14849" max="14849" width="14" style="21" customWidth="1"/>
    <col min="14850" max="14850" width="8.85546875" style="21"/>
    <col min="14851" max="14851" width="8.85546875" style="21" customWidth="1"/>
    <col min="14852" max="14852" width="11.140625" style="21" customWidth="1"/>
    <col min="14853" max="14853" width="10.7109375" style="21" customWidth="1"/>
    <col min="14854" max="15101" width="8.85546875" style="21"/>
    <col min="15102" max="15102" width="10.42578125" style="21" customWidth="1"/>
    <col min="15103" max="15103" width="57.7109375" style="21" customWidth="1"/>
    <col min="15104" max="15104" width="46.140625" style="21" customWidth="1"/>
    <col min="15105" max="15105" width="14" style="21" customWidth="1"/>
    <col min="15106" max="15106" width="8.85546875" style="21"/>
    <col min="15107" max="15107" width="8.85546875" style="21" customWidth="1"/>
    <col min="15108" max="15108" width="11.140625" style="21" customWidth="1"/>
    <col min="15109" max="15109" width="10.7109375" style="21" customWidth="1"/>
    <col min="15110" max="15357" width="8.85546875" style="21"/>
    <col min="15358" max="15358" width="10.42578125" style="21" customWidth="1"/>
    <col min="15359" max="15359" width="57.7109375" style="21" customWidth="1"/>
    <col min="15360" max="15360" width="46.140625" style="21" customWidth="1"/>
    <col min="15361" max="15361" width="14" style="21" customWidth="1"/>
    <col min="15362" max="15362" width="8.85546875" style="21"/>
    <col min="15363" max="15363" width="8.85546875" style="21" customWidth="1"/>
    <col min="15364" max="15364" width="11.140625" style="21" customWidth="1"/>
    <col min="15365" max="15365" width="10.7109375" style="21" customWidth="1"/>
    <col min="15366" max="15613" width="8.85546875" style="21"/>
    <col min="15614" max="15614" width="10.42578125" style="21" customWidth="1"/>
    <col min="15615" max="15615" width="57.7109375" style="21" customWidth="1"/>
    <col min="15616" max="15616" width="46.140625" style="21" customWidth="1"/>
    <col min="15617" max="15617" width="14" style="21" customWidth="1"/>
    <col min="15618" max="15618" width="8.85546875" style="21"/>
    <col min="15619" max="15619" width="8.85546875" style="21" customWidth="1"/>
    <col min="15620" max="15620" width="11.140625" style="21" customWidth="1"/>
    <col min="15621" max="15621" width="10.7109375" style="21" customWidth="1"/>
    <col min="15622" max="15869" width="8.85546875" style="21"/>
    <col min="15870" max="15870" width="10.42578125" style="21" customWidth="1"/>
    <col min="15871" max="15871" width="57.7109375" style="21" customWidth="1"/>
    <col min="15872" max="15872" width="46.140625" style="21" customWidth="1"/>
    <col min="15873" max="15873" width="14" style="21" customWidth="1"/>
    <col min="15874" max="15874" width="8.85546875" style="21"/>
    <col min="15875" max="15875" width="8.85546875" style="21" customWidth="1"/>
    <col min="15876" max="15876" width="11.140625" style="21" customWidth="1"/>
    <col min="15877" max="15877" width="10.7109375" style="21" customWidth="1"/>
    <col min="15878" max="16125" width="8.85546875" style="21"/>
    <col min="16126" max="16126" width="10.42578125" style="21" customWidth="1"/>
    <col min="16127" max="16127" width="57.7109375" style="21" customWidth="1"/>
    <col min="16128" max="16128" width="46.140625" style="21" customWidth="1"/>
    <col min="16129" max="16129" width="14" style="21" customWidth="1"/>
    <col min="16130" max="16130" width="8.85546875" style="21"/>
    <col min="16131" max="16131" width="8.85546875" style="21" customWidth="1"/>
    <col min="16132" max="16132" width="11.140625" style="21" customWidth="1"/>
    <col min="16133" max="16133" width="10.7109375" style="21" customWidth="1"/>
    <col min="16134" max="16383" width="8.85546875" style="21"/>
    <col min="16384" max="16384" width="8.85546875" style="21" customWidth="1"/>
  </cols>
  <sheetData>
    <row r="1" spans="1:7" s="1" customFormat="1" ht="18" x14ac:dyDescent="0.25">
      <c r="A1" s="78" t="s">
        <v>0</v>
      </c>
      <c r="D1" s="2"/>
      <c r="G1" s="3" t="s">
        <v>1</v>
      </c>
    </row>
    <row r="2" spans="1:7" s="1" customFormat="1" ht="7.9" customHeight="1" x14ac:dyDescent="0.25">
      <c r="D2" s="2"/>
    </row>
    <row r="3" spans="1:7" s="6" customFormat="1" ht="16.5" customHeight="1" x14ac:dyDescent="0.25">
      <c r="A3" s="4" t="s">
        <v>272</v>
      </c>
      <c r="B3" s="4"/>
      <c r="C3" s="4"/>
      <c r="D3" s="4"/>
      <c r="E3" s="4"/>
      <c r="F3" s="4"/>
      <c r="G3" s="4"/>
    </row>
    <row r="4" spans="1:7" s="6" customFormat="1" ht="16.5" customHeight="1" x14ac:dyDescent="0.25">
      <c r="A4" s="4" t="s">
        <v>259</v>
      </c>
      <c r="B4" s="4"/>
      <c r="C4" s="4"/>
      <c r="D4" s="4"/>
      <c r="E4" s="4"/>
      <c r="F4" s="4"/>
      <c r="G4" s="4"/>
    </row>
    <row r="5" spans="1:7" s="1" customFormat="1" ht="18.75" customHeight="1" x14ac:dyDescent="0.25">
      <c r="A5" s="4" t="s">
        <v>260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15">
        <v>1</v>
      </c>
      <c r="B8" s="16" t="s">
        <v>10</v>
      </c>
      <c r="C8" s="17" t="s">
        <v>11</v>
      </c>
      <c r="D8" s="18" t="s">
        <v>12</v>
      </c>
      <c r="E8" s="77">
        <v>0</v>
      </c>
      <c r="F8" s="19">
        <v>0</v>
      </c>
      <c r="G8" s="20">
        <f t="shared" ref="G8:G71" si="0">F8*E8</f>
        <v>0</v>
      </c>
    </row>
    <row r="9" spans="1:7" ht="28.5" customHeight="1" x14ac:dyDescent="0.25">
      <c r="A9" s="15">
        <v>2</v>
      </c>
      <c r="B9" s="16" t="s">
        <v>13</v>
      </c>
      <c r="C9" s="17" t="s">
        <v>14</v>
      </c>
      <c r="D9" s="18" t="s">
        <v>12</v>
      </c>
      <c r="E9" s="22">
        <v>0</v>
      </c>
      <c r="F9" s="19">
        <v>0</v>
      </c>
      <c r="G9" s="20">
        <f t="shared" si="0"/>
        <v>0</v>
      </c>
    </row>
    <row r="10" spans="1:7" ht="28.5" customHeight="1" x14ac:dyDescent="0.25">
      <c r="A10" s="15">
        <v>3</v>
      </c>
      <c r="B10" s="16" t="s">
        <v>15</v>
      </c>
      <c r="C10" s="17" t="s">
        <v>16</v>
      </c>
      <c r="D10" s="18" t="s">
        <v>12</v>
      </c>
      <c r="E10" s="22">
        <v>0</v>
      </c>
      <c r="F10" s="19">
        <v>0</v>
      </c>
      <c r="G10" s="20">
        <f t="shared" si="0"/>
        <v>0</v>
      </c>
    </row>
    <row r="11" spans="1:7" ht="28.5" customHeight="1" x14ac:dyDescent="0.25">
      <c r="A11" s="15">
        <v>4</v>
      </c>
      <c r="B11" s="16" t="s">
        <v>17</v>
      </c>
      <c r="C11" s="17" t="s">
        <v>18</v>
      </c>
      <c r="D11" s="18" t="s">
        <v>12</v>
      </c>
      <c r="E11" s="22">
        <v>46</v>
      </c>
      <c r="F11" s="19">
        <v>36.192</v>
      </c>
      <c r="G11" s="20">
        <f t="shared" si="0"/>
        <v>1664.8320000000001</v>
      </c>
    </row>
    <row r="12" spans="1:7" ht="28.5" customHeight="1" x14ac:dyDescent="0.25">
      <c r="A12" s="15">
        <v>5</v>
      </c>
      <c r="B12" s="16" t="s">
        <v>19</v>
      </c>
      <c r="C12" s="17" t="s">
        <v>20</v>
      </c>
      <c r="D12" s="18" t="s">
        <v>12</v>
      </c>
      <c r="E12" s="22">
        <v>0</v>
      </c>
      <c r="F12" s="19">
        <v>0</v>
      </c>
      <c r="G12" s="20">
        <f t="shared" si="0"/>
        <v>0</v>
      </c>
    </row>
    <row r="13" spans="1:7" ht="28.5" customHeight="1" x14ac:dyDescent="0.25">
      <c r="A13" s="15">
        <v>6</v>
      </c>
      <c r="B13" s="16" t="s">
        <v>21</v>
      </c>
      <c r="C13" s="17" t="s">
        <v>22</v>
      </c>
      <c r="D13" s="18" t="s">
        <v>12</v>
      </c>
      <c r="E13" s="22">
        <v>0</v>
      </c>
      <c r="F13" s="19">
        <v>0</v>
      </c>
      <c r="G13" s="20">
        <f t="shared" si="0"/>
        <v>0</v>
      </c>
    </row>
    <row r="14" spans="1:7" ht="28.5" customHeight="1" x14ac:dyDescent="0.25">
      <c r="A14" s="15">
        <v>7</v>
      </c>
      <c r="B14" s="16" t="s">
        <v>23</v>
      </c>
      <c r="C14" s="17" t="s">
        <v>24</v>
      </c>
      <c r="D14" s="18" t="s">
        <v>25</v>
      </c>
      <c r="E14" s="22">
        <v>0</v>
      </c>
      <c r="F14" s="19">
        <v>0</v>
      </c>
      <c r="G14" s="20">
        <f t="shared" si="0"/>
        <v>0</v>
      </c>
    </row>
    <row r="15" spans="1:7" ht="28.5" customHeight="1" x14ac:dyDescent="0.25">
      <c r="A15" s="15">
        <v>8</v>
      </c>
      <c r="B15" s="16" t="s">
        <v>26</v>
      </c>
      <c r="C15" s="23" t="s">
        <v>27</v>
      </c>
      <c r="D15" s="18" t="s">
        <v>12</v>
      </c>
      <c r="E15" s="22">
        <v>0</v>
      </c>
      <c r="F15" s="19">
        <v>0</v>
      </c>
      <c r="G15" s="20">
        <f t="shared" si="0"/>
        <v>0</v>
      </c>
    </row>
    <row r="16" spans="1:7" ht="28.5" customHeight="1" x14ac:dyDescent="0.25">
      <c r="A16" s="15" t="s">
        <v>28</v>
      </c>
      <c r="B16" s="24" t="s">
        <v>29</v>
      </c>
      <c r="C16" s="23" t="s">
        <v>30</v>
      </c>
      <c r="D16" s="18" t="s">
        <v>12</v>
      </c>
      <c r="E16" s="22">
        <v>0</v>
      </c>
      <c r="F16" s="19">
        <v>0</v>
      </c>
      <c r="G16" s="20">
        <f t="shared" si="0"/>
        <v>0</v>
      </c>
    </row>
    <row r="17" spans="1:7" ht="28.5" customHeight="1" x14ac:dyDescent="0.25">
      <c r="A17" s="15" t="s">
        <v>31</v>
      </c>
      <c r="B17" s="24" t="s">
        <v>29</v>
      </c>
      <c r="C17" s="23" t="s">
        <v>32</v>
      </c>
      <c r="D17" s="18" t="s">
        <v>12</v>
      </c>
      <c r="E17" s="22">
        <v>0</v>
      </c>
      <c r="F17" s="19">
        <v>0</v>
      </c>
      <c r="G17" s="20">
        <f t="shared" si="0"/>
        <v>0</v>
      </c>
    </row>
    <row r="18" spans="1:7" ht="28.5" customHeight="1" x14ac:dyDescent="0.25">
      <c r="A18" s="15" t="s">
        <v>33</v>
      </c>
      <c r="B18" s="16" t="s">
        <v>34</v>
      </c>
      <c r="C18" s="23" t="s">
        <v>30</v>
      </c>
      <c r="D18" s="18" t="s">
        <v>12</v>
      </c>
      <c r="E18" s="22">
        <v>0</v>
      </c>
      <c r="F18" s="19">
        <v>0</v>
      </c>
      <c r="G18" s="20">
        <f t="shared" si="0"/>
        <v>0</v>
      </c>
    </row>
    <row r="19" spans="1:7" ht="28.5" customHeight="1" x14ac:dyDescent="0.25">
      <c r="A19" s="15" t="s">
        <v>35</v>
      </c>
      <c r="B19" s="16" t="s">
        <v>34</v>
      </c>
      <c r="C19" s="23" t="s">
        <v>32</v>
      </c>
      <c r="D19" s="18" t="s">
        <v>12</v>
      </c>
      <c r="E19" s="22">
        <v>0</v>
      </c>
      <c r="F19" s="19">
        <v>0</v>
      </c>
      <c r="G19" s="20">
        <f t="shared" si="0"/>
        <v>0</v>
      </c>
    </row>
    <row r="20" spans="1:7" ht="28.5" customHeight="1" x14ac:dyDescent="0.25">
      <c r="A20" s="15">
        <v>11</v>
      </c>
      <c r="B20" s="16" t="s">
        <v>36</v>
      </c>
      <c r="C20" s="23" t="s">
        <v>37</v>
      </c>
      <c r="D20" s="18" t="s">
        <v>25</v>
      </c>
      <c r="E20" s="22">
        <v>0</v>
      </c>
      <c r="F20" s="19">
        <v>0</v>
      </c>
      <c r="G20" s="20">
        <f t="shared" si="0"/>
        <v>0</v>
      </c>
    </row>
    <row r="21" spans="1:7" ht="28.5" customHeight="1" x14ac:dyDescent="0.25">
      <c r="A21" s="15">
        <v>12</v>
      </c>
      <c r="B21" s="16" t="s">
        <v>38</v>
      </c>
      <c r="C21" s="17" t="s">
        <v>39</v>
      </c>
      <c r="D21" s="18" t="s">
        <v>25</v>
      </c>
      <c r="E21" s="22">
        <v>0</v>
      </c>
      <c r="F21" s="19">
        <v>0</v>
      </c>
      <c r="G21" s="20">
        <f t="shared" si="0"/>
        <v>0</v>
      </c>
    </row>
    <row r="22" spans="1:7" ht="28.5" customHeight="1" x14ac:dyDescent="0.25">
      <c r="A22" s="15">
        <v>13</v>
      </c>
      <c r="B22" s="16" t="s">
        <v>40</v>
      </c>
      <c r="C22" s="17" t="s">
        <v>41</v>
      </c>
      <c r="D22" s="18" t="s">
        <v>25</v>
      </c>
      <c r="E22" s="22">
        <v>0</v>
      </c>
      <c r="F22" s="19">
        <v>0</v>
      </c>
      <c r="G22" s="20">
        <f t="shared" si="0"/>
        <v>0</v>
      </c>
    </row>
    <row r="23" spans="1:7" ht="28.5" customHeight="1" x14ac:dyDescent="0.25">
      <c r="A23" s="15">
        <v>14</v>
      </c>
      <c r="B23" s="16" t="s">
        <v>42</v>
      </c>
      <c r="C23" s="17" t="s">
        <v>43</v>
      </c>
      <c r="D23" s="18" t="s">
        <v>44</v>
      </c>
      <c r="E23" s="22">
        <v>0</v>
      </c>
      <c r="F23" s="19">
        <v>0</v>
      </c>
      <c r="G23" s="20">
        <f t="shared" si="0"/>
        <v>0</v>
      </c>
    </row>
    <row r="24" spans="1:7" ht="28.5" customHeight="1" x14ac:dyDescent="0.25">
      <c r="A24" s="15">
        <v>15</v>
      </c>
      <c r="B24" s="16" t="s">
        <v>45</v>
      </c>
      <c r="C24" s="17" t="s">
        <v>43</v>
      </c>
      <c r="D24" s="18" t="s">
        <v>44</v>
      </c>
      <c r="E24" s="22">
        <v>0</v>
      </c>
      <c r="F24" s="19">
        <v>0</v>
      </c>
      <c r="G24" s="20">
        <f t="shared" si="0"/>
        <v>0</v>
      </c>
    </row>
    <row r="25" spans="1:7" ht="28.5" customHeight="1" x14ac:dyDescent="0.25">
      <c r="A25" s="15">
        <v>16</v>
      </c>
      <c r="B25" s="25" t="s">
        <v>46</v>
      </c>
      <c r="C25" s="17" t="s">
        <v>47</v>
      </c>
      <c r="D25" s="18" t="s">
        <v>48</v>
      </c>
      <c r="E25" s="22">
        <v>0</v>
      </c>
      <c r="F25" s="19">
        <v>0</v>
      </c>
      <c r="G25" s="20">
        <f t="shared" si="0"/>
        <v>0</v>
      </c>
    </row>
    <row r="26" spans="1:7" ht="28.5" customHeight="1" x14ac:dyDescent="0.25">
      <c r="A26" s="26">
        <v>17</v>
      </c>
      <c r="B26" s="16" t="s">
        <v>49</v>
      </c>
      <c r="C26" s="27" t="s">
        <v>50</v>
      </c>
      <c r="D26" s="18" t="s">
        <v>25</v>
      </c>
      <c r="E26" s="22">
        <v>46</v>
      </c>
      <c r="F26" s="19">
        <v>49.131</v>
      </c>
      <c r="G26" s="20">
        <f t="shared" si="0"/>
        <v>2260.0259999999998</v>
      </c>
    </row>
    <row r="27" spans="1:7" ht="28.5" customHeight="1" x14ac:dyDescent="0.25">
      <c r="A27" s="26">
        <v>18</v>
      </c>
      <c r="B27" s="24" t="s">
        <v>51</v>
      </c>
      <c r="C27" s="27" t="s">
        <v>52</v>
      </c>
      <c r="D27" s="18" t="s">
        <v>48</v>
      </c>
      <c r="E27" s="22">
        <v>0</v>
      </c>
      <c r="F27" s="19">
        <v>0</v>
      </c>
      <c r="G27" s="20">
        <f t="shared" si="0"/>
        <v>0</v>
      </c>
    </row>
    <row r="28" spans="1:7" ht="28.5" customHeight="1" x14ac:dyDescent="0.25">
      <c r="A28" s="26">
        <v>19</v>
      </c>
      <c r="B28" s="24" t="s">
        <v>53</v>
      </c>
      <c r="C28" s="28" t="s">
        <v>54</v>
      </c>
      <c r="D28" s="18" t="s">
        <v>48</v>
      </c>
      <c r="E28" s="22">
        <v>0</v>
      </c>
      <c r="F28" s="19">
        <v>0</v>
      </c>
      <c r="G28" s="20">
        <f t="shared" si="0"/>
        <v>0</v>
      </c>
    </row>
    <row r="29" spans="1:7" ht="28.5" customHeight="1" x14ac:dyDescent="0.25">
      <c r="A29" s="26">
        <v>20</v>
      </c>
      <c r="B29" s="16" t="s">
        <v>55</v>
      </c>
      <c r="C29" s="27" t="s">
        <v>56</v>
      </c>
      <c r="D29" s="18" t="s">
        <v>57</v>
      </c>
      <c r="E29" s="22">
        <v>2760</v>
      </c>
      <c r="F29" s="19">
        <v>4.4369999999999994</v>
      </c>
      <c r="G29" s="20">
        <f t="shared" si="0"/>
        <v>12246.119999999999</v>
      </c>
    </row>
    <row r="30" spans="1:7" ht="28.5" customHeight="1" x14ac:dyDescent="0.25">
      <c r="A30" s="26">
        <v>21</v>
      </c>
      <c r="B30" s="16" t="s">
        <v>58</v>
      </c>
      <c r="C30" s="27" t="s">
        <v>56</v>
      </c>
      <c r="D30" s="18" t="s">
        <v>57</v>
      </c>
      <c r="E30" s="22">
        <v>0</v>
      </c>
      <c r="F30" s="19">
        <v>0</v>
      </c>
      <c r="G30" s="20">
        <f t="shared" si="0"/>
        <v>0</v>
      </c>
    </row>
    <row r="31" spans="1:7" ht="28.5" customHeight="1" x14ac:dyDescent="0.25">
      <c r="A31" s="15">
        <v>22</v>
      </c>
      <c r="B31" s="29" t="s">
        <v>59</v>
      </c>
      <c r="C31" s="27" t="s">
        <v>56</v>
      </c>
      <c r="D31" s="18" t="s">
        <v>57</v>
      </c>
      <c r="E31" s="22">
        <v>0</v>
      </c>
      <c r="F31" s="19">
        <v>0</v>
      </c>
      <c r="G31" s="20">
        <f t="shared" si="0"/>
        <v>0</v>
      </c>
    </row>
    <row r="32" spans="1:7" ht="28.5" customHeight="1" x14ac:dyDescent="0.25">
      <c r="A32" s="26">
        <v>23</v>
      </c>
      <c r="B32" s="16" t="s">
        <v>60</v>
      </c>
      <c r="C32" s="27" t="s">
        <v>56</v>
      </c>
      <c r="D32" s="18" t="s">
        <v>57</v>
      </c>
      <c r="E32" s="22">
        <v>0</v>
      </c>
      <c r="F32" s="19">
        <v>0</v>
      </c>
      <c r="G32" s="20">
        <f t="shared" si="0"/>
        <v>0</v>
      </c>
    </row>
    <row r="33" spans="1:7" ht="28.5" customHeight="1" x14ac:dyDescent="0.25">
      <c r="A33" s="26">
        <v>24</v>
      </c>
      <c r="B33" s="16" t="s">
        <v>61</v>
      </c>
      <c r="C33" s="28" t="s">
        <v>37</v>
      </c>
      <c r="D33" s="18" t="s">
        <v>25</v>
      </c>
      <c r="E33" s="22">
        <v>0</v>
      </c>
      <c r="F33" s="19">
        <v>0</v>
      </c>
      <c r="G33" s="20">
        <f t="shared" si="0"/>
        <v>0</v>
      </c>
    </row>
    <row r="34" spans="1:7" ht="28.5" customHeight="1" x14ac:dyDescent="0.25">
      <c r="A34" s="26">
        <v>25</v>
      </c>
      <c r="B34" s="24" t="s">
        <v>62</v>
      </c>
      <c r="C34" s="27" t="s">
        <v>52</v>
      </c>
      <c r="D34" s="18" t="s">
        <v>48</v>
      </c>
      <c r="E34" s="22">
        <v>0</v>
      </c>
      <c r="F34" s="19">
        <v>0</v>
      </c>
      <c r="G34" s="20">
        <f t="shared" si="0"/>
        <v>0</v>
      </c>
    </row>
    <row r="35" spans="1:7" ht="28.5" customHeight="1" x14ac:dyDescent="0.25">
      <c r="A35" s="26">
        <v>26</v>
      </c>
      <c r="B35" s="24" t="s">
        <v>63</v>
      </c>
      <c r="C35" s="27" t="s">
        <v>52</v>
      </c>
      <c r="D35" s="18" t="s">
        <v>48</v>
      </c>
      <c r="E35" s="22">
        <v>0</v>
      </c>
      <c r="F35" s="19">
        <v>0</v>
      </c>
      <c r="G35" s="20">
        <f t="shared" si="0"/>
        <v>0</v>
      </c>
    </row>
    <row r="36" spans="1:7" ht="28.5" customHeight="1" x14ac:dyDescent="0.25">
      <c r="A36" s="26">
        <v>27</v>
      </c>
      <c r="B36" s="16" t="s">
        <v>64</v>
      </c>
      <c r="C36" s="28" t="s">
        <v>65</v>
      </c>
      <c r="D36" s="18" t="s">
        <v>25</v>
      </c>
      <c r="E36" s="22">
        <v>2134.3999999999996</v>
      </c>
      <c r="F36" s="19">
        <v>8.4270000000000014</v>
      </c>
      <c r="G36" s="20">
        <f t="shared" si="0"/>
        <v>17986.588800000001</v>
      </c>
    </row>
    <row r="37" spans="1:7" ht="28.5" customHeight="1" x14ac:dyDescent="0.25">
      <c r="A37" s="26">
        <v>28</v>
      </c>
      <c r="B37" s="16" t="s">
        <v>66</v>
      </c>
      <c r="C37" s="28" t="s">
        <v>67</v>
      </c>
      <c r="D37" s="18" t="s">
        <v>68</v>
      </c>
      <c r="E37" s="22">
        <v>0</v>
      </c>
      <c r="F37" s="19">
        <v>0</v>
      </c>
      <c r="G37" s="20">
        <f t="shared" si="0"/>
        <v>0</v>
      </c>
    </row>
    <row r="38" spans="1:7" ht="28.5" customHeight="1" x14ac:dyDescent="0.25">
      <c r="A38" s="26">
        <v>29</v>
      </c>
      <c r="B38" s="16" t="s">
        <v>69</v>
      </c>
      <c r="C38" s="28" t="s">
        <v>70</v>
      </c>
      <c r="D38" s="18" t="s">
        <v>68</v>
      </c>
      <c r="E38" s="22">
        <v>0</v>
      </c>
      <c r="F38" s="19">
        <v>0</v>
      </c>
      <c r="G38" s="20">
        <f t="shared" si="0"/>
        <v>0</v>
      </c>
    </row>
    <row r="39" spans="1:7" ht="28.5" customHeight="1" x14ac:dyDescent="0.25">
      <c r="A39" s="26">
        <v>30</v>
      </c>
      <c r="B39" s="16" t="s">
        <v>71</v>
      </c>
      <c r="C39" s="28" t="s">
        <v>72</v>
      </c>
      <c r="D39" s="18" t="s">
        <v>25</v>
      </c>
      <c r="E39" s="22">
        <v>0</v>
      </c>
      <c r="F39" s="19">
        <v>0</v>
      </c>
      <c r="G39" s="20">
        <f t="shared" si="0"/>
        <v>0</v>
      </c>
    </row>
    <row r="40" spans="1:7" ht="28.5" customHeight="1" x14ac:dyDescent="0.25">
      <c r="A40" s="15" t="s">
        <v>73</v>
      </c>
      <c r="B40" s="16" t="s">
        <v>74</v>
      </c>
      <c r="C40" s="23" t="s">
        <v>75</v>
      </c>
      <c r="D40" s="18" t="s">
        <v>68</v>
      </c>
      <c r="E40" s="22">
        <v>0</v>
      </c>
      <c r="F40" s="19">
        <v>0</v>
      </c>
      <c r="G40" s="20">
        <f t="shared" si="0"/>
        <v>0</v>
      </c>
    </row>
    <row r="41" spans="1:7" ht="28.5" customHeight="1" x14ac:dyDescent="0.25">
      <c r="A41" s="15" t="s">
        <v>76</v>
      </c>
      <c r="B41" s="30" t="s">
        <v>74</v>
      </c>
      <c r="C41" s="23" t="s">
        <v>77</v>
      </c>
      <c r="D41" s="18" t="s">
        <v>68</v>
      </c>
      <c r="E41" s="22">
        <v>0</v>
      </c>
      <c r="F41" s="19">
        <v>0</v>
      </c>
      <c r="G41" s="20">
        <f t="shared" si="0"/>
        <v>0</v>
      </c>
    </row>
    <row r="42" spans="1:7" ht="28.5" customHeight="1" x14ac:dyDescent="0.25">
      <c r="A42" s="15">
        <v>32</v>
      </c>
      <c r="B42" s="16" t="s">
        <v>78</v>
      </c>
      <c r="C42" s="23" t="s">
        <v>79</v>
      </c>
      <c r="D42" s="18" t="s">
        <v>12</v>
      </c>
      <c r="E42" s="22">
        <v>46</v>
      </c>
      <c r="F42" s="19">
        <v>8.4270000000000014</v>
      </c>
      <c r="G42" s="20">
        <f t="shared" si="0"/>
        <v>387.64200000000005</v>
      </c>
    </row>
    <row r="43" spans="1:7" ht="28.5" customHeight="1" x14ac:dyDescent="0.25">
      <c r="A43" s="15">
        <v>33</v>
      </c>
      <c r="B43" s="16" t="s">
        <v>80</v>
      </c>
      <c r="C43" s="23" t="s">
        <v>81</v>
      </c>
      <c r="D43" s="18" t="s">
        <v>12</v>
      </c>
      <c r="E43" s="22">
        <v>0</v>
      </c>
      <c r="F43" s="19">
        <v>0</v>
      </c>
      <c r="G43" s="20">
        <f t="shared" si="0"/>
        <v>0</v>
      </c>
    </row>
    <row r="44" spans="1:7" ht="28.5" customHeight="1" x14ac:dyDescent="0.25">
      <c r="A44" s="15">
        <v>34</v>
      </c>
      <c r="B44" s="16" t="s">
        <v>82</v>
      </c>
      <c r="C44" s="23" t="s">
        <v>81</v>
      </c>
      <c r="D44" s="18" t="s">
        <v>12</v>
      </c>
      <c r="E44" s="22">
        <v>0</v>
      </c>
      <c r="F44" s="19">
        <v>0</v>
      </c>
      <c r="G44" s="20">
        <f t="shared" si="0"/>
        <v>0</v>
      </c>
    </row>
    <row r="45" spans="1:7" ht="28.5" customHeight="1" x14ac:dyDescent="0.25">
      <c r="A45" s="15">
        <v>35</v>
      </c>
      <c r="B45" s="16" t="s">
        <v>83</v>
      </c>
      <c r="C45" s="23" t="s">
        <v>81</v>
      </c>
      <c r="D45" s="18" t="s">
        <v>12</v>
      </c>
      <c r="E45" s="22">
        <v>184</v>
      </c>
      <c r="F45" s="19">
        <v>4.6905000000000001</v>
      </c>
      <c r="G45" s="20">
        <f t="shared" si="0"/>
        <v>863.05200000000002</v>
      </c>
    </row>
    <row r="46" spans="1:7" ht="28.5" customHeight="1" x14ac:dyDescent="0.25">
      <c r="A46" s="15">
        <v>36</v>
      </c>
      <c r="B46" s="16" t="s">
        <v>84</v>
      </c>
      <c r="C46" s="23" t="s">
        <v>85</v>
      </c>
      <c r="D46" s="18" t="s">
        <v>12</v>
      </c>
      <c r="E46" s="22">
        <v>0</v>
      </c>
      <c r="F46" s="19">
        <v>0</v>
      </c>
      <c r="G46" s="20">
        <f t="shared" si="0"/>
        <v>0</v>
      </c>
    </row>
    <row r="47" spans="1:7" ht="48" customHeight="1" x14ac:dyDescent="0.25">
      <c r="A47" s="15">
        <v>37</v>
      </c>
      <c r="B47" s="16" t="s">
        <v>86</v>
      </c>
      <c r="C47" s="23" t="s">
        <v>87</v>
      </c>
      <c r="D47" s="18" t="s">
        <v>88</v>
      </c>
      <c r="E47" s="22">
        <v>4.6000000000000005</v>
      </c>
      <c r="F47" s="19">
        <v>409.77</v>
      </c>
      <c r="G47" s="20">
        <f t="shared" si="0"/>
        <v>1884.9420000000002</v>
      </c>
    </row>
    <row r="48" spans="1:7" ht="28.5" customHeight="1" x14ac:dyDescent="0.25">
      <c r="A48" s="15">
        <v>38</v>
      </c>
      <c r="B48" s="16" t="s">
        <v>89</v>
      </c>
      <c r="C48" s="23" t="s">
        <v>90</v>
      </c>
      <c r="D48" s="18" t="s">
        <v>88</v>
      </c>
      <c r="E48" s="22">
        <v>0</v>
      </c>
      <c r="F48" s="19">
        <v>0</v>
      </c>
      <c r="G48" s="20">
        <f t="shared" si="0"/>
        <v>0</v>
      </c>
    </row>
    <row r="49" spans="1:7" ht="28.5" customHeight="1" x14ac:dyDescent="0.25">
      <c r="A49" s="15">
        <v>39</v>
      </c>
      <c r="B49" s="16" t="s">
        <v>91</v>
      </c>
      <c r="C49" s="23" t="s">
        <v>92</v>
      </c>
      <c r="D49" s="18" t="s">
        <v>88</v>
      </c>
      <c r="E49" s="22">
        <v>0</v>
      </c>
      <c r="F49" s="19">
        <v>0</v>
      </c>
      <c r="G49" s="20">
        <f t="shared" si="0"/>
        <v>0</v>
      </c>
    </row>
    <row r="50" spans="1:7" ht="28.5" customHeight="1" x14ac:dyDescent="0.25">
      <c r="A50" s="15">
        <v>40</v>
      </c>
      <c r="B50" s="16" t="s">
        <v>93</v>
      </c>
      <c r="C50" s="17" t="s">
        <v>43</v>
      </c>
      <c r="D50" s="18" t="s">
        <v>44</v>
      </c>
      <c r="E50" s="22">
        <v>0</v>
      </c>
      <c r="F50" s="19">
        <v>0</v>
      </c>
      <c r="G50" s="20">
        <f t="shared" si="0"/>
        <v>0</v>
      </c>
    </row>
    <row r="51" spans="1:7" ht="28.5" customHeight="1" x14ac:dyDescent="0.25">
      <c r="A51" s="15">
        <v>41</v>
      </c>
      <c r="B51" s="16" t="s">
        <v>94</v>
      </c>
      <c r="C51" s="17" t="s">
        <v>43</v>
      </c>
      <c r="D51" s="18" t="s">
        <v>44</v>
      </c>
      <c r="E51" s="22">
        <v>0</v>
      </c>
      <c r="F51" s="19">
        <v>0</v>
      </c>
      <c r="G51" s="20">
        <f t="shared" si="0"/>
        <v>0</v>
      </c>
    </row>
    <row r="52" spans="1:7" ht="28.5" customHeight="1" x14ac:dyDescent="0.25">
      <c r="A52" s="15">
        <v>42</v>
      </c>
      <c r="B52" s="16" t="s">
        <v>95</v>
      </c>
      <c r="C52" s="17" t="s">
        <v>43</v>
      </c>
      <c r="D52" s="18" t="s">
        <v>44</v>
      </c>
      <c r="E52" s="22">
        <v>0</v>
      </c>
      <c r="F52" s="19">
        <v>0</v>
      </c>
      <c r="G52" s="20">
        <f t="shared" si="0"/>
        <v>0</v>
      </c>
    </row>
    <row r="53" spans="1:7" ht="28.5" customHeight="1" x14ac:dyDescent="0.25">
      <c r="A53" s="15" t="s">
        <v>96</v>
      </c>
      <c r="B53" s="16" t="s">
        <v>97</v>
      </c>
      <c r="C53" s="23" t="s">
        <v>98</v>
      </c>
      <c r="D53" s="18" t="s">
        <v>99</v>
      </c>
      <c r="E53" s="22">
        <v>460</v>
      </c>
      <c r="F53" s="19">
        <v>4.524</v>
      </c>
      <c r="G53" s="20">
        <f t="shared" si="0"/>
        <v>2081.04</v>
      </c>
    </row>
    <row r="54" spans="1:7" ht="28.5" customHeight="1" x14ac:dyDescent="0.25">
      <c r="A54" s="15" t="s">
        <v>100</v>
      </c>
      <c r="B54" s="30" t="s">
        <v>101</v>
      </c>
      <c r="C54" s="23" t="s">
        <v>98</v>
      </c>
      <c r="D54" s="18" t="s">
        <v>99</v>
      </c>
      <c r="E54" s="22">
        <v>46</v>
      </c>
      <c r="F54" s="19">
        <v>5.952</v>
      </c>
      <c r="G54" s="20">
        <f t="shared" si="0"/>
        <v>273.79199999999997</v>
      </c>
    </row>
    <row r="55" spans="1:7" ht="28.5" customHeight="1" x14ac:dyDescent="0.25">
      <c r="A55" s="15">
        <v>44</v>
      </c>
      <c r="B55" s="30" t="s">
        <v>102</v>
      </c>
      <c r="C55" s="23" t="s">
        <v>98</v>
      </c>
      <c r="D55" s="18" t="s">
        <v>99</v>
      </c>
      <c r="E55" s="22">
        <v>0</v>
      </c>
      <c r="F55" s="19">
        <v>0</v>
      </c>
      <c r="G55" s="20">
        <f t="shared" si="0"/>
        <v>0</v>
      </c>
    </row>
    <row r="56" spans="1:7" ht="28.5" customHeight="1" x14ac:dyDescent="0.25">
      <c r="A56" s="15">
        <v>45</v>
      </c>
      <c r="B56" s="16" t="s">
        <v>103</v>
      </c>
      <c r="C56" s="23" t="s">
        <v>98</v>
      </c>
      <c r="D56" s="18" t="s">
        <v>68</v>
      </c>
      <c r="E56" s="22">
        <v>0</v>
      </c>
      <c r="F56" s="19">
        <v>0</v>
      </c>
      <c r="G56" s="20">
        <f t="shared" si="0"/>
        <v>0</v>
      </c>
    </row>
    <row r="57" spans="1:7" ht="28.5" customHeight="1" x14ac:dyDescent="0.25">
      <c r="A57" s="15" t="s">
        <v>104</v>
      </c>
      <c r="B57" s="16" t="s">
        <v>105</v>
      </c>
      <c r="C57" s="23" t="s">
        <v>98</v>
      </c>
      <c r="D57" s="18" t="s">
        <v>99</v>
      </c>
      <c r="E57" s="22">
        <v>460</v>
      </c>
      <c r="F57" s="19">
        <v>5.0459999999999994</v>
      </c>
      <c r="G57" s="20">
        <f t="shared" si="0"/>
        <v>2321.16</v>
      </c>
    </row>
    <row r="58" spans="1:7" ht="28.5" customHeight="1" x14ac:dyDescent="0.25">
      <c r="A58" s="15" t="s">
        <v>106</v>
      </c>
      <c r="B58" s="30" t="s">
        <v>107</v>
      </c>
      <c r="C58" s="23" t="s">
        <v>98</v>
      </c>
      <c r="D58" s="18" t="s">
        <v>99</v>
      </c>
      <c r="E58" s="22">
        <v>46</v>
      </c>
      <c r="F58" s="19">
        <v>5.5679999999999996</v>
      </c>
      <c r="G58" s="20">
        <f t="shared" si="0"/>
        <v>256.12799999999999</v>
      </c>
    </row>
    <row r="59" spans="1:7" ht="28.5" customHeight="1" x14ac:dyDescent="0.25">
      <c r="A59" s="15" t="s">
        <v>108</v>
      </c>
      <c r="B59" s="16" t="s">
        <v>109</v>
      </c>
      <c r="C59" s="23" t="s">
        <v>98</v>
      </c>
      <c r="D59" s="18" t="s">
        <v>99</v>
      </c>
      <c r="E59" s="22">
        <v>460</v>
      </c>
      <c r="F59" s="19">
        <v>5.0459999999999994</v>
      </c>
      <c r="G59" s="20">
        <f t="shared" si="0"/>
        <v>2321.16</v>
      </c>
    </row>
    <row r="60" spans="1:7" ht="28.5" customHeight="1" x14ac:dyDescent="0.25">
      <c r="A60" s="15" t="s">
        <v>110</v>
      </c>
      <c r="B60" s="30" t="s">
        <v>111</v>
      </c>
      <c r="C60" s="23" t="s">
        <v>98</v>
      </c>
      <c r="D60" s="18" t="s">
        <v>99</v>
      </c>
      <c r="E60" s="22">
        <v>0</v>
      </c>
      <c r="F60" s="19">
        <v>0</v>
      </c>
      <c r="G60" s="20">
        <f t="shared" si="0"/>
        <v>0</v>
      </c>
    </row>
    <row r="61" spans="1:7" ht="28.5" customHeight="1" x14ac:dyDescent="0.25">
      <c r="A61" s="15" t="s">
        <v>112</v>
      </c>
      <c r="B61" s="16" t="s">
        <v>113</v>
      </c>
      <c r="C61" s="23" t="s">
        <v>98</v>
      </c>
      <c r="D61" s="18" t="s">
        <v>99</v>
      </c>
      <c r="E61" s="22">
        <v>0</v>
      </c>
      <c r="F61" s="19">
        <v>0</v>
      </c>
      <c r="G61" s="20">
        <f t="shared" si="0"/>
        <v>0</v>
      </c>
    </row>
    <row r="62" spans="1:7" ht="28.5" customHeight="1" x14ac:dyDescent="0.25">
      <c r="A62" s="15" t="s">
        <v>114</v>
      </c>
      <c r="B62" s="30" t="s">
        <v>115</v>
      </c>
      <c r="C62" s="23" t="s">
        <v>98</v>
      </c>
      <c r="D62" s="18" t="s">
        <v>99</v>
      </c>
      <c r="E62" s="22">
        <v>0</v>
      </c>
      <c r="F62" s="19">
        <v>0</v>
      </c>
      <c r="G62" s="20">
        <f t="shared" si="0"/>
        <v>0</v>
      </c>
    </row>
    <row r="63" spans="1:7" ht="28.5" customHeight="1" x14ac:dyDescent="0.25">
      <c r="A63" s="15">
        <v>49</v>
      </c>
      <c r="B63" s="16" t="s">
        <v>116</v>
      </c>
      <c r="C63" s="23" t="s">
        <v>98</v>
      </c>
      <c r="D63" s="18" t="s">
        <v>68</v>
      </c>
      <c r="E63" s="22">
        <v>0</v>
      </c>
      <c r="F63" s="19">
        <v>0</v>
      </c>
      <c r="G63" s="20">
        <f t="shared" si="0"/>
        <v>0</v>
      </c>
    </row>
    <row r="64" spans="1:7" ht="28.5" customHeight="1" x14ac:dyDescent="0.25">
      <c r="A64" s="15" t="s">
        <v>117</v>
      </c>
      <c r="B64" s="16" t="s">
        <v>118</v>
      </c>
      <c r="C64" s="23" t="s">
        <v>81</v>
      </c>
      <c r="D64" s="18" t="s">
        <v>99</v>
      </c>
      <c r="E64" s="22">
        <v>690</v>
      </c>
      <c r="F64" s="19">
        <v>11.222999999999999</v>
      </c>
      <c r="G64" s="20">
        <f t="shared" si="0"/>
        <v>7743.869999999999</v>
      </c>
    </row>
    <row r="65" spans="1:7" ht="28.5" customHeight="1" x14ac:dyDescent="0.25">
      <c r="A65" s="15" t="s">
        <v>119</v>
      </c>
      <c r="B65" s="30" t="s">
        <v>120</v>
      </c>
      <c r="C65" s="23" t="s">
        <v>81</v>
      </c>
      <c r="D65" s="18" t="s">
        <v>99</v>
      </c>
      <c r="E65" s="22">
        <v>0</v>
      </c>
      <c r="F65" s="19">
        <v>0</v>
      </c>
      <c r="G65" s="20">
        <f t="shared" si="0"/>
        <v>0</v>
      </c>
    </row>
    <row r="66" spans="1:7" ht="28.5" customHeight="1" x14ac:dyDescent="0.25">
      <c r="A66" s="15" t="s">
        <v>121</v>
      </c>
      <c r="B66" s="16" t="s">
        <v>122</v>
      </c>
      <c r="C66" s="23" t="s">
        <v>81</v>
      </c>
      <c r="D66" s="18" t="s">
        <v>99</v>
      </c>
      <c r="E66" s="22">
        <v>12190</v>
      </c>
      <c r="F66" s="19">
        <v>4.0889999999999995</v>
      </c>
      <c r="G66" s="20">
        <f t="shared" si="0"/>
        <v>49844.909999999996</v>
      </c>
    </row>
    <row r="67" spans="1:7" ht="28.5" customHeight="1" x14ac:dyDescent="0.25">
      <c r="A67" s="15" t="s">
        <v>123</v>
      </c>
      <c r="B67" s="30" t="s">
        <v>124</v>
      </c>
      <c r="C67" s="23" t="s">
        <v>81</v>
      </c>
      <c r="D67" s="18" t="s">
        <v>99</v>
      </c>
      <c r="E67" s="22">
        <v>0</v>
      </c>
      <c r="F67" s="19">
        <v>0</v>
      </c>
      <c r="G67" s="20">
        <f t="shared" si="0"/>
        <v>0</v>
      </c>
    </row>
    <row r="68" spans="1:7" ht="28.5" customHeight="1" x14ac:dyDescent="0.25">
      <c r="A68" s="15" t="s">
        <v>125</v>
      </c>
      <c r="B68" s="16" t="s">
        <v>126</v>
      </c>
      <c r="C68" s="23" t="s">
        <v>81</v>
      </c>
      <c r="D68" s="18" t="s">
        <v>99</v>
      </c>
      <c r="E68" s="22">
        <v>0</v>
      </c>
      <c r="F68" s="19">
        <v>0</v>
      </c>
      <c r="G68" s="20">
        <f t="shared" si="0"/>
        <v>0</v>
      </c>
    </row>
    <row r="69" spans="1:7" ht="28.5" customHeight="1" x14ac:dyDescent="0.25">
      <c r="A69" s="15" t="s">
        <v>127</v>
      </c>
      <c r="B69" s="30" t="s">
        <v>128</v>
      </c>
      <c r="C69" s="23" t="s">
        <v>81</v>
      </c>
      <c r="D69" s="18" t="s">
        <v>99</v>
      </c>
      <c r="E69" s="22">
        <v>0</v>
      </c>
      <c r="F69" s="19">
        <v>0</v>
      </c>
      <c r="G69" s="20">
        <f t="shared" si="0"/>
        <v>0</v>
      </c>
    </row>
    <row r="70" spans="1:7" ht="28.5" customHeight="1" x14ac:dyDescent="0.25">
      <c r="A70" s="15">
        <v>53</v>
      </c>
      <c r="B70" s="30" t="s">
        <v>129</v>
      </c>
      <c r="C70" s="23" t="s">
        <v>81</v>
      </c>
      <c r="D70" s="18" t="s">
        <v>99</v>
      </c>
      <c r="E70" s="22">
        <v>690</v>
      </c>
      <c r="F70" s="19">
        <v>8.8554999999999993</v>
      </c>
      <c r="G70" s="20">
        <f t="shared" si="0"/>
        <v>6110.2949999999992</v>
      </c>
    </row>
    <row r="71" spans="1:7" ht="28.5" customHeight="1" x14ac:dyDescent="0.25">
      <c r="A71" s="15">
        <v>54</v>
      </c>
      <c r="B71" s="30" t="s">
        <v>130</v>
      </c>
      <c r="C71" s="23" t="s">
        <v>81</v>
      </c>
      <c r="D71" s="18" t="s">
        <v>99</v>
      </c>
      <c r="E71" s="22">
        <v>2300</v>
      </c>
      <c r="F71" s="19">
        <v>12.934999999999999</v>
      </c>
      <c r="G71" s="20">
        <f t="shared" si="0"/>
        <v>29750.499999999996</v>
      </c>
    </row>
    <row r="72" spans="1:7" ht="28.5" customHeight="1" x14ac:dyDescent="0.25">
      <c r="A72" s="15">
        <v>55</v>
      </c>
      <c r="B72" s="30" t="s">
        <v>131</v>
      </c>
      <c r="C72" s="23" t="s">
        <v>81</v>
      </c>
      <c r="D72" s="18" t="s">
        <v>99</v>
      </c>
      <c r="E72" s="22">
        <v>414</v>
      </c>
      <c r="F72" s="19">
        <v>18.904999999999998</v>
      </c>
      <c r="G72" s="20">
        <f t="shared" ref="G72:G135" si="1">F72*E72</f>
        <v>7826.6699999999992</v>
      </c>
    </row>
    <row r="73" spans="1:7" ht="28.5" customHeight="1" x14ac:dyDescent="0.25">
      <c r="A73" s="15">
        <v>56</v>
      </c>
      <c r="B73" s="30" t="s">
        <v>132</v>
      </c>
      <c r="C73" s="23" t="s">
        <v>81</v>
      </c>
      <c r="D73" s="18" t="s">
        <v>99</v>
      </c>
      <c r="E73" s="22">
        <v>0</v>
      </c>
      <c r="F73" s="19">
        <v>0</v>
      </c>
      <c r="G73" s="20">
        <f t="shared" si="1"/>
        <v>0</v>
      </c>
    </row>
    <row r="74" spans="1:7" ht="28.5" customHeight="1" x14ac:dyDescent="0.25">
      <c r="A74" s="15">
        <v>57</v>
      </c>
      <c r="B74" s="30" t="s">
        <v>133</v>
      </c>
      <c r="C74" s="23" t="s">
        <v>81</v>
      </c>
      <c r="D74" s="18" t="s">
        <v>99</v>
      </c>
      <c r="E74" s="22">
        <v>0</v>
      </c>
      <c r="F74" s="19">
        <v>0</v>
      </c>
      <c r="G74" s="20">
        <f t="shared" si="1"/>
        <v>0</v>
      </c>
    </row>
    <row r="75" spans="1:7" ht="28.5" customHeight="1" x14ac:dyDescent="0.25">
      <c r="A75" s="15">
        <v>58</v>
      </c>
      <c r="B75" s="30" t="s">
        <v>134</v>
      </c>
      <c r="C75" s="23" t="s">
        <v>81</v>
      </c>
      <c r="D75" s="18" t="s">
        <v>99</v>
      </c>
      <c r="E75" s="22">
        <v>0</v>
      </c>
      <c r="F75" s="19">
        <v>0</v>
      </c>
      <c r="G75" s="20">
        <f t="shared" si="1"/>
        <v>0</v>
      </c>
    </row>
    <row r="76" spans="1:7" ht="28.5" customHeight="1" x14ac:dyDescent="0.25">
      <c r="A76" s="31">
        <v>69</v>
      </c>
      <c r="B76" s="16" t="s">
        <v>135</v>
      </c>
      <c r="C76" s="23" t="s">
        <v>136</v>
      </c>
      <c r="D76" s="18" t="s">
        <v>68</v>
      </c>
      <c r="E76" s="22">
        <v>0</v>
      </c>
      <c r="F76" s="19">
        <v>0</v>
      </c>
      <c r="G76" s="20">
        <f t="shared" si="1"/>
        <v>0</v>
      </c>
    </row>
    <row r="77" spans="1:7" ht="28.5" customHeight="1" x14ac:dyDescent="0.25">
      <c r="A77" s="31">
        <v>70</v>
      </c>
      <c r="B77" s="32" t="s">
        <v>137</v>
      </c>
      <c r="C77" s="23" t="s">
        <v>136</v>
      </c>
      <c r="D77" s="18" t="s">
        <v>68</v>
      </c>
      <c r="E77" s="22">
        <v>0</v>
      </c>
      <c r="F77" s="19">
        <v>0</v>
      </c>
      <c r="G77" s="20">
        <f t="shared" si="1"/>
        <v>0</v>
      </c>
    </row>
    <row r="78" spans="1:7" ht="28.5" customHeight="1" x14ac:dyDescent="0.25">
      <c r="A78" s="31">
        <v>71</v>
      </c>
      <c r="B78" s="33" t="s">
        <v>138</v>
      </c>
      <c r="C78" s="17" t="s">
        <v>52</v>
      </c>
      <c r="D78" s="18" t="s">
        <v>48</v>
      </c>
      <c r="E78" s="22">
        <v>0</v>
      </c>
      <c r="F78" s="19">
        <v>0</v>
      </c>
      <c r="G78" s="20">
        <f t="shared" si="1"/>
        <v>0</v>
      </c>
    </row>
    <row r="79" spans="1:7" ht="28.5" customHeight="1" x14ac:dyDescent="0.25">
      <c r="A79" s="31" t="s">
        <v>139</v>
      </c>
      <c r="B79" s="34" t="s">
        <v>140</v>
      </c>
      <c r="C79" s="23" t="s">
        <v>141</v>
      </c>
      <c r="D79" s="18" t="s">
        <v>68</v>
      </c>
      <c r="E79" s="22">
        <v>0</v>
      </c>
      <c r="F79" s="19">
        <v>0</v>
      </c>
      <c r="G79" s="20">
        <f t="shared" si="1"/>
        <v>0</v>
      </c>
    </row>
    <row r="80" spans="1:7" ht="28.5" customHeight="1" x14ac:dyDescent="0.25">
      <c r="A80" s="31" t="s">
        <v>142</v>
      </c>
      <c r="B80" s="32" t="s">
        <v>140</v>
      </c>
      <c r="C80" s="23" t="s">
        <v>143</v>
      </c>
      <c r="D80" s="18" t="s">
        <v>68</v>
      </c>
      <c r="E80" s="22">
        <v>0</v>
      </c>
      <c r="F80" s="19">
        <v>0</v>
      </c>
      <c r="G80" s="20">
        <f t="shared" si="1"/>
        <v>0</v>
      </c>
    </row>
    <row r="81" spans="1:7" ht="28.5" customHeight="1" x14ac:dyDescent="0.25">
      <c r="A81" s="31">
        <v>73</v>
      </c>
      <c r="B81" s="33" t="s">
        <v>144</v>
      </c>
      <c r="C81" s="23" t="s">
        <v>141</v>
      </c>
      <c r="D81" s="18" t="s">
        <v>44</v>
      </c>
      <c r="E81" s="22">
        <v>0</v>
      </c>
      <c r="F81" s="19">
        <v>0</v>
      </c>
      <c r="G81" s="20">
        <f t="shared" si="1"/>
        <v>0</v>
      </c>
    </row>
    <row r="82" spans="1:7" ht="28.5" customHeight="1" x14ac:dyDescent="0.25">
      <c r="A82" s="31">
        <v>74</v>
      </c>
      <c r="B82" s="34" t="s">
        <v>145</v>
      </c>
      <c r="C82" s="17" t="s">
        <v>43</v>
      </c>
      <c r="D82" s="18" t="s">
        <v>44</v>
      </c>
      <c r="E82" s="22">
        <v>0</v>
      </c>
      <c r="F82" s="19">
        <v>0</v>
      </c>
      <c r="G82" s="20">
        <f t="shared" si="1"/>
        <v>0</v>
      </c>
    </row>
    <row r="83" spans="1:7" ht="28.5" customHeight="1" x14ac:dyDescent="0.25">
      <c r="A83" s="31">
        <v>75</v>
      </c>
      <c r="B83" s="34" t="s">
        <v>146</v>
      </c>
      <c r="C83" s="17" t="s">
        <v>43</v>
      </c>
      <c r="D83" s="18" t="s">
        <v>44</v>
      </c>
      <c r="E83" s="22">
        <v>0</v>
      </c>
      <c r="F83" s="19">
        <v>0</v>
      </c>
      <c r="G83" s="20">
        <f t="shared" si="1"/>
        <v>0</v>
      </c>
    </row>
    <row r="84" spans="1:7" ht="28.5" customHeight="1" x14ac:dyDescent="0.25">
      <c r="A84" s="31" t="s">
        <v>147</v>
      </c>
      <c r="B84" s="34" t="s">
        <v>148</v>
      </c>
      <c r="C84" s="17" t="s">
        <v>149</v>
      </c>
      <c r="D84" s="18" t="s">
        <v>99</v>
      </c>
      <c r="E84" s="22">
        <v>0</v>
      </c>
      <c r="F84" s="19">
        <v>0</v>
      </c>
      <c r="G84" s="20">
        <f t="shared" si="1"/>
        <v>0</v>
      </c>
    </row>
    <row r="85" spans="1:7" ht="28.5" customHeight="1" x14ac:dyDescent="0.25">
      <c r="A85" s="31" t="s">
        <v>150</v>
      </c>
      <c r="B85" s="32" t="s">
        <v>151</v>
      </c>
      <c r="C85" s="17" t="s">
        <v>149</v>
      </c>
      <c r="D85" s="18" t="s">
        <v>99</v>
      </c>
      <c r="E85" s="22">
        <v>0</v>
      </c>
      <c r="F85" s="19">
        <v>0</v>
      </c>
      <c r="G85" s="20">
        <f t="shared" si="1"/>
        <v>0</v>
      </c>
    </row>
    <row r="86" spans="1:7" ht="28.5" customHeight="1" x14ac:dyDescent="0.25">
      <c r="A86" s="31">
        <v>77</v>
      </c>
      <c r="B86" s="32" t="s">
        <v>152</v>
      </c>
      <c r="C86" s="17" t="s">
        <v>149</v>
      </c>
      <c r="D86" s="18" t="s">
        <v>99</v>
      </c>
      <c r="E86" s="22">
        <v>0</v>
      </c>
      <c r="F86" s="19">
        <v>0</v>
      </c>
      <c r="G86" s="20">
        <f t="shared" si="1"/>
        <v>0</v>
      </c>
    </row>
    <row r="87" spans="1:7" ht="28.5" customHeight="1" x14ac:dyDescent="0.25">
      <c r="A87" s="31">
        <v>78</v>
      </c>
      <c r="B87" s="34" t="s">
        <v>153</v>
      </c>
      <c r="C87" s="17" t="s">
        <v>43</v>
      </c>
      <c r="D87" s="18" t="s">
        <v>68</v>
      </c>
      <c r="E87" s="22">
        <v>0</v>
      </c>
      <c r="F87" s="19">
        <v>0</v>
      </c>
      <c r="G87" s="20">
        <f t="shared" si="1"/>
        <v>0</v>
      </c>
    </row>
    <row r="88" spans="1:7" ht="28.5" customHeight="1" x14ac:dyDescent="0.25">
      <c r="A88" s="31">
        <v>79</v>
      </c>
      <c r="B88" s="33" t="s">
        <v>154</v>
      </c>
      <c r="C88" s="17" t="s">
        <v>43</v>
      </c>
      <c r="D88" s="18" t="s">
        <v>44</v>
      </c>
      <c r="E88" s="22">
        <v>0</v>
      </c>
      <c r="F88" s="19">
        <v>0</v>
      </c>
      <c r="G88" s="20">
        <f t="shared" si="1"/>
        <v>0</v>
      </c>
    </row>
    <row r="89" spans="1:7" ht="28.5" customHeight="1" x14ac:dyDescent="0.25">
      <c r="A89" s="31">
        <v>80</v>
      </c>
      <c r="B89" s="34" t="s">
        <v>155</v>
      </c>
      <c r="C89" s="17" t="s">
        <v>43</v>
      </c>
      <c r="D89" s="18" t="s">
        <v>44</v>
      </c>
      <c r="E89" s="22">
        <v>0</v>
      </c>
      <c r="F89" s="19">
        <v>0</v>
      </c>
      <c r="G89" s="20">
        <f t="shared" si="1"/>
        <v>0</v>
      </c>
    </row>
    <row r="90" spans="1:7" ht="28.5" customHeight="1" x14ac:dyDescent="0.25">
      <c r="A90" s="31">
        <v>81</v>
      </c>
      <c r="B90" s="34" t="s">
        <v>156</v>
      </c>
      <c r="C90" s="17" t="s">
        <v>43</v>
      </c>
      <c r="D90" s="18" t="s">
        <v>44</v>
      </c>
      <c r="E90" s="22">
        <v>0</v>
      </c>
      <c r="F90" s="19">
        <v>0</v>
      </c>
      <c r="G90" s="20">
        <f t="shared" si="1"/>
        <v>0</v>
      </c>
    </row>
    <row r="91" spans="1:7" ht="28.5" customHeight="1" x14ac:dyDescent="0.25">
      <c r="A91" s="31">
        <v>82</v>
      </c>
      <c r="B91" s="32" t="s">
        <v>157</v>
      </c>
      <c r="C91" s="23" t="s">
        <v>158</v>
      </c>
      <c r="D91" s="18" t="s">
        <v>159</v>
      </c>
      <c r="E91" s="22">
        <v>0</v>
      </c>
      <c r="F91" s="19">
        <v>0</v>
      </c>
      <c r="G91" s="20">
        <f t="shared" si="1"/>
        <v>0</v>
      </c>
    </row>
    <row r="92" spans="1:7" ht="28.5" customHeight="1" x14ac:dyDescent="0.25">
      <c r="A92" s="31">
        <v>83</v>
      </c>
      <c r="B92" s="34" t="s">
        <v>160</v>
      </c>
      <c r="C92" s="17" t="s">
        <v>24</v>
      </c>
      <c r="D92" s="18" t="s">
        <v>25</v>
      </c>
      <c r="E92" s="22">
        <v>0</v>
      </c>
      <c r="F92" s="19">
        <v>0</v>
      </c>
      <c r="G92" s="20">
        <f t="shared" si="1"/>
        <v>0</v>
      </c>
    </row>
    <row r="93" spans="1:7" ht="28.5" customHeight="1" x14ac:dyDescent="0.25">
      <c r="A93" s="31">
        <v>84</v>
      </c>
      <c r="B93" s="16" t="s">
        <v>161</v>
      </c>
      <c r="C93" s="17" t="s">
        <v>43</v>
      </c>
      <c r="D93" s="18" t="s">
        <v>44</v>
      </c>
      <c r="E93" s="22">
        <v>1380</v>
      </c>
      <c r="F93" s="19">
        <v>7.95</v>
      </c>
      <c r="G93" s="20">
        <f t="shared" si="1"/>
        <v>10971</v>
      </c>
    </row>
    <row r="94" spans="1:7" ht="28.5" customHeight="1" x14ac:dyDescent="0.25">
      <c r="A94" s="31">
        <v>85</v>
      </c>
      <c r="B94" s="30" t="s">
        <v>162</v>
      </c>
      <c r="C94" s="17" t="s">
        <v>43</v>
      </c>
      <c r="D94" s="18" t="s">
        <v>44</v>
      </c>
      <c r="E94" s="22">
        <v>0</v>
      </c>
      <c r="F94" s="19">
        <v>0</v>
      </c>
      <c r="G94" s="20">
        <f t="shared" si="1"/>
        <v>0</v>
      </c>
    </row>
    <row r="95" spans="1:7" ht="28.5" customHeight="1" x14ac:dyDescent="0.25">
      <c r="A95" s="31">
        <v>86</v>
      </c>
      <c r="B95" s="24" t="s">
        <v>163</v>
      </c>
      <c r="C95" s="17" t="s">
        <v>43</v>
      </c>
      <c r="D95" s="18" t="s">
        <v>44</v>
      </c>
      <c r="E95" s="22">
        <v>0</v>
      </c>
      <c r="F95" s="19">
        <v>0</v>
      </c>
      <c r="G95" s="20">
        <f t="shared" si="1"/>
        <v>0</v>
      </c>
    </row>
    <row r="96" spans="1:7" ht="28.5" customHeight="1" x14ac:dyDescent="0.25">
      <c r="A96" s="31" t="s">
        <v>164</v>
      </c>
      <c r="B96" s="16" t="s">
        <v>165</v>
      </c>
      <c r="C96" s="17" t="s">
        <v>43</v>
      </c>
      <c r="D96" s="18" t="s">
        <v>44</v>
      </c>
      <c r="E96" s="22">
        <v>0</v>
      </c>
      <c r="F96" s="19">
        <v>0</v>
      </c>
      <c r="G96" s="20">
        <f t="shared" si="1"/>
        <v>0</v>
      </c>
    </row>
    <row r="97" spans="1:7" ht="28.5" customHeight="1" x14ac:dyDescent="0.25">
      <c r="A97" s="31" t="s">
        <v>166</v>
      </c>
      <c r="B97" s="30" t="s">
        <v>167</v>
      </c>
      <c r="C97" s="17" t="s">
        <v>43</v>
      </c>
      <c r="D97" s="18" t="s">
        <v>44</v>
      </c>
      <c r="E97" s="22">
        <v>0</v>
      </c>
      <c r="F97" s="19">
        <v>0</v>
      </c>
      <c r="G97" s="20">
        <f t="shared" si="1"/>
        <v>0</v>
      </c>
    </row>
    <row r="98" spans="1:7" ht="28.5" customHeight="1" x14ac:dyDescent="0.25">
      <c r="A98" s="31" t="s">
        <v>168</v>
      </c>
      <c r="B98" s="16" t="s">
        <v>169</v>
      </c>
      <c r="C98" s="17" t="s">
        <v>43</v>
      </c>
      <c r="D98" s="18" t="s">
        <v>44</v>
      </c>
      <c r="E98" s="22">
        <v>0</v>
      </c>
      <c r="F98" s="19">
        <v>0</v>
      </c>
      <c r="G98" s="20">
        <f t="shared" si="1"/>
        <v>0</v>
      </c>
    </row>
    <row r="99" spans="1:7" ht="28.5" customHeight="1" x14ac:dyDescent="0.25">
      <c r="A99" s="31" t="s">
        <v>170</v>
      </c>
      <c r="B99" s="30" t="s">
        <v>171</v>
      </c>
      <c r="C99" s="17" t="s">
        <v>43</v>
      </c>
      <c r="D99" s="18" t="s">
        <v>44</v>
      </c>
      <c r="E99" s="22">
        <v>0</v>
      </c>
      <c r="F99" s="19">
        <v>0</v>
      </c>
      <c r="G99" s="20">
        <f t="shared" si="1"/>
        <v>0</v>
      </c>
    </row>
    <row r="100" spans="1:7" ht="28.5" customHeight="1" x14ac:dyDescent="0.25">
      <c r="A100" s="31" t="s">
        <v>172</v>
      </c>
      <c r="B100" s="16" t="s">
        <v>173</v>
      </c>
      <c r="C100" s="17" t="s">
        <v>43</v>
      </c>
      <c r="D100" s="18" t="s">
        <v>44</v>
      </c>
      <c r="E100" s="22">
        <v>0</v>
      </c>
      <c r="F100" s="19">
        <v>0</v>
      </c>
      <c r="G100" s="20">
        <f t="shared" si="1"/>
        <v>0</v>
      </c>
    </row>
    <row r="101" spans="1:7" ht="28.5" customHeight="1" x14ac:dyDescent="0.25">
      <c r="A101" s="31" t="s">
        <v>174</v>
      </c>
      <c r="B101" s="30" t="s">
        <v>175</v>
      </c>
      <c r="C101" s="17" t="s">
        <v>43</v>
      </c>
      <c r="D101" s="18" t="s">
        <v>44</v>
      </c>
      <c r="E101" s="22">
        <v>0</v>
      </c>
      <c r="F101" s="19">
        <v>0</v>
      </c>
      <c r="G101" s="20">
        <f t="shared" si="1"/>
        <v>0</v>
      </c>
    </row>
    <row r="102" spans="1:7" ht="28.5" customHeight="1" x14ac:dyDescent="0.25">
      <c r="A102" s="35">
        <v>90</v>
      </c>
      <c r="B102" s="25" t="s">
        <v>176</v>
      </c>
      <c r="C102" s="17" t="s">
        <v>177</v>
      </c>
      <c r="D102" s="18" t="s">
        <v>48</v>
      </c>
      <c r="E102" s="22">
        <v>0</v>
      </c>
      <c r="F102" s="19">
        <v>0</v>
      </c>
      <c r="G102" s="20">
        <f t="shared" si="1"/>
        <v>0</v>
      </c>
    </row>
    <row r="103" spans="1:7" ht="28.5" customHeight="1" x14ac:dyDescent="0.25">
      <c r="A103" s="35">
        <v>91</v>
      </c>
      <c r="B103" s="16" t="s">
        <v>178</v>
      </c>
      <c r="C103" s="17" t="s">
        <v>43</v>
      </c>
      <c r="D103" s="18" t="s">
        <v>44</v>
      </c>
      <c r="E103" s="22">
        <v>460</v>
      </c>
      <c r="F103" s="19">
        <v>8.6999999999999993</v>
      </c>
      <c r="G103" s="20">
        <f t="shared" si="1"/>
        <v>4001.9999999999995</v>
      </c>
    </row>
    <row r="104" spans="1:7" ht="29.25" customHeight="1" x14ac:dyDescent="0.25">
      <c r="A104" s="35">
        <v>92</v>
      </c>
      <c r="B104" s="30" t="s">
        <v>179</v>
      </c>
      <c r="C104" s="17" t="s">
        <v>43</v>
      </c>
      <c r="D104" s="18" t="s">
        <v>44</v>
      </c>
      <c r="E104" s="22">
        <v>460</v>
      </c>
      <c r="F104" s="19">
        <v>9.8000000000000007</v>
      </c>
      <c r="G104" s="20">
        <f t="shared" si="1"/>
        <v>4508</v>
      </c>
    </row>
    <row r="105" spans="1:7" ht="29.25" customHeight="1" x14ac:dyDescent="0.25">
      <c r="A105" s="35">
        <v>93</v>
      </c>
      <c r="B105" s="16" t="s">
        <v>180</v>
      </c>
      <c r="C105" s="17" t="s">
        <v>43</v>
      </c>
      <c r="D105" s="18" t="s">
        <v>44</v>
      </c>
      <c r="E105" s="22">
        <v>0</v>
      </c>
      <c r="F105" s="19">
        <v>0</v>
      </c>
      <c r="G105" s="20">
        <f t="shared" si="1"/>
        <v>0</v>
      </c>
    </row>
    <row r="106" spans="1:7" ht="29.25" customHeight="1" x14ac:dyDescent="0.25">
      <c r="A106" s="35">
        <v>94</v>
      </c>
      <c r="B106" s="16" t="s">
        <v>181</v>
      </c>
      <c r="C106" s="17" t="s">
        <v>43</v>
      </c>
      <c r="D106" s="18" t="s">
        <v>44</v>
      </c>
      <c r="E106" s="22">
        <v>0</v>
      </c>
      <c r="F106" s="19">
        <v>0</v>
      </c>
      <c r="G106" s="20">
        <f t="shared" si="1"/>
        <v>0</v>
      </c>
    </row>
    <row r="107" spans="1:7" ht="29.25" customHeight="1" x14ac:dyDescent="0.25">
      <c r="A107" s="36">
        <v>95</v>
      </c>
      <c r="B107" s="37" t="s">
        <v>182</v>
      </c>
      <c r="C107" s="38" t="s">
        <v>43</v>
      </c>
      <c r="D107" s="39" t="s">
        <v>44</v>
      </c>
      <c r="E107" s="22">
        <v>0</v>
      </c>
      <c r="F107" s="19">
        <v>0</v>
      </c>
      <c r="G107" s="20">
        <f t="shared" si="1"/>
        <v>0</v>
      </c>
    </row>
    <row r="108" spans="1:7" ht="29.25" customHeight="1" x14ac:dyDescent="0.25">
      <c r="A108" s="31">
        <v>96</v>
      </c>
      <c r="B108" s="16" t="s">
        <v>183</v>
      </c>
      <c r="C108" s="40" t="s">
        <v>43</v>
      </c>
      <c r="D108" s="18" t="s">
        <v>184</v>
      </c>
      <c r="E108" s="22">
        <v>0</v>
      </c>
      <c r="F108" s="19">
        <v>0</v>
      </c>
      <c r="G108" s="20">
        <f t="shared" si="1"/>
        <v>0</v>
      </c>
    </row>
    <row r="109" spans="1:7" ht="29.25" customHeight="1" x14ac:dyDescent="0.25">
      <c r="A109" s="31">
        <v>97</v>
      </c>
      <c r="B109" s="16" t="s">
        <v>185</v>
      </c>
      <c r="C109" s="40" t="s">
        <v>43</v>
      </c>
      <c r="D109" s="18" t="s">
        <v>184</v>
      </c>
      <c r="E109" s="22">
        <v>0</v>
      </c>
      <c r="F109" s="19">
        <v>0</v>
      </c>
      <c r="G109" s="20">
        <f t="shared" si="1"/>
        <v>0</v>
      </c>
    </row>
    <row r="110" spans="1:7" ht="29.25" customHeight="1" x14ac:dyDescent="0.25">
      <c r="A110" s="31">
        <v>98</v>
      </c>
      <c r="B110" s="30" t="s">
        <v>186</v>
      </c>
      <c r="C110" s="40" t="s">
        <v>43</v>
      </c>
      <c r="D110" s="18" t="s">
        <v>187</v>
      </c>
      <c r="E110" s="22">
        <v>0</v>
      </c>
      <c r="F110" s="19">
        <v>0</v>
      </c>
      <c r="G110" s="20">
        <f t="shared" si="1"/>
        <v>0</v>
      </c>
    </row>
    <row r="111" spans="1:7" ht="29.25" customHeight="1" x14ac:dyDescent="0.25">
      <c r="A111" s="31">
        <v>99</v>
      </c>
      <c r="B111" s="16" t="s">
        <v>188</v>
      </c>
      <c r="C111" s="40" t="s">
        <v>43</v>
      </c>
      <c r="D111" s="18" t="s">
        <v>184</v>
      </c>
      <c r="E111" s="22">
        <v>0</v>
      </c>
      <c r="F111" s="19">
        <v>0</v>
      </c>
      <c r="G111" s="20">
        <f t="shared" si="1"/>
        <v>0</v>
      </c>
    </row>
    <row r="112" spans="1:7" ht="29.25" customHeight="1" x14ac:dyDescent="0.25">
      <c r="A112" s="31">
        <v>100</v>
      </c>
      <c r="B112" s="16" t="s">
        <v>189</v>
      </c>
      <c r="C112" s="40" t="s">
        <v>43</v>
      </c>
      <c r="D112" s="18" t="s">
        <v>184</v>
      </c>
      <c r="E112" s="22">
        <v>0</v>
      </c>
      <c r="F112" s="19">
        <v>0</v>
      </c>
      <c r="G112" s="20">
        <f t="shared" si="1"/>
        <v>0</v>
      </c>
    </row>
    <row r="113" spans="1:7" ht="29.25" customHeight="1" x14ac:dyDescent="0.25">
      <c r="A113" s="31">
        <v>101</v>
      </c>
      <c r="B113" s="30" t="s">
        <v>190</v>
      </c>
      <c r="C113" s="40" t="s">
        <v>43</v>
      </c>
      <c r="D113" s="18" t="s">
        <v>187</v>
      </c>
      <c r="E113" s="22">
        <v>0</v>
      </c>
      <c r="F113" s="19">
        <v>0</v>
      </c>
      <c r="G113" s="20">
        <f t="shared" si="1"/>
        <v>0</v>
      </c>
    </row>
    <row r="114" spans="1:7" ht="29.25" customHeight="1" x14ac:dyDescent="0.25">
      <c r="A114" s="31">
        <v>102</v>
      </c>
      <c r="B114" s="30" t="s">
        <v>191</v>
      </c>
      <c r="C114" s="40" t="s">
        <v>192</v>
      </c>
      <c r="D114" s="18" t="s">
        <v>187</v>
      </c>
      <c r="E114" s="22">
        <v>0</v>
      </c>
      <c r="F114" s="19">
        <v>0</v>
      </c>
      <c r="G114" s="20">
        <f t="shared" si="1"/>
        <v>0</v>
      </c>
    </row>
    <row r="115" spans="1:7" ht="29.25" customHeight="1" x14ac:dyDescent="0.25">
      <c r="A115" s="31">
        <v>103</v>
      </c>
      <c r="B115" s="30" t="s">
        <v>193</v>
      </c>
      <c r="C115" s="40" t="s">
        <v>43</v>
      </c>
      <c r="D115" s="18" t="s">
        <v>57</v>
      </c>
      <c r="E115" s="22">
        <v>0</v>
      </c>
      <c r="F115" s="19">
        <v>0</v>
      </c>
      <c r="G115" s="20">
        <f t="shared" si="1"/>
        <v>0</v>
      </c>
    </row>
    <row r="116" spans="1:7" ht="29.25" customHeight="1" x14ac:dyDescent="0.25">
      <c r="A116" s="31">
        <v>104</v>
      </c>
      <c r="B116" s="16" t="s">
        <v>194</v>
      </c>
      <c r="C116" s="40" t="s">
        <v>43</v>
      </c>
      <c r="D116" s="18" t="s">
        <v>57</v>
      </c>
      <c r="E116" s="22">
        <v>0</v>
      </c>
      <c r="F116" s="19">
        <v>0</v>
      </c>
      <c r="G116" s="20">
        <f t="shared" si="1"/>
        <v>0</v>
      </c>
    </row>
    <row r="117" spans="1:7" ht="29.25" customHeight="1" x14ac:dyDescent="0.25">
      <c r="A117" s="31">
        <v>105</v>
      </c>
      <c r="B117" s="16" t="s">
        <v>195</v>
      </c>
      <c r="C117" s="40" t="s">
        <v>43</v>
      </c>
      <c r="D117" s="18" t="s">
        <v>57</v>
      </c>
      <c r="E117" s="22">
        <v>0</v>
      </c>
      <c r="F117" s="19">
        <v>0</v>
      </c>
      <c r="G117" s="20">
        <f t="shared" si="1"/>
        <v>0</v>
      </c>
    </row>
    <row r="118" spans="1:7" ht="29.25" customHeight="1" x14ac:dyDescent="0.25">
      <c r="A118" s="31">
        <v>106</v>
      </c>
      <c r="B118" s="16" t="s">
        <v>196</v>
      </c>
      <c r="C118" s="40" t="s">
        <v>192</v>
      </c>
      <c r="D118" s="18" t="s">
        <v>187</v>
      </c>
      <c r="E118" s="22">
        <v>0</v>
      </c>
      <c r="F118" s="19">
        <v>0</v>
      </c>
      <c r="G118" s="20">
        <f t="shared" si="1"/>
        <v>0</v>
      </c>
    </row>
    <row r="119" spans="1:7" ht="29.25" customHeight="1" x14ac:dyDescent="0.25">
      <c r="A119" s="31">
        <v>107</v>
      </c>
      <c r="B119" s="41" t="s">
        <v>197</v>
      </c>
      <c r="C119" s="40" t="s">
        <v>43</v>
      </c>
      <c r="D119" s="18" t="s">
        <v>57</v>
      </c>
      <c r="E119" s="22">
        <v>0</v>
      </c>
      <c r="F119" s="19">
        <v>0</v>
      </c>
      <c r="G119" s="20">
        <f t="shared" si="1"/>
        <v>0</v>
      </c>
    </row>
    <row r="120" spans="1:7" ht="29.25" customHeight="1" x14ac:dyDescent="0.25">
      <c r="A120" s="31">
        <v>108</v>
      </c>
      <c r="B120" s="16" t="s">
        <v>198</v>
      </c>
      <c r="C120" s="40" t="s">
        <v>43</v>
      </c>
      <c r="D120" s="18" t="s">
        <v>187</v>
      </c>
      <c r="E120" s="22">
        <v>0</v>
      </c>
      <c r="F120" s="19">
        <v>0</v>
      </c>
      <c r="G120" s="20">
        <f t="shared" si="1"/>
        <v>0</v>
      </c>
    </row>
    <row r="121" spans="1:7" ht="29.25" customHeight="1" x14ac:dyDescent="0.25">
      <c r="A121" s="31">
        <v>109</v>
      </c>
      <c r="B121" s="16" t="s">
        <v>199</v>
      </c>
      <c r="C121" s="40" t="s">
        <v>192</v>
      </c>
      <c r="D121" s="18" t="s">
        <v>187</v>
      </c>
      <c r="E121" s="22">
        <v>0</v>
      </c>
      <c r="F121" s="19">
        <v>0</v>
      </c>
      <c r="G121" s="20">
        <f t="shared" si="1"/>
        <v>0</v>
      </c>
    </row>
    <row r="122" spans="1:7" ht="29.25" customHeight="1" x14ac:dyDescent="0.25">
      <c r="A122" s="31">
        <v>110</v>
      </c>
      <c r="B122" s="16" t="s">
        <v>200</v>
      </c>
      <c r="C122" s="40" t="s">
        <v>201</v>
      </c>
      <c r="D122" s="18" t="s">
        <v>202</v>
      </c>
      <c r="E122" s="22">
        <v>0</v>
      </c>
      <c r="F122" s="19">
        <v>0</v>
      </c>
      <c r="G122" s="20">
        <f t="shared" si="1"/>
        <v>0</v>
      </c>
    </row>
    <row r="123" spans="1:7" ht="29.25" customHeight="1" x14ac:dyDescent="0.25">
      <c r="A123" s="31">
        <v>111</v>
      </c>
      <c r="B123" s="16" t="s">
        <v>203</v>
      </c>
      <c r="C123" s="40" t="s">
        <v>43</v>
      </c>
      <c r="D123" s="18" t="s">
        <v>184</v>
      </c>
      <c r="E123" s="22">
        <v>0</v>
      </c>
      <c r="F123" s="19">
        <v>0</v>
      </c>
      <c r="G123" s="20">
        <f t="shared" si="1"/>
        <v>0</v>
      </c>
    </row>
    <row r="124" spans="1:7" ht="29.25" customHeight="1" x14ac:dyDescent="0.25">
      <c r="A124" s="31" t="s">
        <v>204</v>
      </c>
      <c r="B124" s="16" t="s">
        <v>205</v>
      </c>
      <c r="C124" s="42" t="s">
        <v>43</v>
      </c>
      <c r="D124" s="43" t="s">
        <v>184</v>
      </c>
      <c r="E124" s="22">
        <v>0</v>
      </c>
      <c r="F124" s="19">
        <v>0</v>
      </c>
      <c r="G124" s="20">
        <f t="shared" si="1"/>
        <v>0</v>
      </c>
    </row>
    <row r="125" spans="1:7" ht="29.25" customHeight="1" x14ac:dyDescent="0.25">
      <c r="A125" s="31" t="s">
        <v>206</v>
      </c>
      <c r="B125" s="30" t="s">
        <v>207</v>
      </c>
      <c r="C125" s="42" t="s">
        <v>43</v>
      </c>
      <c r="D125" s="43" t="s">
        <v>184</v>
      </c>
      <c r="E125" s="22">
        <v>0</v>
      </c>
      <c r="F125" s="19">
        <v>0</v>
      </c>
      <c r="G125" s="20">
        <f t="shared" si="1"/>
        <v>0</v>
      </c>
    </row>
    <row r="126" spans="1:7" ht="29.25" customHeight="1" x14ac:dyDescent="0.25">
      <c r="A126" s="31">
        <v>113</v>
      </c>
      <c r="B126" s="30" t="s">
        <v>208</v>
      </c>
      <c r="C126" s="40" t="s">
        <v>43</v>
      </c>
      <c r="D126" s="18" t="s">
        <v>184</v>
      </c>
      <c r="E126" s="44">
        <v>0</v>
      </c>
      <c r="F126" s="45">
        <v>0</v>
      </c>
      <c r="G126" s="20">
        <f t="shared" si="1"/>
        <v>0</v>
      </c>
    </row>
    <row r="127" spans="1:7" ht="29.25" customHeight="1" x14ac:dyDescent="0.25">
      <c r="A127" s="46">
        <v>114</v>
      </c>
      <c r="B127" s="30" t="s">
        <v>209</v>
      </c>
      <c r="C127" s="40" t="s">
        <v>43</v>
      </c>
      <c r="D127" s="18" t="s">
        <v>202</v>
      </c>
      <c r="E127" s="44">
        <v>0</v>
      </c>
      <c r="F127" s="45">
        <v>0</v>
      </c>
      <c r="G127" s="20">
        <f t="shared" si="1"/>
        <v>0</v>
      </c>
    </row>
    <row r="128" spans="1:7" ht="29.25" customHeight="1" x14ac:dyDescent="0.25">
      <c r="A128" s="31">
        <v>115</v>
      </c>
      <c r="B128" s="16" t="s">
        <v>210</v>
      </c>
      <c r="C128" s="40" t="s">
        <v>211</v>
      </c>
      <c r="D128" s="18" t="s">
        <v>159</v>
      </c>
      <c r="E128" s="44">
        <v>0</v>
      </c>
      <c r="F128" s="45">
        <v>0</v>
      </c>
      <c r="G128" s="20">
        <f t="shared" si="1"/>
        <v>0</v>
      </c>
    </row>
    <row r="129" spans="1:9" ht="29.25" customHeight="1" x14ac:dyDescent="0.25">
      <c r="A129" s="31">
        <v>116</v>
      </c>
      <c r="B129" s="16" t="s">
        <v>212</v>
      </c>
      <c r="C129" s="47" t="s">
        <v>213</v>
      </c>
      <c r="D129" s="18" t="s">
        <v>159</v>
      </c>
      <c r="E129" s="44">
        <v>0</v>
      </c>
      <c r="F129" s="45">
        <v>0</v>
      </c>
      <c r="G129" s="20">
        <f t="shared" si="1"/>
        <v>0</v>
      </c>
    </row>
    <row r="130" spans="1:9" ht="29.25" customHeight="1" x14ac:dyDescent="0.25">
      <c r="A130" s="31">
        <v>117</v>
      </c>
      <c r="B130" s="16" t="s">
        <v>214</v>
      </c>
      <c r="C130" s="40" t="s">
        <v>43</v>
      </c>
      <c r="D130" s="18" t="s">
        <v>159</v>
      </c>
      <c r="E130" s="44">
        <v>0</v>
      </c>
      <c r="F130" s="45">
        <v>0</v>
      </c>
      <c r="G130" s="20">
        <f t="shared" si="1"/>
        <v>0</v>
      </c>
    </row>
    <row r="131" spans="1:9" ht="29.25" customHeight="1" x14ac:dyDescent="0.25">
      <c r="A131" s="31">
        <v>118</v>
      </c>
      <c r="B131" s="16" t="s">
        <v>215</v>
      </c>
      <c r="C131" s="40" t="s">
        <v>43</v>
      </c>
      <c r="D131" s="18" t="s">
        <v>184</v>
      </c>
      <c r="E131" s="44">
        <v>0</v>
      </c>
      <c r="F131" s="45">
        <v>0</v>
      </c>
      <c r="G131" s="20">
        <f t="shared" si="1"/>
        <v>0</v>
      </c>
    </row>
    <row r="132" spans="1:9" ht="29.25" customHeight="1" x14ac:dyDescent="0.25">
      <c r="A132" s="31">
        <v>119</v>
      </c>
      <c r="B132" s="30" t="s">
        <v>216</v>
      </c>
      <c r="C132" s="40" t="s">
        <v>43</v>
      </c>
      <c r="D132" s="18" t="s">
        <v>48</v>
      </c>
      <c r="E132" s="44">
        <v>0</v>
      </c>
      <c r="F132" s="45">
        <v>0</v>
      </c>
      <c r="G132" s="20">
        <f t="shared" si="1"/>
        <v>0</v>
      </c>
    </row>
    <row r="133" spans="1:9" ht="29.25" customHeight="1" x14ac:dyDescent="0.25">
      <c r="A133" s="31">
        <v>120</v>
      </c>
      <c r="B133" s="30" t="s">
        <v>217</v>
      </c>
      <c r="C133" s="40" t="s">
        <v>43</v>
      </c>
      <c r="D133" s="18" t="s">
        <v>187</v>
      </c>
      <c r="E133" s="44">
        <v>0</v>
      </c>
      <c r="F133" s="45">
        <v>0</v>
      </c>
      <c r="G133" s="20">
        <f t="shared" si="1"/>
        <v>0</v>
      </c>
    </row>
    <row r="134" spans="1:9" ht="29.25" customHeight="1" x14ac:dyDescent="0.25">
      <c r="A134" s="31">
        <v>121</v>
      </c>
      <c r="B134" s="16" t="s">
        <v>218</v>
      </c>
      <c r="C134" s="27" t="s">
        <v>43</v>
      </c>
      <c r="D134" s="18" t="s">
        <v>48</v>
      </c>
      <c r="E134" s="44">
        <v>0</v>
      </c>
      <c r="F134" s="45">
        <v>0</v>
      </c>
      <c r="G134" s="20">
        <f t="shared" si="1"/>
        <v>0</v>
      </c>
    </row>
    <row r="135" spans="1:9" ht="29.25" customHeight="1" x14ac:dyDescent="0.25">
      <c r="A135" s="31">
        <v>122</v>
      </c>
      <c r="B135" s="16" t="s">
        <v>219</v>
      </c>
      <c r="C135" s="27" t="s">
        <v>43</v>
      </c>
      <c r="D135" s="18" t="s">
        <v>187</v>
      </c>
      <c r="E135" s="44">
        <v>0</v>
      </c>
      <c r="F135" s="45">
        <v>0</v>
      </c>
      <c r="G135" s="20">
        <f t="shared" si="1"/>
        <v>0</v>
      </c>
    </row>
    <row r="136" spans="1:9" ht="29.25" customHeight="1" x14ac:dyDescent="0.25">
      <c r="A136" s="31">
        <v>123</v>
      </c>
      <c r="B136" s="16" t="s">
        <v>220</v>
      </c>
      <c r="C136" s="27" t="s">
        <v>221</v>
      </c>
      <c r="D136" s="18" t="s">
        <v>222</v>
      </c>
      <c r="E136" s="44">
        <v>0</v>
      </c>
      <c r="F136" s="45">
        <v>0</v>
      </c>
      <c r="G136" s="20">
        <f t="shared" ref="G136:G140" si="2">F136*E136</f>
        <v>0</v>
      </c>
    </row>
    <row r="137" spans="1:9" ht="29.25" customHeight="1" x14ac:dyDescent="0.25">
      <c r="A137" s="31">
        <v>124</v>
      </c>
      <c r="B137" s="30" t="s">
        <v>223</v>
      </c>
      <c r="C137" s="27" t="s">
        <v>221</v>
      </c>
      <c r="D137" s="18" t="s">
        <v>222</v>
      </c>
      <c r="E137" s="44">
        <v>0</v>
      </c>
      <c r="F137" s="45">
        <v>0</v>
      </c>
      <c r="G137" s="20">
        <f t="shared" si="2"/>
        <v>0</v>
      </c>
    </row>
    <row r="138" spans="1:9" ht="29.25" customHeight="1" x14ac:dyDescent="0.25">
      <c r="A138" s="31">
        <v>125</v>
      </c>
      <c r="B138" s="30" t="s">
        <v>224</v>
      </c>
      <c r="C138" s="27" t="s">
        <v>221</v>
      </c>
      <c r="D138" s="18" t="s">
        <v>222</v>
      </c>
      <c r="E138" s="44">
        <v>0</v>
      </c>
      <c r="F138" s="45">
        <v>0</v>
      </c>
      <c r="G138" s="20">
        <f t="shared" si="2"/>
        <v>0</v>
      </c>
    </row>
    <row r="139" spans="1:9" ht="27.75" customHeight="1" x14ac:dyDescent="0.25">
      <c r="A139" s="35">
        <v>126</v>
      </c>
      <c r="B139" s="48" t="s">
        <v>225</v>
      </c>
      <c r="C139" s="49" t="s">
        <v>226</v>
      </c>
      <c r="D139" s="18" t="s">
        <v>222</v>
      </c>
      <c r="E139" s="44">
        <v>0</v>
      </c>
      <c r="F139" s="45">
        <v>0</v>
      </c>
      <c r="G139" s="20">
        <f t="shared" si="2"/>
        <v>0</v>
      </c>
    </row>
    <row r="140" spans="1:9" ht="27.75" customHeight="1" x14ac:dyDescent="0.25">
      <c r="A140" s="31">
        <v>127</v>
      </c>
      <c r="B140" s="16" t="s">
        <v>227</v>
      </c>
      <c r="C140" s="27" t="s">
        <v>43</v>
      </c>
      <c r="D140" s="18" t="s">
        <v>184</v>
      </c>
      <c r="E140" s="44">
        <v>0</v>
      </c>
      <c r="F140" s="45">
        <v>0</v>
      </c>
      <c r="G140" s="20">
        <f t="shared" si="2"/>
        <v>0</v>
      </c>
    </row>
    <row r="141" spans="1:9" s="53" customFormat="1" ht="17.25" customHeight="1" x14ac:dyDescent="0.25">
      <c r="A141" s="87" t="s">
        <v>228</v>
      </c>
      <c r="B141" s="87"/>
      <c r="C141" s="50"/>
      <c r="D141" s="51"/>
      <c r="E141" s="52">
        <f t="shared" ref="E141:F141" si="3">SUM(E8:E140)</f>
        <v>25277</v>
      </c>
      <c r="F141" s="52">
        <f t="shared" si="3"/>
        <v>629.66800000000001</v>
      </c>
      <c r="G141" s="52">
        <f>SUM(G8:G140)</f>
        <v>165303.72779999999</v>
      </c>
    </row>
    <row r="142" spans="1:9" ht="26.25" customHeight="1" x14ac:dyDescent="0.2">
      <c r="A142" s="88" t="s">
        <v>229</v>
      </c>
      <c r="B142" s="89"/>
      <c r="C142" s="89"/>
      <c r="D142" s="89"/>
      <c r="E142" s="89"/>
      <c r="F142" s="89"/>
      <c r="G142" s="89"/>
      <c r="H142" s="54"/>
      <c r="I142" s="55"/>
    </row>
    <row r="143" spans="1:9" ht="13.5" thickBot="1" x14ac:dyDescent="0.25">
      <c r="A143" s="56"/>
      <c r="B143" s="57"/>
      <c r="C143" s="57"/>
      <c r="D143" s="57"/>
      <c r="E143" s="57"/>
      <c r="F143" s="57"/>
      <c r="G143" s="57"/>
      <c r="I143" s="55"/>
    </row>
    <row r="144" spans="1:9" ht="15.75" customHeight="1" thickTop="1" x14ac:dyDescent="0.2">
      <c r="B144" s="58" t="s">
        <v>230</v>
      </c>
      <c r="C144" s="90"/>
      <c r="D144" s="90"/>
      <c r="E144" s="90"/>
      <c r="F144" s="91"/>
      <c r="I144" s="55"/>
    </row>
    <row r="145" spans="2:9" ht="15.75" customHeight="1" x14ac:dyDescent="0.2">
      <c r="B145" s="59" t="s">
        <v>231</v>
      </c>
      <c r="C145" s="92" t="s">
        <v>232</v>
      </c>
      <c r="D145" s="92"/>
      <c r="E145" s="92"/>
      <c r="F145" s="93"/>
      <c r="I145" s="55"/>
    </row>
    <row r="146" spans="2:9" ht="32.25" customHeight="1" x14ac:dyDescent="0.2">
      <c r="B146" s="94"/>
      <c r="C146" s="95"/>
      <c r="D146" s="15" t="s">
        <v>233</v>
      </c>
      <c r="E146" s="15" t="s">
        <v>234</v>
      </c>
      <c r="F146" s="61" t="s">
        <v>235</v>
      </c>
    </row>
    <row r="147" spans="2:9" ht="15.75" customHeight="1" x14ac:dyDescent="0.2">
      <c r="B147" s="94"/>
      <c r="C147" s="95"/>
      <c r="D147" s="15" t="s">
        <v>236</v>
      </c>
      <c r="E147" s="15" t="s">
        <v>237</v>
      </c>
      <c r="F147" s="61" t="s">
        <v>237</v>
      </c>
    </row>
    <row r="148" spans="2:9" ht="16.5" thickBot="1" x14ac:dyDescent="0.25">
      <c r="B148" s="62"/>
      <c r="C148" s="63" t="s">
        <v>238</v>
      </c>
      <c r="D148" s="64">
        <f>SUM(F171)</f>
        <v>0</v>
      </c>
      <c r="E148" s="65">
        <f>IF(C145="áno",D148*0.2,0)</f>
        <v>0</v>
      </c>
      <c r="F148" s="66">
        <f>D148+E148</f>
        <v>0</v>
      </c>
    </row>
    <row r="149" spans="2:9" ht="15.75" customHeight="1" thickTop="1" x14ac:dyDescent="0.25">
      <c r="B149" s="67"/>
      <c r="C149" s="67"/>
      <c r="D149" s="67"/>
      <c r="E149" s="67"/>
      <c r="F149" s="67"/>
    </row>
    <row r="150" spans="2:9" ht="15.75" x14ac:dyDescent="0.25">
      <c r="B150" s="68" t="s">
        <v>230</v>
      </c>
      <c r="C150" s="102"/>
      <c r="D150" s="103"/>
      <c r="E150" s="69"/>
      <c r="F150" s="69"/>
    </row>
    <row r="151" spans="2:9" ht="15.75" x14ac:dyDescent="0.25">
      <c r="B151" s="70" t="s">
        <v>239</v>
      </c>
      <c r="C151" s="84"/>
      <c r="D151" s="85"/>
      <c r="E151" s="69"/>
      <c r="F151" s="69"/>
    </row>
    <row r="152" spans="2:9" ht="15.75" customHeight="1" x14ac:dyDescent="0.25">
      <c r="B152" s="68" t="s">
        <v>240</v>
      </c>
      <c r="C152" s="102"/>
      <c r="D152" s="103"/>
      <c r="E152" s="69"/>
      <c r="F152" s="69"/>
    </row>
    <row r="153" spans="2:9" ht="15.75" customHeight="1" x14ac:dyDescent="0.25">
      <c r="B153" s="71" t="s">
        <v>241</v>
      </c>
      <c r="C153" s="84"/>
      <c r="D153" s="85"/>
      <c r="E153" s="69"/>
      <c r="F153" s="69"/>
    </row>
    <row r="154" spans="2:9" ht="15.75" customHeight="1" x14ac:dyDescent="0.25">
      <c r="B154" s="71" t="s">
        <v>242</v>
      </c>
      <c r="C154" s="84"/>
      <c r="D154" s="85"/>
      <c r="E154" s="69"/>
      <c r="F154" s="69"/>
    </row>
    <row r="155" spans="2:9" ht="15.75" customHeight="1" x14ac:dyDescent="0.25">
      <c r="B155" s="71" t="s">
        <v>243</v>
      </c>
      <c r="C155" s="84"/>
      <c r="D155" s="85"/>
      <c r="E155" s="69"/>
      <c r="F155" s="69"/>
    </row>
    <row r="156" spans="2:9" ht="15.75" customHeight="1" x14ac:dyDescent="0.25">
      <c r="B156" s="71" t="s">
        <v>244</v>
      </c>
      <c r="C156" s="84"/>
      <c r="D156" s="85"/>
      <c r="E156" s="69"/>
      <c r="F156" s="69"/>
    </row>
    <row r="157" spans="2:9" ht="15.75" customHeight="1" x14ac:dyDescent="0.25">
      <c r="B157" s="71" t="s">
        <v>245</v>
      </c>
      <c r="C157" s="84"/>
      <c r="D157" s="85"/>
      <c r="E157" s="69"/>
      <c r="F157" s="69"/>
    </row>
    <row r="158" spans="2:9" ht="15.75" customHeight="1" x14ac:dyDescent="0.25">
      <c r="B158" s="71" t="s">
        <v>246</v>
      </c>
      <c r="C158" s="84"/>
      <c r="D158" s="85"/>
      <c r="E158" s="69"/>
      <c r="F158" s="69"/>
    </row>
    <row r="159" spans="2:9" ht="15.75" customHeight="1" x14ac:dyDescent="0.25">
      <c r="B159" s="71" t="s">
        <v>247</v>
      </c>
      <c r="C159" s="84"/>
      <c r="D159" s="85"/>
      <c r="E159" s="69"/>
      <c r="F159" s="69"/>
    </row>
    <row r="160" spans="2:9" ht="15.75" customHeight="1" x14ac:dyDescent="0.25">
      <c r="B160" s="68" t="s">
        <v>248</v>
      </c>
      <c r="C160" s="84"/>
      <c r="D160" s="85"/>
      <c r="E160" s="69"/>
      <c r="F160" s="69"/>
    </row>
    <row r="161" spans="2:7" ht="15.75" x14ac:dyDescent="0.25">
      <c r="B161" s="68" t="s">
        <v>249</v>
      </c>
      <c r="C161" s="102"/>
      <c r="D161" s="103"/>
      <c r="E161" s="69"/>
      <c r="F161" s="69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2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.6" customHeight="1" x14ac:dyDescent="0.25">
      <c r="B166"/>
      <c r="C166" s="104" t="s">
        <v>250</v>
      </c>
      <c r="D166" s="105"/>
      <c r="E166" s="73" t="s">
        <v>251</v>
      </c>
      <c r="F166" s="73" t="s">
        <v>252</v>
      </c>
      <c r="G166" s="73" t="s">
        <v>253</v>
      </c>
    </row>
    <row r="167" spans="2:7" ht="27.6" customHeight="1" x14ac:dyDescent="0.25">
      <c r="B167"/>
      <c r="C167" s="106" t="s">
        <v>254</v>
      </c>
      <c r="D167" s="107"/>
      <c r="E167" s="79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116578.34280000001</v>
      </c>
      <c r="F167" s="86"/>
      <c r="G167" s="74">
        <f>ROUND(F167/E167,3)</f>
        <v>0</v>
      </c>
    </row>
    <row r="168" spans="2:7" ht="27.6" customHeight="1" x14ac:dyDescent="0.25">
      <c r="B168"/>
      <c r="C168" s="108" t="s">
        <v>255</v>
      </c>
      <c r="D168" s="109"/>
      <c r="E168" s="79">
        <f>SUBTOTAL(9,G41,G54,G55,G58,G60,G62,G65,G67,G69,G70,G71,G72,G73,G74,G75,G77,G80,G85,G86,G91,G94,G97,G99,G101,G104,G110,G113,G114,G115,G125,G126,G127,G132,G133,G137,G138)</f>
        <v>48725.384999999995</v>
      </c>
      <c r="F168" s="86"/>
      <c r="G168" s="74">
        <f t="shared" ref="G168:G170" si="4">ROUND(F168/E168,3)</f>
        <v>0</v>
      </c>
    </row>
    <row r="169" spans="2:7" ht="27.6" customHeight="1" x14ac:dyDescent="0.25">
      <c r="B169"/>
      <c r="C169" s="96" t="s">
        <v>256</v>
      </c>
      <c r="D169" s="97"/>
      <c r="E169" s="79">
        <f>SUBTOTAL(9,G16,G17,G25,G27,G28,G34,G35,G78,G81,G88,G95,G102)</f>
        <v>0</v>
      </c>
      <c r="F169" s="86"/>
      <c r="G169" s="74" t="e">
        <f t="shared" si="4"/>
        <v>#DIV/0!</v>
      </c>
    </row>
    <row r="170" spans="2:7" ht="27.6" customHeight="1" x14ac:dyDescent="0.25">
      <c r="B170"/>
      <c r="C170" s="98" t="s">
        <v>257</v>
      </c>
      <c r="D170" s="99"/>
      <c r="E170" s="79">
        <f>SUBTOTAL(9,G119)</f>
        <v>0</v>
      </c>
      <c r="F170" s="86"/>
      <c r="G170" s="74" t="e">
        <f t="shared" si="4"/>
        <v>#DIV/0!</v>
      </c>
    </row>
    <row r="171" spans="2:7" ht="27.6" customHeight="1" x14ac:dyDescent="0.25">
      <c r="B171"/>
      <c r="C171" s="100" t="s">
        <v>228</v>
      </c>
      <c r="D171" s="101"/>
      <c r="E171" s="80">
        <f>SUM(E167:E170)</f>
        <v>165303.72779999999</v>
      </c>
      <c r="F171" s="80">
        <f>SUM(F167:F170)</f>
        <v>0</v>
      </c>
      <c r="G171" s="75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dMaz3vRU4y44bHfw+0/sLtoSClDobM+7LvSZjLvNLlnbzCsSLcheDNv3dpNDGkmR0+s8G8cks42qO8t5oqHa0Q==" saltValue="5cmg7dqSaxyxZPuVUOiGrQ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51181102362204722" right="0.51181102362204722" top="0.55118110236220474" bottom="0.55118110236220474" header="0.31496062992125984" footer="0.31496062992125984"/>
  <pageSetup scale="50" orientation="portrait" r:id="rId1"/>
  <rowBreaks count="2" manualBreakCount="2">
    <brk id="98" max="6" man="1"/>
    <brk id="149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A3" sqref="A3"/>
    </sheetView>
  </sheetViews>
  <sheetFormatPr defaultRowHeight="12.75" x14ac:dyDescent="0.2"/>
  <cols>
    <col min="1" max="1" width="4.85546875" style="21" customWidth="1"/>
    <col min="2" max="2" width="69.7109375" style="21" customWidth="1"/>
    <col min="3" max="3" width="48.7109375" style="21" customWidth="1"/>
    <col min="4" max="4" width="13.42578125" style="76" customWidth="1"/>
    <col min="5" max="5" width="14.5703125" style="21" customWidth="1"/>
    <col min="6" max="6" width="15.7109375" style="21" customWidth="1"/>
    <col min="7" max="7" width="18.7109375" style="21" customWidth="1"/>
    <col min="8" max="8" width="17" style="21" customWidth="1"/>
    <col min="9" max="253" width="8.85546875" style="21"/>
    <col min="254" max="254" width="10.42578125" style="21" customWidth="1"/>
    <col min="255" max="255" width="57.7109375" style="21" customWidth="1"/>
    <col min="256" max="256" width="46.140625" style="21" customWidth="1"/>
    <col min="257" max="257" width="14" style="21" customWidth="1"/>
    <col min="258" max="258" width="8.85546875" style="21"/>
    <col min="259" max="259" width="8.85546875" style="21" customWidth="1"/>
    <col min="260" max="260" width="11.140625" style="21" customWidth="1"/>
    <col min="261" max="261" width="10.7109375" style="21" customWidth="1"/>
    <col min="262" max="509" width="8.85546875" style="21"/>
    <col min="510" max="510" width="10.42578125" style="21" customWidth="1"/>
    <col min="511" max="511" width="57.7109375" style="21" customWidth="1"/>
    <col min="512" max="512" width="46.140625" style="21" customWidth="1"/>
    <col min="513" max="513" width="14" style="21" customWidth="1"/>
    <col min="514" max="514" width="8.85546875" style="21"/>
    <col min="515" max="515" width="8.85546875" style="21" customWidth="1"/>
    <col min="516" max="516" width="11.140625" style="21" customWidth="1"/>
    <col min="517" max="517" width="10.7109375" style="21" customWidth="1"/>
    <col min="518" max="765" width="8.85546875" style="21"/>
    <col min="766" max="766" width="10.42578125" style="21" customWidth="1"/>
    <col min="767" max="767" width="57.7109375" style="21" customWidth="1"/>
    <col min="768" max="768" width="46.140625" style="21" customWidth="1"/>
    <col min="769" max="769" width="14" style="21" customWidth="1"/>
    <col min="770" max="770" width="8.85546875" style="21"/>
    <col min="771" max="771" width="8.85546875" style="21" customWidth="1"/>
    <col min="772" max="772" width="11.140625" style="21" customWidth="1"/>
    <col min="773" max="773" width="10.7109375" style="21" customWidth="1"/>
    <col min="774" max="1021" width="8.85546875" style="21"/>
    <col min="1022" max="1022" width="10.42578125" style="21" customWidth="1"/>
    <col min="1023" max="1023" width="57.7109375" style="21" customWidth="1"/>
    <col min="1024" max="1024" width="46.140625" style="21" customWidth="1"/>
    <col min="1025" max="1025" width="14" style="21" customWidth="1"/>
    <col min="1026" max="1026" width="8.85546875" style="21"/>
    <col min="1027" max="1027" width="8.85546875" style="21" customWidth="1"/>
    <col min="1028" max="1028" width="11.140625" style="21" customWidth="1"/>
    <col min="1029" max="1029" width="10.7109375" style="21" customWidth="1"/>
    <col min="1030" max="1277" width="8.85546875" style="21"/>
    <col min="1278" max="1278" width="10.42578125" style="21" customWidth="1"/>
    <col min="1279" max="1279" width="57.7109375" style="21" customWidth="1"/>
    <col min="1280" max="1280" width="46.140625" style="21" customWidth="1"/>
    <col min="1281" max="1281" width="14" style="21" customWidth="1"/>
    <col min="1282" max="1282" width="8.85546875" style="21"/>
    <col min="1283" max="1283" width="8.85546875" style="21" customWidth="1"/>
    <col min="1284" max="1284" width="11.140625" style="21" customWidth="1"/>
    <col min="1285" max="1285" width="10.7109375" style="21" customWidth="1"/>
    <col min="1286" max="1533" width="8.85546875" style="21"/>
    <col min="1534" max="1534" width="10.42578125" style="21" customWidth="1"/>
    <col min="1535" max="1535" width="57.7109375" style="21" customWidth="1"/>
    <col min="1536" max="1536" width="46.140625" style="21" customWidth="1"/>
    <col min="1537" max="1537" width="14" style="21" customWidth="1"/>
    <col min="1538" max="1538" width="8.85546875" style="21"/>
    <col min="1539" max="1539" width="8.85546875" style="21" customWidth="1"/>
    <col min="1540" max="1540" width="11.140625" style="21" customWidth="1"/>
    <col min="1541" max="1541" width="10.7109375" style="21" customWidth="1"/>
    <col min="1542" max="1789" width="8.85546875" style="21"/>
    <col min="1790" max="1790" width="10.42578125" style="21" customWidth="1"/>
    <col min="1791" max="1791" width="57.7109375" style="21" customWidth="1"/>
    <col min="1792" max="1792" width="46.140625" style="21" customWidth="1"/>
    <col min="1793" max="1793" width="14" style="21" customWidth="1"/>
    <col min="1794" max="1794" width="8.85546875" style="21"/>
    <col min="1795" max="1795" width="8.85546875" style="21" customWidth="1"/>
    <col min="1796" max="1796" width="11.140625" style="21" customWidth="1"/>
    <col min="1797" max="1797" width="10.7109375" style="21" customWidth="1"/>
    <col min="1798" max="2045" width="8.85546875" style="21"/>
    <col min="2046" max="2046" width="10.42578125" style="21" customWidth="1"/>
    <col min="2047" max="2047" width="57.7109375" style="21" customWidth="1"/>
    <col min="2048" max="2048" width="46.140625" style="21" customWidth="1"/>
    <col min="2049" max="2049" width="14" style="21" customWidth="1"/>
    <col min="2050" max="2050" width="8.85546875" style="21"/>
    <col min="2051" max="2051" width="8.85546875" style="21" customWidth="1"/>
    <col min="2052" max="2052" width="11.140625" style="21" customWidth="1"/>
    <col min="2053" max="2053" width="10.7109375" style="21" customWidth="1"/>
    <col min="2054" max="2301" width="8.85546875" style="21"/>
    <col min="2302" max="2302" width="10.42578125" style="21" customWidth="1"/>
    <col min="2303" max="2303" width="57.7109375" style="21" customWidth="1"/>
    <col min="2304" max="2304" width="46.140625" style="21" customWidth="1"/>
    <col min="2305" max="2305" width="14" style="21" customWidth="1"/>
    <col min="2306" max="2306" width="8.85546875" style="21"/>
    <col min="2307" max="2307" width="8.85546875" style="21" customWidth="1"/>
    <col min="2308" max="2308" width="11.140625" style="21" customWidth="1"/>
    <col min="2309" max="2309" width="10.7109375" style="21" customWidth="1"/>
    <col min="2310" max="2557" width="8.85546875" style="21"/>
    <col min="2558" max="2558" width="10.42578125" style="21" customWidth="1"/>
    <col min="2559" max="2559" width="57.7109375" style="21" customWidth="1"/>
    <col min="2560" max="2560" width="46.140625" style="21" customWidth="1"/>
    <col min="2561" max="2561" width="14" style="21" customWidth="1"/>
    <col min="2562" max="2562" width="8.85546875" style="21"/>
    <col min="2563" max="2563" width="8.85546875" style="21" customWidth="1"/>
    <col min="2564" max="2564" width="11.140625" style="21" customWidth="1"/>
    <col min="2565" max="2565" width="10.7109375" style="21" customWidth="1"/>
    <col min="2566" max="2813" width="8.85546875" style="21"/>
    <col min="2814" max="2814" width="10.42578125" style="21" customWidth="1"/>
    <col min="2815" max="2815" width="57.7109375" style="21" customWidth="1"/>
    <col min="2816" max="2816" width="46.140625" style="21" customWidth="1"/>
    <col min="2817" max="2817" width="14" style="21" customWidth="1"/>
    <col min="2818" max="2818" width="8.85546875" style="21"/>
    <col min="2819" max="2819" width="8.85546875" style="21" customWidth="1"/>
    <col min="2820" max="2820" width="11.140625" style="21" customWidth="1"/>
    <col min="2821" max="2821" width="10.7109375" style="21" customWidth="1"/>
    <col min="2822" max="3069" width="8.85546875" style="21"/>
    <col min="3070" max="3070" width="10.42578125" style="21" customWidth="1"/>
    <col min="3071" max="3071" width="57.7109375" style="21" customWidth="1"/>
    <col min="3072" max="3072" width="46.140625" style="21" customWidth="1"/>
    <col min="3073" max="3073" width="14" style="21" customWidth="1"/>
    <col min="3074" max="3074" width="8.85546875" style="21"/>
    <col min="3075" max="3075" width="8.85546875" style="21" customWidth="1"/>
    <col min="3076" max="3076" width="11.140625" style="21" customWidth="1"/>
    <col min="3077" max="3077" width="10.7109375" style="21" customWidth="1"/>
    <col min="3078" max="3325" width="8.85546875" style="21"/>
    <col min="3326" max="3326" width="10.42578125" style="21" customWidth="1"/>
    <col min="3327" max="3327" width="57.7109375" style="21" customWidth="1"/>
    <col min="3328" max="3328" width="46.140625" style="21" customWidth="1"/>
    <col min="3329" max="3329" width="14" style="21" customWidth="1"/>
    <col min="3330" max="3330" width="8.85546875" style="21"/>
    <col min="3331" max="3331" width="8.85546875" style="21" customWidth="1"/>
    <col min="3332" max="3332" width="11.140625" style="21" customWidth="1"/>
    <col min="3333" max="3333" width="10.7109375" style="21" customWidth="1"/>
    <col min="3334" max="3581" width="8.85546875" style="21"/>
    <col min="3582" max="3582" width="10.42578125" style="21" customWidth="1"/>
    <col min="3583" max="3583" width="57.7109375" style="21" customWidth="1"/>
    <col min="3584" max="3584" width="46.140625" style="21" customWidth="1"/>
    <col min="3585" max="3585" width="14" style="21" customWidth="1"/>
    <col min="3586" max="3586" width="8.85546875" style="21"/>
    <col min="3587" max="3587" width="8.85546875" style="21" customWidth="1"/>
    <col min="3588" max="3588" width="11.140625" style="21" customWidth="1"/>
    <col min="3589" max="3589" width="10.7109375" style="21" customWidth="1"/>
    <col min="3590" max="3837" width="8.85546875" style="21"/>
    <col min="3838" max="3838" width="10.42578125" style="21" customWidth="1"/>
    <col min="3839" max="3839" width="57.7109375" style="21" customWidth="1"/>
    <col min="3840" max="3840" width="46.140625" style="21" customWidth="1"/>
    <col min="3841" max="3841" width="14" style="21" customWidth="1"/>
    <col min="3842" max="3842" width="8.85546875" style="21"/>
    <col min="3843" max="3843" width="8.85546875" style="21" customWidth="1"/>
    <col min="3844" max="3844" width="11.140625" style="21" customWidth="1"/>
    <col min="3845" max="3845" width="10.7109375" style="21" customWidth="1"/>
    <col min="3846" max="4093" width="8.85546875" style="21"/>
    <col min="4094" max="4094" width="10.42578125" style="21" customWidth="1"/>
    <col min="4095" max="4095" width="57.7109375" style="21" customWidth="1"/>
    <col min="4096" max="4096" width="46.140625" style="21" customWidth="1"/>
    <col min="4097" max="4097" width="14" style="21" customWidth="1"/>
    <col min="4098" max="4098" width="8.85546875" style="21"/>
    <col min="4099" max="4099" width="8.85546875" style="21" customWidth="1"/>
    <col min="4100" max="4100" width="11.140625" style="21" customWidth="1"/>
    <col min="4101" max="4101" width="10.7109375" style="21" customWidth="1"/>
    <col min="4102" max="4349" width="8.85546875" style="21"/>
    <col min="4350" max="4350" width="10.42578125" style="21" customWidth="1"/>
    <col min="4351" max="4351" width="57.7109375" style="21" customWidth="1"/>
    <col min="4352" max="4352" width="46.140625" style="21" customWidth="1"/>
    <col min="4353" max="4353" width="14" style="21" customWidth="1"/>
    <col min="4354" max="4354" width="8.85546875" style="21"/>
    <col min="4355" max="4355" width="8.85546875" style="21" customWidth="1"/>
    <col min="4356" max="4356" width="11.140625" style="21" customWidth="1"/>
    <col min="4357" max="4357" width="10.7109375" style="21" customWidth="1"/>
    <col min="4358" max="4605" width="8.85546875" style="21"/>
    <col min="4606" max="4606" width="10.42578125" style="21" customWidth="1"/>
    <col min="4607" max="4607" width="57.7109375" style="21" customWidth="1"/>
    <col min="4608" max="4608" width="46.140625" style="21" customWidth="1"/>
    <col min="4609" max="4609" width="14" style="21" customWidth="1"/>
    <col min="4610" max="4610" width="8.85546875" style="21"/>
    <col min="4611" max="4611" width="8.85546875" style="21" customWidth="1"/>
    <col min="4612" max="4612" width="11.140625" style="21" customWidth="1"/>
    <col min="4613" max="4613" width="10.7109375" style="21" customWidth="1"/>
    <col min="4614" max="4861" width="8.85546875" style="21"/>
    <col min="4862" max="4862" width="10.42578125" style="21" customWidth="1"/>
    <col min="4863" max="4863" width="57.7109375" style="21" customWidth="1"/>
    <col min="4864" max="4864" width="46.140625" style="21" customWidth="1"/>
    <col min="4865" max="4865" width="14" style="21" customWidth="1"/>
    <col min="4866" max="4866" width="8.85546875" style="21"/>
    <col min="4867" max="4867" width="8.85546875" style="21" customWidth="1"/>
    <col min="4868" max="4868" width="11.140625" style="21" customWidth="1"/>
    <col min="4869" max="4869" width="10.7109375" style="21" customWidth="1"/>
    <col min="4870" max="5117" width="8.85546875" style="21"/>
    <col min="5118" max="5118" width="10.42578125" style="21" customWidth="1"/>
    <col min="5119" max="5119" width="57.7109375" style="21" customWidth="1"/>
    <col min="5120" max="5120" width="46.140625" style="21" customWidth="1"/>
    <col min="5121" max="5121" width="14" style="21" customWidth="1"/>
    <col min="5122" max="5122" width="8.85546875" style="21"/>
    <col min="5123" max="5123" width="8.85546875" style="21" customWidth="1"/>
    <col min="5124" max="5124" width="11.140625" style="21" customWidth="1"/>
    <col min="5125" max="5125" width="10.7109375" style="21" customWidth="1"/>
    <col min="5126" max="5373" width="8.85546875" style="21"/>
    <col min="5374" max="5374" width="10.42578125" style="21" customWidth="1"/>
    <col min="5375" max="5375" width="57.7109375" style="21" customWidth="1"/>
    <col min="5376" max="5376" width="46.140625" style="21" customWidth="1"/>
    <col min="5377" max="5377" width="14" style="21" customWidth="1"/>
    <col min="5378" max="5378" width="8.85546875" style="21"/>
    <col min="5379" max="5379" width="8.85546875" style="21" customWidth="1"/>
    <col min="5380" max="5380" width="11.140625" style="21" customWidth="1"/>
    <col min="5381" max="5381" width="10.7109375" style="21" customWidth="1"/>
    <col min="5382" max="5629" width="8.85546875" style="21"/>
    <col min="5630" max="5630" width="10.42578125" style="21" customWidth="1"/>
    <col min="5631" max="5631" width="57.7109375" style="21" customWidth="1"/>
    <col min="5632" max="5632" width="46.140625" style="21" customWidth="1"/>
    <col min="5633" max="5633" width="14" style="21" customWidth="1"/>
    <col min="5634" max="5634" width="8.85546875" style="21"/>
    <col min="5635" max="5635" width="8.85546875" style="21" customWidth="1"/>
    <col min="5636" max="5636" width="11.140625" style="21" customWidth="1"/>
    <col min="5637" max="5637" width="10.7109375" style="21" customWidth="1"/>
    <col min="5638" max="5885" width="8.85546875" style="21"/>
    <col min="5886" max="5886" width="10.42578125" style="21" customWidth="1"/>
    <col min="5887" max="5887" width="57.7109375" style="21" customWidth="1"/>
    <col min="5888" max="5888" width="46.140625" style="21" customWidth="1"/>
    <col min="5889" max="5889" width="14" style="21" customWidth="1"/>
    <col min="5890" max="5890" width="8.85546875" style="21"/>
    <col min="5891" max="5891" width="8.85546875" style="21" customWidth="1"/>
    <col min="5892" max="5892" width="11.140625" style="21" customWidth="1"/>
    <col min="5893" max="5893" width="10.7109375" style="21" customWidth="1"/>
    <col min="5894" max="6141" width="8.85546875" style="21"/>
    <col min="6142" max="6142" width="10.42578125" style="21" customWidth="1"/>
    <col min="6143" max="6143" width="57.7109375" style="21" customWidth="1"/>
    <col min="6144" max="6144" width="46.140625" style="21" customWidth="1"/>
    <col min="6145" max="6145" width="14" style="21" customWidth="1"/>
    <col min="6146" max="6146" width="8.85546875" style="21"/>
    <col min="6147" max="6147" width="8.85546875" style="21" customWidth="1"/>
    <col min="6148" max="6148" width="11.140625" style="21" customWidth="1"/>
    <col min="6149" max="6149" width="10.7109375" style="21" customWidth="1"/>
    <col min="6150" max="6397" width="8.85546875" style="21"/>
    <col min="6398" max="6398" width="10.42578125" style="21" customWidth="1"/>
    <col min="6399" max="6399" width="57.7109375" style="21" customWidth="1"/>
    <col min="6400" max="6400" width="46.140625" style="21" customWidth="1"/>
    <col min="6401" max="6401" width="14" style="21" customWidth="1"/>
    <col min="6402" max="6402" width="8.85546875" style="21"/>
    <col min="6403" max="6403" width="8.85546875" style="21" customWidth="1"/>
    <col min="6404" max="6404" width="11.140625" style="21" customWidth="1"/>
    <col min="6405" max="6405" width="10.7109375" style="21" customWidth="1"/>
    <col min="6406" max="6653" width="8.85546875" style="21"/>
    <col min="6654" max="6654" width="10.42578125" style="21" customWidth="1"/>
    <col min="6655" max="6655" width="57.7109375" style="21" customWidth="1"/>
    <col min="6656" max="6656" width="46.140625" style="21" customWidth="1"/>
    <col min="6657" max="6657" width="14" style="21" customWidth="1"/>
    <col min="6658" max="6658" width="8.85546875" style="21"/>
    <col min="6659" max="6659" width="8.85546875" style="21" customWidth="1"/>
    <col min="6660" max="6660" width="11.140625" style="21" customWidth="1"/>
    <col min="6661" max="6661" width="10.7109375" style="21" customWidth="1"/>
    <col min="6662" max="6909" width="8.85546875" style="21"/>
    <col min="6910" max="6910" width="10.42578125" style="21" customWidth="1"/>
    <col min="6911" max="6911" width="57.7109375" style="21" customWidth="1"/>
    <col min="6912" max="6912" width="46.140625" style="21" customWidth="1"/>
    <col min="6913" max="6913" width="14" style="21" customWidth="1"/>
    <col min="6914" max="6914" width="8.85546875" style="21"/>
    <col min="6915" max="6915" width="8.85546875" style="21" customWidth="1"/>
    <col min="6916" max="6916" width="11.140625" style="21" customWidth="1"/>
    <col min="6917" max="6917" width="10.7109375" style="21" customWidth="1"/>
    <col min="6918" max="7165" width="8.85546875" style="21"/>
    <col min="7166" max="7166" width="10.42578125" style="21" customWidth="1"/>
    <col min="7167" max="7167" width="57.7109375" style="21" customWidth="1"/>
    <col min="7168" max="7168" width="46.140625" style="21" customWidth="1"/>
    <col min="7169" max="7169" width="14" style="21" customWidth="1"/>
    <col min="7170" max="7170" width="8.85546875" style="21"/>
    <col min="7171" max="7171" width="8.85546875" style="21" customWidth="1"/>
    <col min="7172" max="7172" width="11.140625" style="21" customWidth="1"/>
    <col min="7173" max="7173" width="10.7109375" style="21" customWidth="1"/>
    <col min="7174" max="7421" width="8.85546875" style="21"/>
    <col min="7422" max="7422" width="10.42578125" style="21" customWidth="1"/>
    <col min="7423" max="7423" width="57.7109375" style="21" customWidth="1"/>
    <col min="7424" max="7424" width="46.140625" style="21" customWidth="1"/>
    <col min="7425" max="7425" width="14" style="21" customWidth="1"/>
    <col min="7426" max="7426" width="8.85546875" style="21"/>
    <col min="7427" max="7427" width="8.85546875" style="21" customWidth="1"/>
    <col min="7428" max="7428" width="11.140625" style="21" customWidth="1"/>
    <col min="7429" max="7429" width="10.7109375" style="21" customWidth="1"/>
    <col min="7430" max="7677" width="8.85546875" style="21"/>
    <col min="7678" max="7678" width="10.42578125" style="21" customWidth="1"/>
    <col min="7679" max="7679" width="57.7109375" style="21" customWidth="1"/>
    <col min="7680" max="7680" width="46.140625" style="21" customWidth="1"/>
    <col min="7681" max="7681" width="14" style="21" customWidth="1"/>
    <col min="7682" max="7682" width="8.85546875" style="21"/>
    <col min="7683" max="7683" width="8.85546875" style="21" customWidth="1"/>
    <col min="7684" max="7684" width="11.140625" style="21" customWidth="1"/>
    <col min="7685" max="7685" width="10.7109375" style="21" customWidth="1"/>
    <col min="7686" max="7933" width="8.85546875" style="21"/>
    <col min="7934" max="7934" width="10.42578125" style="21" customWidth="1"/>
    <col min="7935" max="7935" width="57.7109375" style="21" customWidth="1"/>
    <col min="7936" max="7936" width="46.140625" style="21" customWidth="1"/>
    <col min="7937" max="7937" width="14" style="21" customWidth="1"/>
    <col min="7938" max="7938" width="8.85546875" style="21"/>
    <col min="7939" max="7939" width="8.85546875" style="21" customWidth="1"/>
    <col min="7940" max="7940" width="11.140625" style="21" customWidth="1"/>
    <col min="7941" max="7941" width="10.7109375" style="21" customWidth="1"/>
    <col min="7942" max="8189" width="8.85546875" style="21"/>
    <col min="8190" max="8190" width="10.42578125" style="21" customWidth="1"/>
    <col min="8191" max="8191" width="57.7109375" style="21" customWidth="1"/>
    <col min="8192" max="8192" width="46.140625" style="21" customWidth="1"/>
    <col min="8193" max="8193" width="14" style="21" customWidth="1"/>
    <col min="8194" max="8194" width="8.85546875" style="21"/>
    <col min="8195" max="8195" width="8.85546875" style="21" customWidth="1"/>
    <col min="8196" max="8196" width="11.140625" style="21" customWidth="1"/>
    <col min="8197" max="8197" width="10.7109375" style="21" customWidth="1"/>
    <col min="8198" max="8445" width="8.85546875" style="21"/>
    <col min="8446" max="8446" width="10.42578125" style="21" customWidth="1"/>
    <col min="8447" max="8447" width="57.7109375" style="21" customWidth="1"/>
    <col min="8448" max="8448" width="46.140625" style="21" customWidth="1"/>
    <col min="8449" max="8449" width="14" style="21" customWidth="1"/>
    <col min="8450" max="8450" width="8.85546875" style="21"/>
    <col min="8451" max="8451" width="8.85546875" style="21" customWidth="1"/>
    <col min="8452" max="8452" width="11.140625" style="21" customWidth="1"/>
    <col min="8453" max="8453" width="10.7109375" style="21" customWidth="1"/>
    <col min="8454" max="8701" width="8.85546875" style="21"/>
    <col min="8702" max="8702" width="10.42578125" style="21" customWidth="1"/>
    <col min="8703" max="8703" width="57.7109375" style="21" customWidth="1"/>
    <col min="8704" max="8704" width="46.140625" style="21" customWidth="1"/>
    <col min="8705" max="8705" width="14" style="21" customWidth="1"/>
    <col min="8706" max="8706" width="8.85546875" style="21"/>
    <col min="8707" max="8707" width="8.85546875" style="21" customWidth="1"/>
    <col min="8708" max="8708" width="11.140625" style="21" customWidth="1"/>
    <col min="8709" max="8709" width="10.7109375" style="21" customWidth="1"/>
    <col min="8710" max="8957" width="8.85546875" style="21"/>
    <col min="8958" max="8958" width="10.42578125" style="21" customWidth="1"/>
    <col min="8959" max="8959" width="57.7109375" style="21" customWidth="1"/>
    <col min="8960" max="8960" width="46.140625" style="21" customWidth="1"/>
    <col min="8961" max="8961" width="14" style="21" customWidth="1"/>
    <col min="8962" max="8962" width="8.85546875" style="21"/>
    <col min="8963" max="8963" width="8.85546875" style="21" customWidth="1"/>
    <col min="8964" max="8964" width="11.140625" style="21" customWidth="1"/>
    <col min="8965" max="8965" width="10.7109375" style="21" customWidth="1"/>
    <col min="8966" max="9213" width="8.85546875" style="21"/>
    <col min="9214" max="9214" width="10.42578125" style="21" customWidth="1"/>
    <col min="9215" max="9215" width="57.7109375" style="21" customWidth="1"/>
    <col min="9216" max="9216" width="46.140625" style="21" customWidth="1"/>
    <col min="9217" max="9217" width="14" style="21" customWidth="1"/>
    <col min="9218" max="9218" width="8.85546875" style="21"/>
    <col min="9219" max="9219" width="8.85546875" style="21" customWidth="1"/>
    <col min="9220" max="9220" width="11.140625" style="21" customWidth="1"/>
    <col min="9221" max="9221" width="10.7109375" style="21" customWidth="1"/>
    <col min="9222" max="9469" width="8.85546875" style="21"/>
    <col min="9470" max="9470" width="10.42578125" style="21" customWidth="1"/>
    <col min="9471" max="9471" width="57.7109375" style="21" customWidth="1"/>
    <col min="9472" max="9472" width="46.140625" style="21" customWidth="1"/>
    <col min="9473" max="9473" width="14" style="21" customWidth="1"/>
    <col min="9474" max="9474" width="8.85546875" style="21"/>
    <col min="9475" max="9475" width="8.85546875" style="21" customWidth="1"/>
    <col min="9476" max="9476" width="11.140625" style="21" customWidth="1"/>
    <col min="9477" max="9477" width="10.7109375" style="21" customWidth="1"/>
    <col min="9478" max="9725" width="8.85546875" style="21"/>
    <col min="9726" max="9726" width="10.42578125" style="21" customWidth="1"/>
    <col min="9727" max="9727" width="57.7109375" style="21" customWidth="1"/>
    <col min="9728" max="9728" width="46.140625" style="21" customWidth="1"/>
    <col min="9729" max="9729" width="14" style="21" customWidth="1"/>
    <col min="9730" max="9730" width="8.85546875" style="21"/>
    <col min="9731" max="9731" width="8.85546875" style="21" customWidth="1"/>
    <col min="9732" max="9732" width="11.140625" style="21" customWidth="1"/>
    <col min="9733" max="9733" width="10.7109375" style="21" customWidth="1"/>
    <col min="9734" max="9981" width="8.85546875" style="21"/>
    <col min="9982" max="9982" width="10.42578125" style="21" customWidth="1"/>
    <col min="9983" max="9983" width="57.7109375" style="21" customWidth="1"/>
    <col min="9984" max="9984" width="46.140625" style="21" customWidth="1"/>
    <col min="9985" max="9985" width="14" style="21" customWidth="1"/>
    <col min="9986" max="9986" width="8.85546875" style="21"/>
    <col min="9987" max="9987" width="8.85546875" style="21" customWidth="1"/>
    <col min="9988" max="9988" width="11.140625" style="21" customWidth="1"/>
    <col min="9989" max="9989" width="10.7109375" style="21" customWidth="1"/>
    <col min="9990" max="10237" width="8.85546875" style="21"/>
    <col min="10238" max="10238" width="10.42578125" style="21" customWidth="1"/>
    <col min="10239" max="10239" width="57.7109375" style="21" customWidth="1"/>
    <col min="10240" max="10240" width="46.140625" style="21" customWidth="1"/>
    <col min="10241" max="10241" width="14" style="21" customWidth="1"/>
    <col min="10242" max="10242" width="8.85546875" style="21"/>
    <col min="10243" max="10243" width="8.85546875" style="21" customWidth="1"/>
    <col min="10244" max="10244" width="11.140625" style="21" customWidth="1"/>
    <col min="10245" max="10245" width="10.7109375" style="21" customWidth="1"/>
    <col min="10246" max="10493" width="8.85546875" style="21"/>
    <col min="10494" max="10494" width="10.42578125" style="21" customWidth="1"/>
    <col min="10495" max="10495" width="57.7109375" style="21" customWidth="1"/>
    <col min="10496" max="10496" width="46.140625" style="21" customWidth="1"/>
    <col min="10497" max="10497" width="14" style="21" customWidth="1"/>
    <col min="10498" max="10498" width="8.85546875" style="21"/>
    <col min="10499" max="10499" width="8.85546875" style="21" customWidth="1"/>
    <col min="10500" max="10500" width="11.140625" style="21" customWidth="1"/>
    <col min="10501" max="10501" width="10.7109375" style="21" customWidth="1"/>
    <col min="10502" max="10749" width="8.85546875" style="21"/>
    <col min="10750" max="10750" width="10.42578125" style="21" customWidth="1"/>
    <col min="10751" max="10751" width="57.7109375" style="21" customWidth="1"/>
    <col min="10752" max="10752" width="46.140625" style="21" customWidth="1"/>
    <col min="10753" max="10753" width="14" style="21" customWidth="1"/>
    <col min="10754" max="10754" width="8.85546875" style="21"/>
    <col min="10755" max="10755" width="8.85546875" style="21" customWidth="1"/>
    <col min="10756" max="10756" width="11.140625" style="21" customWidth="1"/>
    <col min="10757" max="10757" width="10.7109375" style="21" customWidth="1"/>
    <col min="10758" max="11005" width="8.85546875" style="21"/>
    <col min="11006" max="11006" width="10.42578125" style="21" customWidth="1"/>
    <col min="11007" max="11007" width="57.7109375" style="21" customWidth="1"/>
    <col min="11008" max="11008" width="46.140625" style="21" customWidth="1"/>
    <col min="11009" max="11009" width="14" style="21" customWidth="1"/>
    <col min="11010" max="11010" width="8.85546875" style="21"/>
    <col min="11011" max="11011" width="8.85546875" style="21" customWidth="1"/>
    <col min="11012" max="11012" width="11.140625" style="21" customWidth="1"/>
    <col min="11013" max="11013" width="10.7109375" style="21" customWidth="1"/>
    <col min="11014" max="11261" width="8.85546875" style="21"/>
    <col min="11262" max="11262" width="10.42578125" style="21" customWidth="1"/>
    <col min="11263" max="11263" width="57.7109375" style="21" customWidth="1"/>
    <col min="11264" max="11264" width="46.140625" style="21" customWidth="1"/>
    <col min="11265" max="11265" width="14" style="21" customWidth="1"/>
    <col min="11266" max="11266" width="8.85546875" style="21"/>
    <col min="11267" max="11267" width="8.85546875" style="21" customWidth="1"/>
    <col min="11268" max="11268" width="11.140625" style="21" customWidth="1"/>
    <col min="11269" max="11269" width="10.7109375" style="21" customWidth="1"/>
    <col min="11270" max="11517" width="8.85546875" style="21"/>
    <col min="11518" max="11518" width="10.42578125" style="21" customWidth="1"/>
    <col min="11519" max="11519" width="57.7109375" style="21" customWidth="1"/>
    <col min="11520" max="11520" width="46.140625" style="21" customWidth="1"/>
    <col min="11521" max="11521" width="14" style="21" customWidth="1"/>
    <col min="11522" max="11522" width="8.85546875" style="21"/>
    <col min="11523" max="11523" width="8.85546875" style="21" customWidth="1"/>
    <col min="11524" max="11524" width="11.140625" style="21" customWidth="1"/>
    <col min="11525" max="11525" width="10.7109375" style="21" customWidth="1"/>
    <col min="11526" max="11773" width="8.85546875" style="21"/>
    <col min="11774" max="11774" width="10.42578125" style="21" customWidth="1"/>
    <col min="11775" max="11775" width="57.7109375" style="21" customWidth="1"/>
    <col min="11776" max="11776" width="46.140625" style="21" customWidth="1"/>
    <col min="11777" max="11777" width="14" style="21" customWidth="1"/>
    <col min="11778" max="11778" width="8.85546875" style="21"/>
    <col min="11779" max="11779" width="8.85546875" style="21" customWidth="1"/>
    <col min="11780" max="11780" width="11.140625" style="21" customWidth="1"/>
    <col min="11781" max="11781" width="10.7109375" style="21" customWidth="1"/>
    <col min="11782" max="12029" width="8.85546875" style="21"/>
    <col min="12030" max="12030" width="10.42578125" style="21" customWidth="1"/>
    <col min="12031" max="12031" width="57.7109375" style="21" customWidth="1"/>
    <col min="12032" max="12032" width="46.140625" style="21" customWidth="1"/>
    <col min="12033" max="12033" width="14" style="21" customWidth="1"/>
    <col min="12034" max="12034" width="8.85546875" style="21"/>
    <col min="12035" max="12035" width="8.85546875" style="21" customWidth="1"/>
    <col min="12036" max="12036" width="11.140625" style="21" customWidth="1"/>
    <col min="12037" max="12037" width="10.7109375" style="21" customWidth="1"/>
    <col min="12038" max="12285" width="8.85546875" style="21"/>
    <col min="12286" max="12286" width="10.42578125" style="21" customWidth="1"/>
    <col min="12287" max="12287" width="57.7109375" style="21" customWidth="1"/>
    <col min="12288" max="12288" width="46.140625" style="21" customWidth="1"/>
    <col min="12289" max="12289" width="14" style="21" customWidth="1"/>
    <col min="12290" max="12290" width="8.85546875" style="21"/>
    <col min="12291" max="12291" width="8.85546875" style="21" customWidth="1"/>
    <col min="12292" max="12292" width="11.140625" style="21" customWidth="1"/>
    <col min="12293" max="12293" width="10.7109375" style="21" customWidth="1"/>
    <col min="12294" max="12541" width="8.85546875" style="21"/>
    <col min="12542" max="12542" width="10.42578125" style="21" customWidth="1"/>
    <col min="12543" max="12543" width="57.7109375" style="21" customWidth="1"/>
    <col min="12544" max="12544" width="46.140625" style="21" customWidth="1"/>
    <col min="12545" max="12545" width="14" style="21" customWidth="1"/>
    <col min="12546" max="12546" width="8.85546875" style="21"/>
    <col min="12547" max="12547" width="8.85546875" style="21" customWidth="1"/>
    <col min="12548" max="12548" width="11.140625" style="21" customWidth="1"/>
    <col min="12549" max="12549" width="10.7109375" style="21" customWidth="1"/>
    <col min="12550" max="12797" width="8.85546875" style="21"/>
    <col min="12798" max="12798" width="10.42578125" style="21" customWidth="1"/>
    <col min="12799" max="12799" width="57.7109375" style="21" customWidth="1"/>
    <col min="12800" max="12800" width="46.140625" style="21" customWidth="1"/>
    <col min="12801" max="12801" width="14" style="21" customWidth="1"/>
    <col min="12802" max="12802" width="8.85546875" style="21"/>
    <col min="12803" max="12803" width="8.85546875" style="21" customWidth="1"/>
    <col min="12804" max="12804" width="11.140625" style="21" customWidth="1"/>
    <col min="12805" max="12805" width="10.7109375" style="21" customWidth="1"/>
    <col min="12806" max="13053" width="8.85546875" style="21"/>
    <col min="13054" max="13054" width="10.42578125" style="21" customWidth="1"/>
    <col min="13055" max="13055" width="57.7109375" style="21" customWidth="1"/>
    <col min="13056" max="13056" width="46.140625" style="21" customWidth="1"/>
    <col min="13057" max="13057" width="14" style="21" customWidth="1"/>
    <col min="13058" max="13058" width="8.85546875" style="21"/>
    <col min="13059" max="13059" width="8.85546875" style="21" customWidth="1"/>
    <col min="13060" max="13060" width="11.140625" style="21" customWidth="1"/>
    <col min="13061" max="13061" width="10.7109375" style="21" customWidth="1"/>
    <col min="13062" max="13309" width="8.85546875" style="21"/>
    <col min="13310" max="13310" width="10.42578125" style="21" customWidth="1"/>
    <col min="13311" max="13311" width="57.7109375" style="21" customWidth="1"/>
    <col min="13312" max="13312" width="46.140625" style="21" customWidth="1"/>
    <col min="13313" max="13313" width="14" style="21" customWidth="1"/>
    <col min="13314" max="13314" width="8.85546875" style="21"/>
    <col min="13315" max="13315" width="8.85546875" style="21" customWidth="1"/>
    <col min="13316" max="13316" width="11.140625" style="21" customWidth="1"/>
    <col min="13317" max="13317" width="10.7109375" style="21" customWidth="1"/>
    <col min="13318" max="13565" width="8.85546875" style="21"/>
    <col min="13566" max="13566" width="10.42578125" style="21" customWidth="1"/>
    <col min="13567" max="13567" width="57.7109375" style="21" customWidth="1"/>
    <col min="13568" max="13568" width="46.140625" style="21" customWidth="1"/>
    <col min="13569" max="13569" width="14" style="21" customWidth="1"/>
    <col min="13570" max="13570" width="8.85546875" style="21"/>
    <col min="13571" max="13571" width="8.85546875" style="21" customWidth="1"/>
    <col min="13572" max="13572" width="11.140625" style="21" customWidth="1"/>
    <col min="13573" max="13573" width="10.7109375" style="21" customWidth="1"/>
    <col min="13574" max="13821" width="8.85546875" style="21"/>
    <col min="13822" max="13822" width="10.42578125" style="21" customWidth="1"/>
    <col min="13823" max="13823" width="57.7109375" style="21" customWidth="1"/>
    <col min="13824" max="13824" width="46.140625" style="21" customWidth="1"/>
    <col min="13825" max="13825" width="14" style="21" customWidth="1"/>
    <col min="13826" max="13826" width="8.85546875" style="21"/>
    <col min="13827" max="13827" width="8.85546875" style="21" customWidth="1"/>
    <col min="13828" max="13828" width="11.140625" style="21" customWidth="1"/>
    <col min="13829" max="13829" width="10.7109375" style="21" customWidth="1"/>
    <col min="13830" max="14077" width="8.85546875" style="21"/>
    <col min="14078" max="14078" width="10.42578125" style="21" customWidth="1"/>
    <col min="14079" max="14079" width="57.7109375" style="21" customWidth="1"/>
    <col min="14080" max="14080" width="46.140625" style="21" customWidth="1"/>
    <col min="14081" max="14081" width="14" style="21" customWidth="1"/>
    <col min="14082" max="14082" width="8.85546875" style="21"/>
    <col min="14083" max="14083" width="8.85546875" style="21" customWidth="1"/>
    <col min="14084" max="14084" width="11.140625" style="21" customWidth="1"/>
    <col min="14085" max="14085" width="10.7109375" style="21" customWidth="1"/>
    <col min="14086" max="14333" width="8.85546875" style="21"/>
    <col min="14334" max="14334" width="10.42578125" style="21" customWidth="1"/>
    <col min="14335" max="14335" width="57.7109375" style="21" customWidth="1"/>
    <col min="14336" max="14336" width="46.140625" style="21" customWidth="1"/>
    <col min="14337" max="14337" width="14" style="21" customWidth="1"/>
    <col min="14338" max="14338" width="8.85546875" style="21"/>
    <col min="14339" max="14339" width="8.85546875" style="21" customWidth="1"/>
    <col min="14340" max="14340" width="11.140625" style="21" customWidth="1"/>
    <col min="14341" max="14341" width="10.7109375" style="21" customWidth="1"/>
    <col min="14342" max="14589" width="8.85546875" style="21"/>
    <col min="14590" max="14590" width="10.42578125" style="21" customWidth="1"/>
    <col min="14591" max="14591" width="57.7109375" style="21" customWidth="1"/>
    <col min="14592" max="14592" width="46.140625" style="21" customWidth="1"/>
    <col min="14593" max="14593" width="14" style="21" customWidth="1"/>
    <col min="14594" max="14594" width="8.85546875" style="21"/>
    <col min="14595" max="14595" width="8.85546875" style="21" customWidth="1"/>
    <col min="14596" max="14596" width="11.140625" style="21" customWidth="1"/>
    <col min="14597" max="14597" width="10.7109375" style="21" customWidth="1"/>
    <col min="14598" max="14845" width="8.85546875" style="21"/>
    <col min="14846" max="14846" width="10.42578125" style="21" customWidth="1"/>
    <col min="14847" max="14847" width="57.7109375" style="21" customWidth="1"/>
    <col min="14848" max="14848" width="46.140625" style="21" customWidth="1"/>
    <col min="14849" max="14849" width="14" style="21" customWidth="1"/>
    <col min="14850" max="14850" width="8.85546875" style="21"/>
    <col min="14851" max="14851" width="8.85546875" style="21" customWidth="1"/>
    <col min="14852" max="14852" width="11.140625" style="21" customWidth="1"/>
    <col min="14853" max="14853" width="10.7109375" style="21" customWidth="1"/>
    <col min="14854" max="15101" width="8.85546875" style="21"/>
    <col min="15102" max="15102" width="10.42578125" style="21" customWidth="1"/>
    <col min="15103" max="15103" width="57.7109375" style="21" customWidth="1"/>
    <col min="15104" max="15104" width="46.140625" style="21" customWidth="1"/>
    <col min="15105" max="15105" width="14" style="21" customWidth="1"/>
    <col min="15106" max="15106" width="8.85546875" style="21"/>
    <col min="15107" max="15107" width="8.85546875" style="21" customWidth="1"/>
    <col min="15108" max="15108" width="11.140625" style="21" customWidth="1"/>
    <col min="15109" max="15109" width="10.7109375" style="21" customWidth="1"/>
    <col min="15110" max="15357" width="8.85546875" style="21"/>
    <col min="15358" max="15358" width="10.42578125" style="21" customWidth="1"/>
    <col min="15359" max="15359" width="57.7109375" style="21" customWidth="1"/>
    <col min="15360" max="15360" width="46.140625" style="21" customWidth="1"/>
    <col min="15361" max="15361" width="14" style="21" customWidth="1"/>
    <col min="15362" max="15362" width="8.85546875" style="21"/>
    <col min="15363" max="15363" width="8.85546875" style="21" customWidth="1"/>
    <col min="15364" max="15364" width="11.140625" style="21" customWidth="1"/>
    <col min="15365" max="15365" width="10.7109375" style="21" customWidth="1"/>
    <col min="15366" max="15613" width="8.85546875" style="21"/>
    <col min="15614" max="15614" width="10.42578125" style="21" customWidth="1"/>
    <col min="15615" max="15615" width="57.7109375" style="21" customWidth="1"/>
    <col min="15616" max="15616" width="46.140625" style="21" customWidth="1"/>
    <col min="15617" max="15617" width="14" style="21" customWidth="1"/>
    <col min="15618" max="15618" width="8.85546875" style="21"/>
    <col min="15619" max="15619" width="8.85546875" style="21" customWidth="1"/>
    <col min="15620" max="15620" width="11.140625" style="21" customWidth="1"/>
    <col min="15621" max="15621" width="10.7109375" style="21" customWidth="1"/>
    <col min="15622" max="15869" width="8.85546875" style="21"/>
    <col min="15870" max="15870" width="10.42578125" style="21" customWidth="1"/>
    <col min="15871" max="15871" width="57.7109375" style="21" customWidth="1"/>
    <col min="15872" max="15872" width="46.140625" style="21" customWidth="1"/>
    <col min="15873" max="15873" width="14" style="21" customWidth="1"/>
    <col min="15874" max="15874" width="8.85546875" style="21"/>
    <col min="15875" max="15875" width="8.85546875" style="21" customWidth="1"/>
    <col min="15876" max="15876" width="11.140625" style="21" customWidth="1"/>
    <col min="15877" max="15877" width="10.7109375" style="21" customWidth="1"/>
    <col min="15878" max="16125" width="8.85546875" style="21"/>
    <col min="16126" max="16126" width="10.42578125" style="21" customWidth="1"/>
    <col min="16127" max="16127" width="57.7109375" style="21" customWidth="1"/>
    <col min="16128" max="16128" width="46.140625" style="21" customWidth="1"/>
    <col min="16129" max="16129" width="14" style="21" customWidth="1"/>
    <col min="16130" max="16130" width="8.85546875" style="21"/>
    <col min="16131" max="16131" width="8.85546875" style="21" customWidth="1"/>
    <col min="16132" max="16132" width="11.140625" style="21" customWidth="1"/>
    <col min="16133" max="16133" width="10.7109375" style="21" customWidth="1"/>
    <col min="16134" max="16383" width="8.85546875" style="21"/>
    <col min="16384" max="16384" width="8.85546875" style="21" customWidth="1"/>
  </cols>
  <sheetData>
    <row r="1" spans="1:7" s="1" customFormat="1" ht="18" x14ac:dyDescent="0.25">
      <c r="A1" s="78" t="s">
        <v>0</v>
      </c>
      <c r="D1" s="2"/>
      <c r="G1" s="3" t="s">
        <v>1</v>
      </c>
    </row>
    <row r="2" spans="1:7" s="1" customFormat="1" ht="12" customHeight="1" x14ac:dyDescent="0.25">
      <c r="D2" s="2"/>
    </row>
    <row r="3" spans="1:7" s="6" customFormat="1" ht="16.5" customHeight="1" x14ac:dyDescent="0.25">
      <c r="A3" s="4" t="s">
        <v>272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266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69" t="s">
        <v>258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15">
        <v>1</v>
      </c>
      <c r="B8" s="16" t="s">
        <v>10</v>
      </c>
      <c r="C8" s="17" t="s">
        <v>11</v>
      </c>
      <c r="D8" s="18" t="s">
        <v>12</v>
      </c>
      <c r="E8" s="77">
        <v>0</v>
      </c>
      <c r="F8" s="19">
        <v>0</v>
      </c>
      <c r="G8" s="20">
        <f t="shared" ref="G8:G71" si="0">F8*E8</f>
        <v>0</v>
      </c>
    </row>
    <row r="9" spans="1:7" ht="28.5" customHeight="1" x14ac:dyDescent="0.25">
      <c r="A9" s="15">
        <v>2</v>
      </c>
      <c r="B9" s="16" t="s">
        <v>13</v>
      </c>
      <c r="C9" s="17" t="s">
        <v>14</v>
      </c>
      <c r="D9" s="18" t="s">
        <v>12</v>
      </c>
      <c r="E9" s="22">
        <v>0</v>
      </c>
      <c r="F9" s="19">
        <v>0</v>
      </c>
      <c r="G9" s="20">
        <f t="shared" si="0"/>
        <v>0</v>
      </c>
    </row>
    <row r="10" spans="1:7" ht="28.5" customHeight="1" x14ac:dyDescent="0.25">
      <c r="A10" s="15">
        <v>3</v>
      </c>
      <c r="B10" s="16" t="s">
        <v>15</v>
      </c>
      <c r="C10" s="17" t="s">
        <v>16</v>
      </c>
      <c r="D10" s="18" t="s">
        <v>12</v>
      </c>
      <c r="E10" s="22">
        <v>0</v>
      </c>
      <c r="F10" s="19">
        <v>0</v>
      </c>
      <c r="G10" s="20">
        <f t="shared" si="0"/>
        <v>0</v>
      </c>
    </row>
    <row r="11" spans="1:7" ht="28.5" customHeight="1" x14ac:dyDescent="0.25">
      <c r="A11" s="15">
        <v>4</v>
      </c>
      <c r="B11" s="16" t="s">
        <v>17</v>
      </c>
      <c r="C11" s="17" t="s">
        <v>18</v>
      </c>
      <c r="D11" s="18" t="s">
        <v>12</v>
      </c>
      <c r="E11" s="22">
        <v>276</v>
      </c>
      <c r="F11" s="19">
        <v>36.192</v>
      </c>
      <c r="G11" s="20">
        <f t="shared" si="0"/>
        <v>9988.9920000000002</v>
      </c>
    </row>
    <row r="12" spans="1:7" ht="28.5" customHeight="1" x14ac:dyDescent="0.25">
      <c r="A12" s="15">
        <v>5</v>
      </c>
      <c r="B12" s="16" t="s">
        <v>19</v>
      </c>
      <c r="C12" s="17" t="s">
        <v>20</v>
      </c>
      <c r="D12" s="18" t="s">
        <v>12</v>
      </c>
      <c r="E12" s="22">
        <v>0</v>
      </c>
      <c r="F12" s="19">
        <v>0</v>
      </c>
      <c r="G12" s="20">
        <f t="shared" si="0"/>
        <v>0</v>
      </c>
    </row>
    <row r="13" spans="1:7" ht="28.5" customHeight="1" x14ac:dyDescent="0.25">
      <c r="A13" s="15">
        <v>6</v>
      </c>
      <c r="B13" s="16" t="s">
        <v>21</v>
      </c>
      <c r="C13" s="17" t="s">
        <v>22</v>
      </c>
      <c r="D13" s="18" t="s">
        <v>12</v>
      </c>
      <c r="E13" s="22">
        <v>0</v>
      </c>
      <c r="F13" s="19">
        <v>0</v>
      </c>
      <c r="G13" s="20">
        <f t="shared" si="0"/>
        <v>0</v>
      </c>
    </row>
    <row r="14" spans="1:7" ht="28.5" customHeight="1" x14ac:dyDescent="0.25">
      <c r="A14" s="15">
        <v>7</v>
      </c>
      <c r="B14" s="16" t="s">
        <v>23</v>
      </c>
      <c r="C14" s="17" t="s">
        <v>24</v>
      </c>
      <c r="D14" s="18" t="s">
        <v>25</v>
      </c>
      <c r="E14" s="22">
        <v>0</v>
      </c>
      <c r="F14" s="19">
        <v>0</v>
      </c>
      <c r="G14" s="20">
        <f t="shared" si="0"/>
        <v>0</v>
      </c>
    </row>
    <row r="15" spans="1:7" ht="28.5" customHeight="1" x14ac:dyDescent="0.25">
      <c r="A15" s="15">
        <v>8</v>
      </c>
      <c r="B15" s="16" t="s">
        <v>26</v>
      </c>
      <c r="C15" s="23" t="s">
        <v>27</v>
      </c>
      <c r="D15" s="18" t="s">
        <v>12</v>
      </c>
      <c r="E15" s="22">
        <v>0</v>
      </c>
      <c r="F15" s="19">
        <v>0</v>
      </c>
      <c r="G15" s="20">
        <f t="shared" si="0"/>
        <v>0</v>
      </c>
    </row>
    <row r="16" spans="1:7" ht="28.5" customHeight="1" x14ac:dyDescent="0.25">
      <c r="A16" s="15" t="s">
        <v>28</v>
      </c>
      <c r="B16" s="24" t="s">
        <v>29</v>
      </c>
      <c r="C16" s="23" t="s">
        <v>30</v>
      </c>
      <c r="D16" s="18" t="s">
        <v>12</v>
      </c>
      <c r="E16" s="22">
        <v>0</v>
      </c>
      <c r="F16" s="19">
        <v>0</v>
      </c>
      <c r="G16" s="20">
        <f t="shared" si="0"/>
        <v>0</v>
      </c>
    </row>
    <row r="17" spans="1:7" ht="28.5" customHeight="1" x14ac:dyDescent="0.25">
      <c r="A17" s="15" t="s">
        <v>31</v>
      </c>
      <c r="B17" s="24" t="s">
        <v>29</v>
      </c>
      <c r="C17" s="23" t="s">
        <v>32</v>
      </c>
      <c r="D17" s="18" t="s">
        <v>12</v>
      </c>
      <c r="E17" s="22">
        <v>0</v>
      </c>
      <c r="F17" s="19">
        <v>0</v>
      </c>
      <c r="G17" s="20">
        <f t="shared" si="0"/>
        <v>0</v>
      </c>
    </row>
    <row r="18" spans="1:7" ht="28.5" customHeight="1" x14ac:dyDescent="0.25">
      <c r="A18" s="15" t="s">
        <v>33</v>
      </c>
      <c r="B18" s="16" t="s">
        <v>34</v>
      </c>
      <c r="C18" s="23" t="s">
        <v>30</v>
      </c>
      <c r="D18" s="18" t="s">
        <v>12</v>
      </c>
      <c r="E18" s="22">
        <v>0</v>
      </c>
      <c r="F18" s="19">
        <v>0</v>
      </c>
      <c r="G18" s="20">
        <f t="shared" si="0"/>
        <v>0</v>
      </c>
    </row>
    <row r="19" spans="1:7" ht="28.5" customHeight="1" x14ac:dyDescent="0.25">
      <c r="A19" s="15" t="s">
        <v>35</v>
      </c>
      <c r="B19" s="16" t="s">
        <v>34</v>
      </c>
      <c r="C19" s="23" t="s">
        <v>32</v>
      </c>
      <c r="D19" s="18" t="s">
        <v>12</v>
      </c>
      <c r="E19" s="22">
        <v>0</v>
      </c>
      <c r="F19" s="19">
        <v>0</v>
      </c>
      <c r="G19" s="20">
        <f t="shared" si="0"/>
        <v>0</v>
      </c>
    </row>
    <row r="20" spans="1:7" ht="28.5" customHeight="1" x14ac:dyDescent="0.25">
      <c r="A20" s="15">
        <v>11</v>
      </c>
      <c r="B20" s="16" t="s">
        <v>36</v>
      </c>
      <c r="C20" s="23" t="s">
        <v>37</v>
      </c>
      <c r="D20" s="18" t="s">
        <v>25</v>
      </c>
      <c r="E20" s="22">
        <v>0</v>
      </c>
      <c r="F20" s="19">
        <v>0</v>
      </c>
      <c r="G20" s="20">
        <f t="shared" si="0"/>
        <v>0</v>
      </c>
    </row>
    <row r="21" spans="1:7" ht="28.5" customHeight="1" x14ac:dyDescent="0.25">
      <c r="A21" s="15">
        <v>12</v>
      </c>
      <c r="B21" s="16" t="s">
        <v>38</v>
      </c>
      <c r="C21" s="17" t="s">
        <v>39</v>
      </c>
      <c r="D21" s="18" t="s">
        <v>25</v>
      </c>
      <c r="E21" s="22">
        <v>0</v>
      </c>
      <c r="F21" s="19">
        <v>0</v>
      </c>
      <c r="G21" s="20">
        <f t="shared" si="0"/>
        <v>0</v>
      </c>
    </row>
    <row r="22" spans="1:7" ht="28.5" customHeight="1" x14ac:dyDescent="0.25">
      <c r="A22" s="15">
        <v>13</v>
      </c>
      <c r="B22" s="16" t="s">
        <v>40</v>
      </c>
      <c r="C22" s="17" t="s">
        <v>41</v>
      </c>
      <c r="D22" s="18" t="s">
        <v>25</v>
      </c>
      <c r="E22" s="22">
        <v>0</v>
      </c>
      <c r="F22" s="19">
        <v>0</v>
      </c>
      <c r="G22" s="20">
        <f t="shared" si="0"/>
        <v>0</v>
      </c>
    </row>
    <row r="23" spans="1:7" ht="28.5" customHeight="1" x14ac:dyDescent="0.25">
      <c r="A23" s="15">
        <v>14</v>
      </c>
      <c r="B23" s="16" t="s">
        <v>42</v>
      </c>
      <c r="C23" s="17" t="s">
        <v>43</v>
      </c>
      <c r="D23" s="18" t="s">
        <v>44</v>
      </c>
      <c r="E23" s="22">
        <v>0</v>
      </c>
      <c r="F23" s="19">
        <v>0</v>
      </c>
      <c r="G23" s="20">
        <f t="shared" si="0"/>
        <v>0</v>
      </c>
    </row>
    <row r="24" spans="1:7" ht="28.5" customHeight="1" x14ac:dyDescent="0.25">
      <c r="A24" s="15">
        <v>15</v>
      </c>
      <c r="B24" s="16" t="s">
        <v>45</v>
      </c>
      <c r="C24" s="17" t="s">
        <v>43</v>
      </c>
      <c r="D24" s="18" t="s">
        <v>44</v>
      </c>
      <c r="E24" s="22">
        <v>0</v>
      </c>
      <c r="F24" s="19">
        <v>0</v>
      </c>
      <c r="G24" s="20">
        <f t="shared" si="0"/>
        <v>0</v>
      </c>
    </row>
    <row r="25" spans="1:7" ht="28.5" customHeight="1" x14ac:dyDescent="0.25">
      <c r="A25" s="15">
        <v>16</v>
      </c>
      <c r="B25" s="25" t="s">
        <v>46</v>
      </c>
      <c r="C25" s="17" t="s">
        <v>47</v>
      </c>
      <c r="D25" s="18" t="s">
        <v>48</v>
      </c>
      <c r="E25" s="22">
        <v>0</v>
      </c>
      <c r="F25" s="19">
        <v>0</v>
      </c>
      <c r="G25" s="20">
        <f t="shared" si="0"/>
        <v>0</v>
      </c>
    </row>
    <row r="26" spans="1:7" ht="28.5" customHeight="1" x14ac:dyDescent="0.25">
      <c r="A26" s="26">
        <v>17</v>
      </c>
      <c r="B26" s="16" t="s">
        <v>49</v>
      </c>
      <c r="C26" s="27" t="s">
        <v>50</v>
      </c>
      <c r="D26" s="18" t="s">
        <v>25</v>
      </c>
      <c r="E26" s="22">
        <v>46</v>
      </c>
      <c r="F26" s="19">
        <v>49.131</v>
      </c>
      <c r="G26" s="20">
        <f t="shared" si="0"/>
        <v>2260.0259999999998</v>
      </c>
    </row>
    <row r="27" spans="1:7" ht="28.5" customHeight="1" x14ac:dyDescent="0.25">
      <c r="A27" s="26">
        <v>18</v>
      </c>
      <c r="B27" s="24" t="s">
        <v>51</v>
      </c>
      <c r="C27" s="27" t="s">
        <v>52</v>
      </c>
      <c r="D27" s="18" t="s">
        <v>48</v>
      </c>
      <c r="E27" s="22">
        <v>0</v>
      </c>
      <c r="F27" s="19">
        <v>0</v>
      </c>
      <c r="G27" s="20">
        <f t="shared" si="0"/>
        <v>0</v>
      </c>
    </row>
    <row r="28" spans="1:7" ht="28.5" customHeight="1" x14ac:dyDescent="0.25">
      <c r="A28" s="26">
        <v>19</v>
      </c>
      <c r="B28" s="24" t="s">
        <v>53</v>
      </c>
      <c r="C28" s="28" t="s">
        <v>54</v>
      </c>
      <c r="D28" s="18" t="s">
        <v>48</v>
      </c>
      <c r="E28" s="22">
        <v>0</v>
      </c>
      <c r="F28" s="19">
        <v>0</v>
      </c>
      <c r="G28" s="20">
        <f t="shared" si="0"/>
        <v>0</v>
      </c>
    </row>
    <row r="29" spans="1:7" ht="28.5" customHeight="1" x14ac:dyDescent="0.25">
      <c r="A29" s="26">
        <v>20</v>
      </c>
      <c r="B29" s="16" t="s">
        <v>55</v>
      </c>
      <c r="C29" s="27" t="s">
        <v>56</v>
      </c>
      <c r="D29" s="18" t="s">
        <v>57</v>
      </c>
      <c r="E29" s="22">
        <v>920</v>
      </c>
      <c r="F29" s="19">
        <v>4.4369999999999994</v>
      </c>
      <c r="G29" s="20">
        <f t="shared" si="0"/>
        <v>4082.0399999999995</v>
      </c>
    </row>
    <row r="30" spans="1:7" ht="28.5" customHeight="1" x14ac:dyDescent="0.25">
      <c r="A30" s="26">
        <v>21</v>
      </c>
      <c r="B30" s="16" t="s">
        <v>58</v>
      </c>
      <c r="C30" s="27" t="s">
        <v>56</v>
      </c>
      <c r="D30" s="18" t="s">
        <v>57</v>
      </c>
      <c r="E30" s="22">
        <v>0</v>
      </c>
      <c r="F30" s="19">
        <v>0</v>
      </c>
      <c r="G30" s="20">
        <f t="shared" si="0"/>
        <v>0</v>
      </c>
    </row>
    <row r="31" spans="1:7" ht="28.5" customHeight="1" x14ac:dyDescent="0.25">
      <c r="A31" s="15">
        <v>22</v>
      </c>
      <c r="B31" s="29" t="s">
        <v>59</v>
      </c>
      <c r="C31" s="27" t="s">
        <v>56</v>
      </c>
      <c r="D31" s="18" t="s">
        <v>57</v>
      </c>
      <c r="E31" s="22">
        <v>0</v>
      </c>
      <c r="F31" s="19">
        <v>0</v>
      </c>
      <c r="G31" s="20">
        <f t="shared" si="0"/>
        <v>0</v>
      </c>
    </row>
    <row r="32" spans="1:7" ht="28.5" customHeight="1" x14ac:dyDescent="0.25">
      <c r="A32" s="26">
        <v>23</v>
      </c>
      <c r="B32" s="16" t="s">
        <v>60</v>
      </c>
      <c r="C32" s="27" t="s">
        <v>56</v>
      </c>
      <c r="D32" s="18" t="s">
        <v>57</v>
      </c>
      <c r="E32" s="22">
        <v>0</v>
      </c>
      <c r="F32" s="19">
        <v>0</v>
      </c>
      <c r="G32" s="20">
        <f t="shared" si="0"/>
        <v>0</v>
      </c>
    </row>
    <row r="33" spans="1:7" ht="28.5" customHeight="1" x14ac:dyDescent="0.25">
      <c r="A33" s="26">
        <v>24</v>
      </c>
      <c r="B33" s="16" t="s">
        <v>61</v>
      </c>
      <c r="C33" s="28" t="s">
        <v>37</v>
      </c>
      <c r="D33" s="18" t="s">
        <v>25</v>
      </c>
      <c r="E33" s="22">
        <v>0</v>
      </c>
      <c r="F33" s="19">
        <v>0</v>
      </c>
      <c r="G33" s="20">
        <f t="shared" si="0"/>
        <v>0</v>
      </c>
    </row>
    <row r="34" spans="1:7" ht="28.5" customHeight="1" x14ac:dyDescent="0.25">
      <c r="A34" s="26">
        <v>25</v>
      </c>
      <c r="B34" s="24" t="s">
        <v>62</v>
      </c>
      <c r="C34" s="27" t="s">
        <v>52</v>
      </c>
      <c r="D34" s="18" t="s">
        <v>48</v>
      </c>
      <c r="E34" s="22">
        <v>0</v>
      </c>
      <c r="F34" s="19">
        <v>0</v>
      </c>
      <c r="G34" s="20">
        <f t="shared" si="0"/>
        <v>0</v>
      </c>
    </row>
    <row r="35" spans="1:7" ht="28.5" customHeight="1" x14ac:dyDescent="0.25">
      <c r="A35" s="26">
        <v>26</v>
      </c>
      <c r="B35" s="24" t="s">
        <v>63</v>
      </c>
      <c r="C35" s="27" t="s">
        <v>52</v>
      </c>
      <c r="D35" s="18" t="s">
        <v>48</v>
      </c>
      <c r="E35" s="22">
        <v>0</v>
      </c>
      <c r="F35" s="19">
        <v>0</v>
      </c>
      <c r="G35" s="20">
        <f t="shared" si="0"/>
        <v>0</v>
      </c>
    </row>
    <row r="36" spans="1:7" ht="28.5" customHeight="1" x14ac:dyDescent="0.25">
      <c r="A36" s="26">
        <v>27</v>
      </c>
      <c r="B36" s="16" t="s">
        <v>64</v>
      </c>
      <c r="C36" s="28" t="s">
        <v>65</v>
      </c>
      <c r="D36" s="18" t="s">
        <v>25</v>
      </c>
      <c r="E36" s="22">
        <v>1067.1999999999998</v>
      </c>
      <c r="F36" s="19">
        <v>8.4270000000000014</v>
      </c>
      <c r="G36" s="20">
        <f t="shared" si="0"/>
        <v>8993.2944000000007</v>
      </c>
    </row>
    <row r="37" spans="1:7" ht="28.5" customHeight="1" x14ac:dyDescent="0.25">
      <c r="A37" s="26">
        <v>28</v>
      </c>
      <c r="B37" s="16" t="s">
        <v>66</v>
      </c>
      <c r="C37" s="28" t="s">
        <v>67</v>
      </c>
      <c r="D37" s="18" t="s">
        <v>68</v>
      </c>
      <c r="E37" s="22">
        <v>0</v>
      </c>
      <c r="F37" s="19">
        <v>0</v>
      </c>
      <c r="G37" s="20">
        <f t="shared" si="0"/>
        <v>0</v>
      </c>
    </row>
    <row r="38" spans="1:7" ht="28.5" customHeight="1" x14ac:dyDescent="0.25">
      <c r="A38" s="26">
        <v>29</v>
      </c>
      <c r="B38" s="16" t="s">
        <v>69</v>
      </c>
      <c r="C38" s="28" t="s">
        <v>70</v>
      </c>
      <c r="D38" s="18" t="s">
        <v>68</v>
      </c>
      <c r="E38" s="22">
        <v>0</v>
      </c>
      <c r="F38" s="19">
        <v>0</v>
      </c>
      <c r="G38" s="20">
        <f t="shared" si="0"/>
        <v>0</v>
      </c>
    </row>
    <row r="39" spans="1:7" ht="28.5" customHeight="1" x14ac:dyDescent="0.25">
      <c r="A39" s="26">
        <v>30</v>
      </c>
      <c r="B39" s="16" t="s">
        <v>71</v>
      </c>
      <c r="C39" s="28" t="s">
        <v>72</v>
      </c>
      <c r="D39" s="18" t="s">
        <v>25</v>
      </c>
      <c r="E39" s="22">
        <v>0</v>
      </c>
      <c r="F39" s="19">
        <v>0</v>
      </c>
      <c r="G39" s="20">
        <f t="shared" si="0"/>
        <v>0</v>
      </c>
    </row>
    <row r="40" spans="1:7" ht="28.5" customHeight="1" x14ac:dyDescent="0.25">
      <c r="A40" s="15" t="s">
        <v>73</v>
      </c>
      <c r="B40" s="16" t="s">
        <v>74</v>
      </c>
      <c r="C40" s="23" t="s">
        <v>75</v>
      </c>
      <c r="D40" s="18" t="s">
        <v>68</v>
      </c>
      <c r="E40" s="22">
        <v>0</v>
      </c>
      <c r="F40" s="19">
        <v>0</v>
      </c>
      <c r="G40" s="20">
        <f t="shared" si="0"/>
        <v>0</v>
      </c>
    </row>
    <row r="41" spans="1:7" ht="28.5" customHeight="1" x14ac:dyDescent="0.25">
      <c r="A41" s="15" t="s">
        <v>76</v>
      </c>
      <c r="B41" s="30" t="s">
        <v>74</v>
      </c>
      <c r="C41" s="23" t="s">
        <v>77</v>
      </c>
      <c r="D41" s="18" t="s">
        <v>68</v>
      </c>
      <c r="E41" s="22">
        <v>0</v>
      </c>
      <c r="F41" s="19">
        <v>0</v>
      </c>
      <c r="G41" s="20">
        <f t="shared" si="0"/>
        <v>0</v>
      </c>
    </row>
    <row r="42" spans="1:7" ht="28.5" customHeight="1" x14ac:dyDescent="0.25">
      <c r="A42" s="15">
        <v>32</v>
      </c>
      <c r="B42" s="16" t="s">
        <v>78</v>
      </c>
      <c r="C42" s="23" t="s">
        <v>79</v>
      </c>
      <c r="D42" s="18" t="s">
        <v>12</v>
      </c>
      <c r="E42" s="22">
        <v>0</v>
      </c>
      <c r="F42" s="19">
        <v>0</v>
      </c>
      <c r="G42" s="20">
        <f t="shared" si="0"/>
        <v>0</v>
      </c>
    </row>
    <row r="43" spans="1:7" ht="28.5" customHeight="1" x14ac:dyDescent="0.25">
      <c r="A43" s="15">
        <v>33</v>
      </c>
      <c r="B43" s="16" t="s">
        <v>80</v>
      </c>
      <c r="C43" s="23" t="s">
        <v>81</v>
      </c>
      <c r="D43" s="18" t="s">
        <v>12</v>
      </c>
      <c r="E43" s="22">
        <v>0</v>
      </c>
      <c r="F43" s="19">
        <v>0</v>
      </c>
      <c r="G43" s="20">
        <f t="shared" si="0"/>
        <v>0</v>
      </c>
    </row>
    <row r="44" spans="1:7" ht="28.5" customHeight="1" x14ac:dyDescent="0.25">
      <c r="A44" s="15">
        <v>34</v>
      </c>
      <c r="B44" s="16" t="s">
        <v>82</v>
      </c>
      <c r="C44" s="23" t="s">
        <v>81</v>
      </c>
      <c r="D44" s="18" t="s">
        <v>12</v>
      </c>
      <c r="E44" s="22">
        <v>0</v>
      </c>
      <c r="F44" s="19">
        <v>0</v>
      </c>
      <c r="G44" s="20">
        <f t="shared" si="0"/>
        <v>0</v>
      </c>
    </row>
    <row r="45" spans="1:7" ht="28.5" customHeight="1" x14ac:dyDescent="0.25">
      <c r="A45" s="15">
        <v>35</v>
      </c>
      <c r="B45" s="16" t="s">
        <v>83</v>
      </c>
      <c r="C45" s="23" t="s">
        <v>81</v>
      </c>
      <c r="D45" s="18" t="s">
        <v>12</v>
      </c>
      <c r="E45" s="22">
        <v>1656</v>
      </c>
      <c r="F45" s="19">
        <v>4.6905000000000001</v>
      </c>
      <c r="G45" s="20">
        <f t="shared" si="0"/>
        <v>7767.4679999999998</v>
      </c>
    </row>
    <row r="46" spans="1:7" ht="28.5" customHeight="1" x14ac:dyDescent="0.25">
      <c r="A46" s="15">
        <v>36</v>
      </c>
      <c r="B46" s="16" t="s">
        <v>84</v>
      </c>
      <c r="C46" s="23" t="s">
        <v>85</v>
      </c>
      <c r="D46" s="18" t="s">
        <v>12</v>
      </c>
      <c r="E46" s="22">
        <v>0</v>
      </c>
      <c r="F46" s="19">
        <v>0</v>
      </c>
      <c r="G46" s="20">
        <f t="shared" si="0"/>
        <v>0</v>
      </c>
    </row>
    <row r="47" spans="1:7" ht="48" customHeight="1" x14ac:dyDescent="0.25">
      <c r="A47" s="15">
        <v>37</v>
      </c>
      <c r="B47" s="16" t="s">
        <v>86</v>
      </c>
      <c r="C47" s="23" t="s">
        <v>87</v>
      </c>
      <c r="D47" s="18" t="s">
        <v>88</v>
      </c>
      <c r="E47" s="22">
        <v>4.6000000000000005</v>
      </c>
      <c r="F47" s="19">
        <v>409.77</v>
      </c>
      <c r="G47" s="20">
        <f t="shared" si="0"/>
        <v>1884.9420000000002</v>
      </c>
    </row>
    <row r="48" spans="1:7" ht="28.5" customHeight="1" x14ac:dyDescent="0.25">
      <c r="A48" s="15">
        <v>38</v>
      </c>
      <c r="B48" s="16" t="s">
        <v>89</v>
      </c>
      <c r="C48" s="23" t="s">
        <v>90</v>
      </c>
      <c r="D48" s="18" t="s">
        <v>88</v>
      </c>
      <c r="E48" s="22">
        <v>0</v>
      </c>
      <c r="F48" s="19">
        <v>0</v>
      </c>
      <c r="G48" s="20">
        <f t="shared" si="0"/>
        <v>0</v>
      </c>
    </row>
    <row r="49" spans="1:7" ht="28.5" customHeight="1" x14ac:dyDescent="0.25">
      <c r="A49" s="15">
        <v>39</v>
      </c>
      <c r="B49" s="16" t="s">
        <v>91</v>
      </c>
      <c r="C49" s="23" t="s">
        <v>92</v>
      </c>
      <c r="D49" s="18" t="s">
        <v>88</v>
      </c>
      <c r="E49" s="22">
        <v>0</v>
      </c>
      <c r="F49" s="19">
        <v>0</v>
      </c>
      <c r="G49" s="20">
        <f t="shared" si="0"/>
        <v>0</v>
      </c>
    </row>
    <row r="50" spans="1:7" ht="28.5" customHeight="1" x14ac:dyDescent="0.25">
      <c r="A50" s="15">
        <v>40</v>
      </c>
      <c r="B50" s="16" t="s">
        <v>93</v>
      </c>
      <c r="C50" s="17" t="s">
        <v>43</v>
      </c>
      <c r="D50" s="18" t="s">
        <v>44</v>
      </c>
      <c r="E50" s="22">
        <v>0</v>
      </c>
      <c r="F50" s="19">
        <v>0</v>
      </c>
      <c r="G50" s="20">
        <f t="shared" si="0"/>
        <v>0</v>
      </c>
    </row>
    <row r="51" spans="1:7" ht="28.5" customHeight="1" x14ac:dyDescent="0.25">
      <c r="A51" s="15">
        <v>41</v>
      </c>
      <c r="B51" s="16" t="s">
        <v>94</v>
      </c>
      <c r="C51" s="17" t="s">
        <v>43</v>
      </c>
      <c r="D51" s="18" t="s">
        <v>44</v>
      </c>
      <c r="E51" s="22">
        <v>0</v>
      </c>
      <c r="F51" s="19">
        <v>0</v>
      </c>
      <c r="G51" s="20">
        <f t="shared" si="0"/>
        <v>0</v>
      </c>
    </row>
    <row r="52" spans="1:7" ht="28.5" customHeight="1" x14ac:dyDescent="0.25">
      <c r="A52" s="15">
        <v>42</v>
      </c>
      <c r="B52" s="16" t="s">
        <v>95</v>
      </c>
      <c r="C52" s="17" t="s">
        <v>43</v>
      </c>
      <c r="D52" s="18" t="s">
        <v>44</v>
      </c>
      <c r="E52" s="22">
        <v>0</v>
      </c>
      <c r="F52" s="19">
        <v>0</v>
      </c>
      <c r="G52" s="20">
        <f t="shared" si="0"/>
        <v>0</v>
      </c>
    </row>
    <row r="53" spans="1:7" ht="28.5" customHeight="1" x14ac:dyDescent="0.25">
      <c r="A53" s="15" t="s">
        <v>96</v>
      </c>
      <c r="B53" s="16" t="s">
        <v>97</v>
      </c>
      <c r="C53" s="23" t="s">
        <v>98</v>
      </c>
      <c r="D53" s="18" t="s">
        <v>99</v>
      </c>
      <c r="E53" s="22">
        <v>460</v>
      </c>
      <c r="F53" s="19">
        <v>4.524</v>
      </c>
      <c r="G53" s="20">
        <f t="shared" si="0"/>
        <v>2081.04</v>
      </c>
    </row>
    <row r="54" spans="1:7" ht="28.5" customHeight="1" x14ac:dyDescent="0.25">
      <c r="A54" s="15" t="s">
        <v>100</v>
      </c>
      <c r="B54" s="30" t="s">
        <v>101</v>
      </c>
      <c r="C54" s="23" t="s">
        <v>98</v>
      </c>
      <c r="D54" s="18" t="s">
        <v>99</v>
      </c>
      <c r="E54" s="22">
        <v>46</v>
      </c>
      <c r="F54" s="19">
        <v>5.952</v>
      </c>
      <c r="G54" s="20">
        <f t="shared" si="0"/>
        <v>273.79199999999997</v>
      </c>
    </row>
    <row r="55" spans="1:7" ht="28.5" customHeight="1" x14ac:dyDescent="0.25">
      <c r="A55" s="15">
        <v>44</v>
      </c>
      <c r="B55" s="30" t="s">
        <v>102</v>
      </c>
      <c r="C55" s="23" t="s">
        <v>98</v>
      </c>
      <c r="D55" s="18" t="s">
        <v>99</v>
      </c>
      <c r="E55" s="22">
        <v>0</v>
      </c>
      <c r="F55" s="19">
        <v>0</v>
      </c>
      <c r="G55" s="20">
        <f t="shared" si="0"/>
        <v>0</v>
      </c>
    </row>
    <row r="56" spans="1:7" ht="28.5" customHeight="1" x14ac:dyDescent="0.25">
      <c r="A56" s="15">
        <v>45</v>
      </c>
      <c r="B56" s="16" t="s">
        <v>103</v>
      </c>
      <c r="C56" s="23" t="s">
        <v>98</v>
      </c>
      <c r="D56" s="18" t="s">
        <v>68</v>
      </c>
      <c r="E56" s="22">
        <v>0</v>
      </c>
      <c r="F56" s="19">
        <v>0</v>
      </c>
      <c r="G56" s="20">
        <f t="shared" si="0"/>
        <v>0</v>
      </c>
    </row>
    <row r="57" spans="1:7" ht="28.5" customHeight="1" x14ac:dyDescent="0.25">
      <c r="A57" s="15" t="s">
        <v>104</v>
      </c>
      <c r="B57" s="16" t="s">
        <v>105</v>
      </c>
      <c r="C57" s="23" t="s">
        <v>98</v>
      </c>
      <c r="D57" s="18" t="s">
        <v>99</v>
      </c>
      <c r="E57" s="22">
        <v>460</v>
      </c>
      <c r="F57" s="19">
        <v>5.0459999999999994</v>
      </c>
      <c r="G57" s="20">
        <f t="shared" si="0"/>
        <v>2321.16</v>
      </c>
    </row>
    <row r="58" spans="1:7" ht="28.5" customHeight="1" x14ac:dyDescent="0.25">
      <c r="A58" s="15" t="s">
        <v>106</v>
      </c>
      <c r="B58" s="30" t="s">
        <v>107</v>
      </c>
      <c r="C58" s="23" t="s">
        <v>98</v>
      </c>
      <c r="D58" s="18" t="s">
        <v>99</v>
      </c>
      <c r="E58" s="22">
        <v>46</v>
      </c>
      <c r="F58" s="19">
        <v>5.5679999999999996</v>
      </c>
      <c r="G58" s="20">
        <f t="shared" si="0"/>
        <v>256.12799999999999</v>
      </c>
    </row>
    <row r="59" spans="1:7" ht="28.5" customHeight="1" x14ac:dyDescent="0.25">
      <c r="A59" s="15" t="s">
        <v>108</v>
      </c>
      <c r="B59" s="16" t="s">
        <v>109</v>
      </c>
      <c r="C59" s="23" t="s">
        <v>98</v>
      </c>
      <c r="D59" s="18" t="s">
        <v>99</v>
      </c>
      <c r="E59" s="22">
        <v>460</v>
      </c>
      <c r="F59" s="19">
        <v>5.0459999999999994</v>
      </c>
      <c r="G59" s="20">
        <f t="shared" si="0"/>
        <v>2321.16</v>
      </c>
    </row>
    <row r="60" spans="1:7" ht="28.5" customHeight="1" x14ac:dyDescent="0.25">
      <c r="A60" s="15" t="s">
        <v>110</v>
      </c>
      <c r="B60" s="30" t="s">
        <v>111</v>
      </c>
      <c r="C60" s="23" t="s">
        <v>98</v>
      </c>
      <c r="D60" s="18" t="s">
        <v>99</v>
      </c>
      <c r="E60" s="22">
        <v>0</v>
      </c>
      <c r="F60" s="19">
        <v>0</v>
      </c>
      <c r="G60" s="20">
        <f t="shared" si="0"/>
        <v>0</v>
      </c>
    </row>
    <row r="61" spans="1:7" ht="28.5" customHeight="1" x14ac:dyDescent="0.25">
      <c r="A61" s="15" t="s">
        <v>112</v>
      </c>
      <c r="B61" s="16" t="s">
        <v>113</v>
      </c>
      <c r="C61" s="23" t="s">
        <v>98</v>
      </c>
      <c r="D61" s="18" t="s">
        <v>99</v>
      </c>
      <c r="E61" s="22">
        <v>0</v>
      </c>
      <c r="F61" s="19">
        <v>0</v>
      </c>
      <c r="G61" s="20">
        <f t="shared" si="0"/>
        <v>0</v>
      </c>
    </row>
    <row r="62" spans="1:7" ht="28.5" customHeight="1" x14ac:dyDescent="0.25">
      <c r="A62" s="15" t="s">
        <v>114</v>
      </c>
      <c r="B62" s="30" t="s">
        <v>115</v>
      </c>
      <c r="C62" s="23" t="s">
        <v>98</v>
      </c>
      <c r="D62" s="18" t="s">
        <v>99</v>
      </c>
      <c r="E62" s="22">
        <v>0</v>
      </c>
      <c r="F62" s="19">
        <v>0</v>
      </c>
      <c r="G62" s="20">
        <f t="shared" si="0"/>
        <v>0</v>
      </c>
    </row>
    <row r="63" spans="1:7" ht="28.5" customHeight="1" x14ac:dyDescent="0.25">
      <c r="A63" s="15">
        <v>49</v>
      </c>
      <c r="B63" s="16" t="s">
        <v>116</v>
      </c>
      <c r="C63" s="23" t="s">
        <v>98</v>
      </c>
      <c r="D63" s="18" t="s">
        <v>68</v>
      </c>
      <c r="E63" s="22">
        <v>0</v>
      </c>
      <c r="F63" s="19">
        <v>0</v>
      </c>
      <c r="G63" s="20">
        <f t="shared" si="0"/>
        <v>0</v>
      </c>
    </row>
    <row r="64" spans="1:7" ht="28.5" customHeight="1" x14ac:dyDescent="0.25">
      <c r="A64" s="15" t="s">
        <v>117</v>
      </c>
      <c r="B64" s="16" t="s">
        <v>118</v>
      </c>
      <c r="C64" s="23" t="s">
        <v>81</v>
      </c>
      <c r="D64" s="18" t="s">
        <v>99</v>
      </c>
      <c r="E64" s="22">
        <v>690</v>
      </c>
      <c r="F64" s="19">
        <v>11.222999999999999</v>
      </c>
      <c r="G64" s="20">
        <f t="shared" si="0"/>
        <v>7743.869999999999</v>
      </c>
    </row>
    <row r="65" spans="1:7" ht="28.5" customHeight="1" x14ac:dyDescent="0.25">
      <c r="A65" s="15" t="s">
        <v>119</v>
      </c>
      <c r="B65" s="30" t="s">
        <v>120</v>
      </c>
      <c r="C65" s="23" t="s">
        <v>81</v>
      </c>
      <c r="D65" s="18" t="s">
        <v>99</v>
      </c>
      <c r="E65" s="22">
        <v>0</v>
      </c>
      <c r="F65" s="19">
        <v>0</v>
      </c>
      <c r="G65" s="20">
        <f t="shared" si="0"/>
        <v>0</v>
      </c>
    </row>
    <row r="66" spans="1:7" ht="28.5" customHeight="1" x14ac:dyDescent="0.25">
      <c r="A66" s="15" t="s">
        <v>121</v>
      </c>
      <c r="B66" s="16" t="s">
        <v>122</v>
      </c>
      <c r="C66" s="23" t="s">
        <v>81</v>
      </c>
      <c r="D66" s="18" t="s">
        <v>99</v>
      </c>
      <c r="E66" s="22">
        <v>4968</v>
      </c>
      <c r="F66" s="19">
        <v>4.0889999999999995</v>
      </c>
      <c r="G66" s="20">
        <f t="shared" si="0"/>
        <v>20314.151999999998</v>
      </c>
    </row>
    <row r="67" spans="1:7" ht="28.5" customHeight="1" x14ac:dyDescent="0.25">
      <c r="A67" s="15" t="s">
        <v>123</v>
      </c>
      <c r="B67" s="30" t="s">
        <v>124</v>
      </c>
      <c r="C67" s="23" t="s">
        <v>81</v>
      </c>
      <c r="D67" s="18" t="s">
        <v>99</v>
      </c>
      <c r="E67" s="22">
        <v>0</v>
      </c>
      <c r="F67" s="19">
        <v>0</v>
      </c>
      <c r="G67" s="20">
        <f t="shared" si="0"/>
        <v>0</v>
      </c>
    </row>
    <row r="68" spans="1:7" ht="28.5" customHeight="1" x14ac:dyDescent="0.25">
      <c r="A68" s="15" t="s">
        <v>125</v>
      </c>
      <c r="B68" s="16" t="s">
        <v>126</v>
      </c>
      <c r="C68" s="23" t="s">
        <v>81</v>
      </c>
      <c r="D68" s="18" t="s">
        <v>99</v>
      </c>
      <c r="E68" s="22">
        <v>0</v>
      </c>
      <c r="F68" s="19">
        <v>0</v>
      </c>
      <c r="G68" s="20">
        <f t="shared" si="0"/>
        <v>0</v>
      </c>
    </row>
    <row r="69" spans="1:7" ht="28.5" customHeight="1" x14ac:dyDescent="0.25">
      <c r="A69" s="15" t="s">
        <v>127</v>
      </c>
      <c r="B69" s="30" t="s">
        <v>128</v>
      </c>
      <c r="C69" s="23" t="s">
        <v>81</v>
      </c>
      <c r="D69" s="18" t="s">
        <v>99</v>
      </c>
      <c r="E69" s="22">
        <v>0</v>
      </c>
      <c r="F69" s="19">
        <v>0</v>
      </c>
      <c r="G69" s="20">
        <f t="shared" si="0"/>
        <v>0</v>
      </c>
    </row>
    <row r="70" spans="1:7" ht="28.5" customHeight="1" x14ac:dyDescent="0.25">
      <c r="A70" s="15">
        <v>53</v>
      </c>
      <c r="B70" s="30" t="s">
        <v>129</v>
      </c>
      <c r="C70" s="23" t="s">
        <v>81</v>
      </c>
      <c r="D70" s="18" t="s">
        <v>99</v>
      </c>
      <c r="E70" s="22">
        <v>207</v>
      </c>
      <c r="F70" s="19">
        <v>8.8554999999999993</v>
      </c>
      <c r="G70" s="20">
        <f t="shared" si="0"/>
        <v>1833.0884999999998</v>
      </c>
    </row>
    <row r="71" spans="1:7" ht="28.5" customHeight="1" x14ac:dyDescent="0.25">
      <c r="A71" s="15">
        <v>54</v>
      </c>
      <c r="B71" s="30" t="s">
        <v>130</v>
      </c>
      <c r="C71" s="23" t="s">
        <v>81</v>
      </c>
      <c r="D71" s="18" t="s">
        <v>99</v>
      </c>
      <c r="E71" s="22">
        <v>1035</v>
      </c>
      <c r="F71" s="19">
        <v>12.934999999999999</v>
      </c>
      <c r="G71" s="20">
        <f t="shared" si="0"/>
        <v>13387.724999999999</v>
      </c>
    </row>
    <row r="72" spans="1:7" ht="28.5" customHeight="1" x14ac:dyDescent="0.25">
      <c r="A72" s="15">
        <v>55</v>
      </c>
      <c r="B72" s="30" t="s">
        <v>131</v>
      </c>
      <c r="C72" s="23" t="s">
        <v>81</v>
      </c>
      <c r="D72" s="18" t="s">
        <v>99</v>
      </c>
      <c r="E72" s="22">
        <v>345</v>
      </c>
      <c r="F72" s="19">
        <v>18.904999999999998</v>
      </c>
      <c r="G72" s="20">
        <f t="shared" ref="G72:G135" si="1">F72*E72</f>
        <v>6522.2249999999995</v>
      </c>
    </row>
    <row r="73" spans="1:7" ht="28.5" customHeight="1" x14ac:dyDescent="0.25">
      <c r="A73" s="15">
        <v>56</v>
      </c>
      <c r="B73" s="30" t="s">
        <v>132</v>
      </c>
      <c r="C73" s="23" t="s">
        <v>81</v>
      </c>
      <c r="D73" s="18" t="s">
        <v>99</v>
      </c>
      <c r="E73" s="22">
        <v>0</v>
      </c>
      <c r="F73" s="19">
        <v>0</v>
      </c>
      <c r="G73" s="20">
        <f t="shared" si="1"/>
        <v>0</v>
      </c>
    </row>
    <row r="74" spans="1:7" ht="28.5" customHeight="1" x14ac:dyDescent="0.25">
      <c r="A74" s="15">
        <v>57</v>
      </c>
      <c r="B74" s="30" t="s">
        <v>133</v>
      </c>
      <c r="C74" s="23" t="s">
        <v>81</v>
      </c>
      <c r="D74" s="18" t="s">
        <v>99</v>
      </c>
      <c r="E74" s="22">
        <v>0</v>
      </c>
      <c r="F74" s="19">
        <v>0</v>
      </c>
      <c r="G74" s="20">
        <f t="shared" si="1"/>
        <v>0</v>
      </c>
    </row>
    <row r="75" spans="1:7" ht="28.5" customHeight="1" x14ac:dyDescent="0.25">
      <c r="A75" s="15">
        <v>58</v>
      </c>
      <c r="B75" s="30" t="s">
        <v>134</v>
      </c>
      <c r="C75" s="23" t="s">
        <v>81</v>
      </c>
      <c r="D75" s="18" t="s">
        <v>99</v>
      </c>
      <c r="E75" s="22">
        <v>0</v>
      </c>
      <c r="F75" s="19">
        <v>0</v>
      </c>
      <c r="G75" s="20">
        <f t="shared" si="1"/>
        <v>0</v>
      </c>
    </row>
    <row r="76" spans="1:7" ht="28.5" customHeight="1" x14ac:dyDescent="0.25">
      <c r="A76" s="31">
        <v>69</v>
      </c>
      <c r="B76" s="16" t="s">
        <v>135</v>
      </c>
      <c r="C76" s="23" t="s">
        <v>136</v>
      </c>
      <c r="D76" s="18" t="s">
        <v>68</v>
      </c>
      <c r="E76" s="22">
        <v>0</v>
      </c>
      <c r="F76" s="19">
        <v>0</v>
      </c>
      <c r="G76" s="20">
        <f t="shared" si="1"/>
        <v>0</v>
      </c>
    </row>
    <row r="77" spans="1:7" ht="28.5" customHeight="1" x14ac:dyDescent="0.25">
      <c r="A77" s="31">
        <v>70</v>
      </c>
      <c r="B77" s="32" t="s">
        <v>137</v>
      </c>
      <c r="C77" s="23" t="s">
        <v>136</v>
      </c>
      <c r="D77" s="18" t="s">
        <v>68</v>
      </c>
      <c r="E77" s="22">
        <v>0</v>
      </c>
      <c r="F77" s="19">
        <v>0</v>
      </c>
      <c r="G77" s="20">
        <f t="shared" si="1"/>
        <v>0</v>
      </c>
    </row>
    <row r="78" spans="1:7" ht="28.5" customHeight="1" x14ac:dyDescent="0.25">
      <c r="A78" s="31">
        <v>71</v>
      </c>
      <c r="B78" s="33" t="s">
        <v>138</v>
      </c>
      <c r="C78" s="17" t="s">
        <v>52</v>
      </c>
      <c r="D78" s="18" t="s">
        <v>48</v>
      </c>
      <c r="E78" s="22">
        <v>0</v>
      </c>
      <c r="F78" s="19">
        <v>0</v>
      </c>
      <c r="G78" s="20">
        <f t="shared" si="1"/>
        <v>0</v>
      </c>
    </row>
    <row r="79" spans="1:7" ht="28.5" customHeight="1" x14ac:dyDescent="0.25">
      <c r="A79" s="31" t="s">
        <v>139</v>
      </c>
      <c r="B79" s="34" t="s">
        <v>140</v>
      </c>
      <c r="C79" s="23" t="s">
        <v>141</v>
      </c>
      <c r="D79" s="18" t="s">
        <v>68</v>
      </c>
      <c r="E79" s="22">
        <v>0</v>
      </c>
      <c r="F79" s="19">
        <v>0</v>
      </c>
      <c r="G79" s="20">
        <f t="shared" si="1"/>
        <v>0</v>
      </c>
    </row>
    <row r="80" spans="1:7" ht="28.5" customHeight="1" x14ac:dyDescent="0.25">
      <c r="A80" s="31" t="s">
        <v>142</v>
      </c>
      <c r="B80" s="32" t="s">
        <v>140</v>
      </c>
      <c r="C80" s="23" t="s">
        <v>143</v>
      </c>
      <c r="D80" s="18" t="s">
        <v>68</v>
      </c>
      <c r="E80" s="22">
        <v>0</v>
      </c>
      <c r="F80" s="19">
        <v>0</v>
      </c>
      <c r="G80" s="20">
        <f t="shared" si="1"/>
        <v>0</v>
      </c>
    </row>
    <row r="81" spans="1:7" ht="28.5" customHeight="1" x14ac:dyDescent="0.25">
      <c r="A81" s="31">
        <v>73</v>
      </c>
      <c r="B81" s="33" t="s">
        <v>144</v>
      </c>
      <c r="C81" s="23" t="s">
        <v>141</v>
      </c>
      <c r="D81" s="18" t="s">
        <v>44</v>
      </c>
      <c r="E81" s="22">
        <v>0</v>
      </c>
      <c r="F81" s="19">
        <v>0</v>
      </c>
      <c r="G81" s="20">
        <f t="shared" si="1"/>
        <v>0</v>
      </c>
    </row>
    <row r="82" spans="1:7" ht="28.5" customHeight="1" x14ac:dyDescent="0.25">
      <c r="A82" s="31">
        <v>74</v>
      </c>
      <c r="B82" s="34" t="s">
        <v>145</v>
      </c>
      <c r="C82" s="17" t="s">
        <v>43</v>
      </c>
      <c r="D82" s="18" t="s">
        <v>44</v>
      </c>
      <c r="E82" s="22">
        <v>0</v>
      </c>
      <c r="F82" s="19">
        <v>0</v>
      </c>
      <c r="G82" s="20">
        <f t="shared" si="1"/>
        <v>0</v>
      </c>
    </row>
    <row r="83" spans="1:7" ht="28.5" customHeight="1" x14ac:dyDescent="0.25">
      <c r="A83" s="31">
        <v>75</v>
      </c>
      <c r="B83" s="34" t="s">
        <v>146</v>
      </c>
      <c r="C83" s="17" t="s">
        <v>43</v>
      </c>
      <c r="D83" s="18" t="s">
        <v>44</v>
      </c>
      <c r="E83" s="22">
        <v>0</v>
      </c>
      <c r="F83" s="19">
        <v>0</v>
      </c>
      <c r="G83" s="20">
        <f t="shared" si="1"/>
        <v>0</v>
      </c>
    </row>
    <row r="84" spans="1:7" ht="28.5" customHeight="1" x14ac:dyDescent="0.25">
      <c r="A84" s="31" t="s">
        <v>147</v>
      </c>
      <c r="B84" s="34" t="s">
        <v>148</v>
      </c>
      <c r="C84" s="17" t="s">
        <v>149</v>
      </c>
      <c r="D84" s="18" t="s">
        <v>99</v>
      </c>
      <c r="E84" s="22">
        <v>0</v>
      </c>
      <c r="F84" s="19">
        <v>0</v>
      </c>
      <c r="G84" s="20">
        <f t="shared" si="1"/>
        <v>0</v>
      </c>
    </row>
    <row r="85" spans="1:7" ht="28.5" customHeight="1" x14ac:dyDescent="0.25">
      <c r="A85" s="31" t="s">
        <v>150</v>
      </c>
      <c r="B85" s="32" t="s">
        <v>151</v>
      </c>
      <c r="C85" s="17" t="s">
        <v>149</v>
      </c>
      <c r="D85" s="18" t="s">
        <v>99</v>
      </c>
      <c r="E85" s="22">
        <v>0</v>
      </c>
      <c r="F85" s="19">
        <v>0</v>
      </c>
      <c r="G85" s="20">
        <f t="shared" si="1"/>
        <v>0</v>
      </c>
    </row>
    <row r="86" spans="1:7" ht="28.5" customHeight="1" x14ac:dyDescent="0.25">
      <c r="A86" s="31">
        <v>77</v>
      </c>
      <c r="B86" s="32" t="s">
        <v>152</v>
      </c>
      <c r="C86" s="17" t="s">
        <v>149</v>
      </c>
      <c r="D86" s="18" t="s">
        <v>99</v>
      </c>
      <c r="E86" s="22">
        <v>0</v>
      </c>
      <c r="F86" s="19">
        <v>0</v>
      </c>
      <c r="G86" s="20">
        <f t="shared" si="1"/>
        <v>0</v>
      </c>
    </row>
    <row r="87" spans="1:7" ht="28.5" customHeight="1" x14ac:dyDescent="0.25">
      <c r="A87" s="31">
        <v>78</v>
      </c>
      <c r="B87" s="34" t="s">
        <v>153</v>
      </c>
      <c r="C87" s="17" t="s">
        <v>43</v>
      </c>
      <c r="D87" s="18" t="s">
        <v>68</v>
      </c>
      <c r="E87" s="22">
        <v>0</v>
      </c>
      <c r="F87" s="19">
        <v>0</v>
      </c>
      <c r="G87" s="20">
        <f t="shared" si="1"/>
        <v>0</v>
      </c>
    </row>
    <row r="88" spans="1:7" ht="28.5" customHeight="1" x14ac:dyDescent="0.25">
      <c r="A88" s="31">
        <v>79</v>
      </c>
      <c r="B88" s="33" t="s">
        <v>154</v>
      </c>
      <c r="C88" s="17" t="s">
        <v>43</v>
      </c>
      <c r="D88" s="18" t="s">
        <v>44</v>
      </c>
      <c r="E88" s="22">
        <v>0</v>
      </c>
      <c r="F88" s="19">
        <v>0</v>
      </c>
      <c r="G88" s="20">
        <f t="shared" si="1"/>
        <v>0</v>
      </c>
    </row>
    <row r="89" spans="1:7" ht="28.5" customHeight="1" x14ac:dyDescent="0.25">
      <c r="A89" s="31">
        <v>80</v>
      </c>
      <c r="B89" s="34" t="s">
        <v>155</v>
      </c>
      <c r="C89" s="17" t="s">
        <v>43</v>
      </c>
      <c r="D89" s="18" t="s">
        <v>44</v>
      </c>
      <c r="E89" s="22">
        <v>0</v>
      </c>
      <c r="F89" s="19">
        <v>0</v>
      </c>
      <c r="G89" s="20">
        <f t="shared" si="1"/>
        <v>0</v>
      </c>
    </row>
    <row r="90" spans="1:7" ht="28.5" customHeight="1" x14ac:dyDescent="0.25">
      <c r="A90" s="31">
        <v>81</v>
      </c>
      <c r="B90" s="34" t="s">
        <v>156</v>
      </c>
      <c r="C90" s="17" t="s">
        <v>43</v>
      </c>
      <c r="D90" s="18" t="s">
        <v>44</v>
      </c>
      <c r="E90" s="22">
        <v>0</v>
      </c>
      <c r="F90" s="19">
        <v>0</v>
      </c>
      <c r="G90" s="20">
        <f t="shared" si="1"/>
        <v>0</v>
      </c>
    </row>
    <row r="91" spans="1:7" ht="28.5" customHeight="1" x14ac:dyDescent="0.25">
      <c r="A91" s="31">
        <v>82</v>
      </c>
      <c r="B91" s="32" t="s">
        <v>157</v>
      </c>
      <c r="C91" s="23" t="s">
        <v>158</v>
      </c>
      <c r="D91" s="18" t="s">
        <v>159</v>
      </c>
      <c r="E91" s="22">
        <v>0</v>
      </c>
      <c r="F91" s="19">
        <v>0</v>
      </c>
      <c r="G91" s="20">
        <f t="shared" si="1"/>
        <v>0</v>
      </c>
    </row>
    <row r="92" spans="1:7" ht="28.5" customHeight="1" x14ac:dyDescent="0.25">
      <c r="A92" s="31">
        <v>83</v>
      </c>
      <c r="B92" s="34" t="s">
        <v>160</v>
      </c>
      <c r="C92" s="17" t="s">
        <v>24</v>
      </c>
      <c r="D92" s="18" t="s">
        <v>25</v>
      </c>
      <c r="E92" s="22">
        <v>0</v>
      </c>
      <c r="F92" s="19">
        <v>0</v>
      </c>
      <c r="G92" s="20">
        <f t="shared" si="1"/>
        <v>0</v>
      </c>
    </row>
    <row r="93" spans="1:7" ht="28.5" customHeight="1" x14ac:dyDescent="0.25">
      <c r="A93" s="31">
        <v>84</v>
      </c>
      <c r="B93" s="16" t="s">
        <v>161</v>
      </c>
      <c r="C93" s="17" t="s">
        <v>43</v>
      </c>
      <c r="D93" s="18" t="s">
        <v>44</v>
      </c>
      <c r="E93" s="22">
        <v>460</v>
      </c>
      <c r="F93" s="19">
        <v>7.95</v>
      </c>
      <c r="G93" s="20">
        <f t="shared" si="1"/>
        <v>3657</v>
      </c>
    </row>
    <row r="94" spans="1:7" ht="28.5" customHeight="1" x14ac:dyDescent="0.25">
      <c r="A94" s="31">
        <v>85</v>
      </c>
      <c r="B94" s="30" t="s">
        <v>162</v>
      </c>
      <c r="C94" s="17" t="s">
        <v>43</v>
      </c>
      <c r="D94" s="18" t="s">
        <v>44</v>
      </c>
      <c r="E94" s="22">
        <v>0</v>
      </c>
      <c r="F94" s="19">
        <v>0</v>
      </c>
      <c r="G94" s="20">
        <f t="shared" si="1"/>
        <v>0</v>
      </c>
    </row>
    <row r="95" spans="1:7" ht="28.5" customHeight="1" x14ac:dyDescent="0.25">
      <c r="A95" s="31">
        <v>86</v>
      </c>
      <c r="B95" s="24" t="s">
        <v>163</v>
      </c>
      <c r="C95" s="17" t="s">
        <v>43</v>
      </c>
      <c r="D95" s="18" t="s">
        <v>44</v>
      </c>
      <c r="E95" s="22">
        <v>0</v>
      </c>
      <c r="F95" s="19">
        <v>0</v>
      </c>
      <c r="G95" s="20">
        <f t="shared" si="1"/>
        <v>0</v>
      </c>
    </row>
    <row r="96" spans="1:7" ht="28.5" customHeight="1" x14ac:dyDescent="0.25">
      <c r="A96" s="31" t="s">
        <v>164</v>
      </c>
      <c r="B96" s="16" t="s">
        <v>165</v>
      </c>
      <c r="C96" s="17" t="s">
        <v>43</v>
      </c>
      <c r="D96" s="18" t="s">
        <v>44</v>
      </c>
      <c r="E96" s="22">
        <v>0</v>
      </c>
      <c r="F96" s="19">
        <v>0</v>
      </c>
      <c r="G96" s="20">
        <f t="shared" si="1"/>
        <v>0</v>
      </c>
    </row>
    <row r="97" spans="1:7" ht="28.5" customHeight="1" x14ac:dyDescent="0.25">
      <c r="A97" s="31" t="s">
        <v>166</v>
      </c>
      <c r="B97" s="30" t="s">
        <v>167</v>
      </c>
      <c r="C97" s="17" t="s">
        <v>43</v>
      </c>
      <c r="D97" s="18" t="s">
        <v>44</v>
      </c>
      <c r="E97" s="22">
        <v>0</v>
      </c>
      <c r="F97" s="19">
        <v>0</v>
      </c>
      <c r="G97" s="20">
        <f t="shared" si="1"/>
        <v>0</v>
      </c>
    </row>
    <row r="98" spans="1:7" ht="28.5" customHeight="1" x14ac:dyDescent="0.25">
      <c r="A98" s="31" t="s">
        <v>168</v>
      </c>
      <c r="B98" s="16" t="s">
        <v>169</v>
      </c>
      <c r="C98" s="17" t="s">
        <v>43</v>
      </c>
      <c r="D98" s="18" t="s">
        <v>44</v>
      </c>
      <c r="E98" s="22">
        <v>0</v>
      </c>
      <c r="F98" s="19">
        <v>0</v>
      </c>
      <c r="G98" s="20">
        <f t="shared" si="1"/>
        <v>0</v>
      </c>
    </row>
    <row r="99" spans="1:7" ht="28.5" customHeight="1" x14ac:dyDescent="0.25">
      <c r="A99" s="31" t="s">
        <v>170</v>
      </c>
      <c r="B99" s="30" t="s">
        <v>171</v>
      </c>
      <c r="C99" s="17" t="s">
        <v>43</v>
      </c>
      <c r="D99" s="18" t="s">
        <v>44</v>
      </c>
      <c r="E99" s="22">
        <v>0</v>
      </c>
      <c r="F99" s="19">
        <v>0</v>
      </c>
      <c r="G99" s="20">
        <f t="shared" si="1"/>
        <v>0</v>
      </c>
    </row>
    <row r="100" spans="1:7" ht="28.5" customHeight="1" x14ac:dyDescent="0.25">
      <c r="A100" s="31" t="s">
        <v>172</v>
      </c>
      <c r="B100" s="16" t="s">
        <v>173</v>
      </c>
      <c r="C100" s="17" t="s">
        <v>43</v>
      </c>
      <c r="D100" s="18" t="s">
        <v>44</v>
      </c>
      <c r="E100" s="22">
        <v>0</v>
      </c>
      <c r="F100" s="19">
        <v>0</v>
      </c>
      <c r="G100" s="20">
        <f t="shared" si="1"/>
        <v>0</v>
      </c>
    </row>
    <row r="101" spans="1:7" ht="28.5" customHeight="1" x14ac:dyDescent="0.25">
      <c r="A101" s="31" t="s">
        <v>174</v>
      </c>
      <c r="B101" s="30" t="s">
        <v>175</v>
      </c>
      <c r="C101" s="17" t="s">
        <v>43</v>
      </c>
      <c r="D101" s="18" t="s">
        <v>44</v>
      </c>
      <c r="E101" s="22">
        <v>0</v>
      </c>
      <c r="F101" s="19">
        <v>0</v>
      </c>
      <c r="G101" s="20">
        <f t="shared" si="1"/>
        <v>0</v>
      </c>
    </row>
    <row r="102" spans="1:7" ht="28.5" customHeight="1" x14ac:dyDescent="0.25">
      <c r="A102" s="35">
        <v>90</v>
      </c>
      <c r="B102" s="25" t="s">
        <v>176</v>
      </c>
      <c r="C102" s="17" t="s">
        <v>177</v>
      </c>
      <c r="D102" s="18" t="s">
        <v>48</v>
      </c>
      <c r="E102" s="22">
        <v>0</v>
      </c>
      <c r="F102" s="19">
        <v>0</v>
      </c>
      <c r="G102" s="20">
        <f t="shared" si="1"/>
        <v>0</v>
      </c>
    </row>
    <row r="103" spans="1:7" ht="28.5" customHeight="1" x14ac:dyDescent="0.25">
      <c r="A103" s="35">
        <v>91</v>
      </c>
      <c r="B103" s="16" t="s">
        <v>178</v>
      </c>
      <c r="C103" s="17" t="s">
        <v>43</v>
      </c>
      <c r="D103" s="18" t="s">
        <v>44</v>
      </c>
      <c r="E103" s="22">
        <v>460</v>
      </c>
      <c r="F103" s="19">
        <v>8.6999999999999993</v>
      </c>
      <c r="G103" s="20">
        <f t="shared" si="1"/>
        <v>4001.9999999999995</v>
      </c>
    </row>
    <row r="104" spans="1:7" ht="29.25" customHeight="1" x14ac:dyDescent="0.25">
      <c r="A104" s="35">
        <v>92</v>
      </c>
      <c r="B104" s="30" t="s">
        <v>179</v>
      </c>
      <c r="C104" s="17" t="s">
        <v>43</v>
      </c>
      <c r="D104" s="18" t="s">
        <v>44</v>
      </c>
      <c r="E104" s="22">
        <v>460</v>
      </c>
      <c r="F104" s="19">
        <v>9.8000000000000007</v>
      </c>
      <c r="G104" s="20">
        <f t="shared" si="1"/>
        <v>4508</v>
      </c>
    </row>
    <row r="105" spans="1:7" ht="29.25" customHeight="1" x14ac:dyDescent="0.25">
      <c r="A105" s="35">
        <v>93</v>
      </c>
      <c r="B105" s="16" t="s">
        <v>180</v>
      </c>
      <c r="C105" s="17" t="s">
        <v>43</v>
      </c>
      <c r="D105" s="18" t="s">
        <v>44</v>
      </c>
      <c r="E105" s="22">
        <v>0</v>
      </c>
      <c r="F105" s="19">
        <v>0</v>
      </c>
      <c r="G105" s="20">
        <f t="shared" si="1"/>
        <v>0</v>
      </c>
    </row>
    <row r="106" spans="1:7" ht="29.25" customHeight="1" x14ac:dyDescent="0.25">
      <c r="A106" s="35">
        <v>94</v>
      </c>
      <c r="B106" s="16" t="s">
        <v>181</v>
      </c>
      <c r="C106" s="17" t="s">
        <v>43</v>
      </c>
      <c r="D106" s="18" t="s">
        <v>44</v>
      </c>
      <c r="E106" s="22">
        <v>0</v>
      </c>
      <c r="F106" s="19">
        <v>0</v>
      </c>
      <c r="G106" s="20">
        <f t="shared" si="1"/>
        <v>0</v>
      </c>
    </row>
    <row r="107" spans="1:7" ht="29.25" customHeight="1" x14ac:dyDescent="0.25">
      <c r="A107" s="36">
        <v>95</v>
      </c>
      <c r="B107" s="37" t="s">
        <v>182</v>
      </c>
      <c r="C107" s="38" t="s">
        <v>43</v>
      </c>
      <c r="D107" s="39" t="s">
        <v>44</v>
      </c>
      <c r="E107" s="22">
        <v>0</v>
      </c>
      <c r="F107" s="19">
        <v>0</v>
      </c>
      <c r="G107" s="20">
        <f t="shared" si="1"/>
        <v>0</v>
      </c>
    </row>
    <row r="108" spans="1:7" ht="29.25" customHeight="1" x14ac:dyDescent="0.25">
      <c r="A108" s="31">
        <v>96</v>
      </c>
      <c r="B108" s="16" t="s">
        <v>183</v>
      </c>
      <c r="C108" s="40" t="s">
        <v>43</v>
      </c>
      <c r="D108" s="18" t="s">
        <v>184</v>
      </c>
      <c r="E108" s="22">
        <v>0</v>
      </c>
      <c r="F108" s="19">
        <v>0</v>
      </c>
      <c r="G108" s="20">
        <f t="shared" si="1"/>
        <v>0</v>
      </c>
    </row>
    <row r="109" spans="1:7" ht="29.25" customHeight="1" x14ac:dyDescent="0.25">
      <c r="A109" s="31">
        <v>97</v>
      </c>
      <c r="B109" s="16" t="s">
        <v>185</v>
      </c>
      <c r="C109" s="40" t="s">
        <v>43</v>
      </c>
      <c r="D109" s="18" t="s">
        <v>184</v>
      </c>
      <c r="E109" s="22">
        <v>0</v>
      </c>
      <c r="F109" s="19">
        <v>0</v>
      </c>
      <c r="G109" s="20">
        <f t="shared" si="1"/>
        <v>0</v>
      </c>
    </row>
    <row r="110" spans="1:7" ht="29.25" customHeight="1" x14ac:dyDescent="0.25">
      <c r="A110" s="31">
        <v>98</v>
      </c>
      <c r="B110" s="30" t="s">
        <v>186</v>
      </c>
      <c r="C110" s="40" t="s">
        <v>43</v>
      </c>
      <c r="D110" s="18" t="s">
        <v>187</v>
      </c>
      <c r="E110" s="22">
        <v>0</v>
      </c>
      <c r="F110" s="19">
        <v>0</v>
      </c>
      <c r="G110" s="20">
        <f t="shared" si="1"/>
        <v>0</v>
      </c>
    </row>
    <row r="111" spans="1:7" ht="29.25" customHeight="1" x14ac:dyDescent="0.25">
      <c r="A111" s="31">
        <v>99</v>
      </c>
      <c r="B111" s="16" t="s">
        <v>188</v>
      </c>
      <c r="C111" s="40" t="s">
        <v>43</v>
      </c>
      <c r="D111" s="18" t="s">
        <v>184</v>
      </c>
      <c r="E111" s="22">
        <v>0</v>
      </c>
      <c r="F111" s="19">
        <v>0</v>
      </c>
      <c r="G111" s="20">
        <f t="shared" si="1"/>
        <v>0</v>
      </c>
    </row>
    <row r="112" spans="1:7" ht="29.25" customHeight="1" x14ac:dyDescent="0.25">
      <c r="A112" s="31">
        <v>100</v>
      </c>
      <c r="B112" s="16" t="s">
        <v>189</v>
      </c>
      <c r="C112" s="40" t="s">
        <v>43</v>
      </c>
      <c r="D112" s="18" t="s">
        <v>184</v>
      </c>
      <c r="E112" s="22">
        <v>0</v>
      </c>
      <c r="F112" s="19">
        <v>0</v>
      </c>
      <c r="G112" s="20">
        <f t="shared" si="1"/>
        <v>0</v>
      </c>
    </row>
    <row r="113" spans="1:7" ht="29.25" customHeight="1" x14ac:dyDescent="0.25">
      <c r="A113" s="31">
        <v>101</v>
      </c>
      <c r="B113" s="30" t="s">
        <v>190</v>
      </c>
      <c r="C113" s="40" t="s">
        <v>43</v>
      </c>
      <c r="D113" s="18" t="s">
        <v>187</v>
      </c>
      <c r="E113" s="22">
        <v>0</v>
      </c>
      <c r="F113" s="19">
        <v>0</v>
      </c>
      <c r="G113" s="20">
        <f t="shared" si="1"/>
        <v>0</v>
      </c>
    </row>
    <row r="114" spans="1:7" ht="29.25" customHeight="1" x14ac:dyDescent="0.25">
      <c r="A114" s="31">
        <v>102</v>
      </c>
      <c r="B114" s="30" t="s">
        <v>191</v>
      </c>
      <c r="C114" s="40" t="s">
        <v>192</v>
      </c>
      <c r="D114" s="18" t="s">
        <v>187</v>
      </c>
      <c r="E114" s="22">
        <v>0</v>
      </c>
      <c r="F114" s="19">
        <v>0</v>
      </c>
      <c r="G114" s="20">
        <f t="shared" si="1"/>
        <v>0</v>
      </c>
    </row>
    <row r="115" spans="1:7" ht="29.25" customHeight="1" x14ac:dyDescent="0.25">
      <c r="A115" s="31">
        <v>103</v>
      </c>
      <c r="B115" s="30" t="s">
        <v>193</v>
      </c>
      <c r="C115" s="40" t="s">
        <v>43</v>
      </c>
      <c r="D115" s="18" t="s">
        <v>57</v>
      </c>
      <c r="E115" s="22">
        <v>0</v>
      </c>
      <c r="F115" s="19">
        <v>0</v>
      </c>
      <c r="G115" s="20">
        <f t="shared" si="1"/>
        <v>0</v>
      </c>
    </row>
    <row r="116" spans="1:7" ht="29.25" customHeight="1" x14ac:dyDescent="0.25">
      <c r="A116" s="31">
        <v>104</v>
      </c>
      <c r="B116" s="16" t="s">
        <v>194</v>
      </c>
      <c r="C116" s="40" t="s">
        <v>43</v>
      </c>
      <c r="D116" s="18" t="s">
        <v>57</v>
      </c>
      <c r="E116" s="22">
        <v>0</v>
      </c>
      <c r="F116" s="19">
        <v>0</v>
      </c>
      <c r="G116" s="20">
        <f t="shared" si="1"/>
        <v>0</v>
      </c>
    </row>
    <row r="117" spans="1:7" ht="29.25" customHeight="1" x14ac:dyDescent="0.25">
      <c r="A117" s="31">
        <v>105</v>
      </c>
      <c r="B117" s="16" t="s">
        <v>195</v>
      </c>
      <c r="C117" s="40" t="s">
        <v>43</v>
      </c>
      <c r="D117" s="18" t="s">
        <v>57</v>
      </c>
      <c r="E117" s="22">
        <v>0</v>
      </c>
      <c r="F117" s="19">
        <v>0</v>
      </c>
      <c r="G117" s="20">
        <f t="shared" si="1"/>
        <v>0</v>
      </c>
    </row>
    <row r="118" spans="1:7" ht="29.25" customHeight="1" x14ac:dyDescent="0.25">
      <c r="A118" s="31">
        <v>106</v>
      </c>
      <c r="B118" s="16" t="s">
        <v>196</v>
      </c>
      <c r="C118" s="40" t="s">
        <v>192</v>
      </c>
      <c r="D118" s="18" t="s">
        <v>187</v>
      </c>
      <c r="E118" s="22">
        <v>0</v>
      </c>
      <c r="F118" s="19">
        <v>0</v>
      </c>
      <c r="G118" s="20">
        <f t="shared" si="1"/>
        <v>0</v>
      </c>
    </row>
    <row r="119" spans="1:7" ht="29.25" customHeight="1" x14ac:dyDescent="0.25">
      <c r="A119" s="31">
        <v>107</v>
      </c>
      <c r="B119" s="41" t="s">
        <v>197</v>
      </c>
      <c r="C119" s="40" t="s">
        <v>43</v>
      </c>
      <c r="D119" s="18" t="s">
        <v>57</v>
      </c>
      <c r="E119" s="22">
        <v>0</v>
      </c>
      <c r="F119" s="19">
        <v>0</v>
      </c>
      <c r="G119" s="20">
        <f t="shared" si="1"/>
        <v>0</v>
      </c>
    </row>
    <row r="120" spans="1:7" ht="29.25" customHeight="1" x14ac:dyDescent="0.25">
      <c r="A120" s="31">
        <v>108</v>
      </c>
      <c r="B120" s="16" t="s">
        <v>198</v>
      </c>
      <c r="C120" s="40" t="s">
        <v>43</v>
      </c>
      <c r="D120" s="18" t="s">
        <v>187</v>
      </c>
      <c r="E120" s="22">
        <v>0</v>
      </c>
      <c r="F120" s="19">
        <v>0</v>
      </c>
      <c r="G120" s="20">
        <f t="shared" si="1"/>
        <v>0</v>
      </c>
    </row>
    <row r="121" spans="1:7" ht="29.25" customHeight="1" x14ac:dyDescent="0.25">
      <c r="A121" s="31">
        <v>109</v>
      </c>
      <c r="B121" s="16" t="s">
        <v>199</v>
      </c>
      <c r="C121" s="40" t="s">
        <v>192</v>
      </c>
      <c r="D121" s="18" t="s">
        <v>187</v>
      </c>
      <c r="E121" s="22">
        <v>0</v>
      </c>
      <c r="F121" s="19">
        <v>0</v>
      </c>
      <c r="G121" s="20">
        <f t="shared" si="1"/>
        <v>0</v>
      </c>
    </row>
    <row r="122" spans="1:7" ht="29.25" customHeight="1" x14ac:dyDescent="0.25">
      <c r="A122" s="31">
        <v>110</v>
      </c>
      <c r="B122" s="16" t="s">
        <v>200</v>
      </c>
      <c r="C122" s="40" t="s">
        <v>201</v>
      </c>
      <c r="D122" s="18" t="s">
        <v>202</v>
      </c>
      <c r="E122" s="22">
        <v>0</v>
      </c>
      <c r="F122" s="19">
        <v>0</v>
      </c>
      <c r="G122" s="20">
        <f t="shared" si="1"/>
        <v>0</v>
      </c>
    </row>
    <row r="123" spans="1:7" ht="29.25" customHeight="1" x14ac:dyDescent="0.25">
      <c r="A123" s="31">
        <v>111</v>
      </c>
      <c r="B123" s="16" t="s">
        <v>203</v>
      </c>
      <c r="C123" s="40" t="s">
        <v>43</v>
      </c>
      <c r="D123" s="18" t="s">
        <v>184</v>
      </c>
      <c r="E123" s="22">
        <v>0</v>
      </c>
      <c r="F123" s="19">
        <v>0</v>
      </c>
      <c r="G123" s="20">
        <f t="shared" si="1"/>
        <v>0</v>
      </c>
    </row>
    <row r="124" spans="1:7" ht="29.25" customHeight="1" x14ac:dyDescent="0.25">
      <c r="A124" s="31" t="s">
        <v>204</v>
      </c>
      <c r="B124" s="16" t="s">
        <v>205</v>
      </c>
      <c r="C124" s="42" t="s">
        <v>43</v>
      </c>
      <c r="D124" s="43" t="s">
        <v>184</v>
      </c>
      <c r="E124" s="22">
        <v>0</v>
      </c>
      <c r="F124" s="19">
        <v>0</v>
      </c>
      <c r="G124" s="20">
        <f t="shared" si="1"/>
        <v>0</v>
      </c>
    </row>
    <row r="125" spans="1:7" ht="29.25" customHeight="1" x14ac:dyDescent="0.25">
      <c r="A125" s="31" t="s">
        <v>206</v>
      </c>
      <c r="B125" s="30" t="s">
        <v>207</v>
      </c>
      <c r="C125" s="42" t="s">
        <v>43</v>
      </c>
      <c r="D125" s="43" t="s">
        <v>184</v>
      </c>
      <c r="E125" s="22">
        <v>0</v>
      </c>
      <c r="F125" s="19">
        <v>0</v>
      </c>
      <c r="G125" s="20">
        <f t="shared" si="1"/>
        <v>0</v>
      </c>
    </row>
    <row r="126" spans="1:7" ht="29.25" customHeight="1" x14ac:dyDescent="0.25">
      <c r="A126" s="31">
        <v>113</v>
      </c>
      <c r="B126" s="30" t="s">
        <v>208</v>
      </c>
      <c r="C126" s="40" t="s">
        <v>43</v>
      </c>
      <c r="D126" s="18" t="s">
        <v>184</v>
      </c>
      <c r="E126" s="44">
        <v>0</v>
      </c>
      <c r="F126" s="45">
        <v>0</v>
      </c>
      <c r="G126" s="20">
        <f t="shared" si="1"/>
        <v>0</v>
      </c>
    </row>
    <row r="127" spans="1:7" ht="29.25" customHeight="1" x14ac:dyDescent="0.25">
      <c r="A127" s="46">
        <v>114</v>
      </c>
      <c r="B127" s="30" t="s">
        <v>209</v>
      </c>
      <c r="C127" s="40" t="s">
        <v>43</v>
      </c>
      <c r="D127" s="18" t="s">
        <v>202</v>
      </c>
      <c r="E127" s="44">
        <v>0</v>
      </c>
      <c r="F127" s="45">
        <v>0</v>
      </c>
      <c r="G127" s="20">
        <f t="shared" si="1"/>
        <v>0</v>
      </c>
    </row>
    <row r="128" spans="1:7" ht="29.25" customHeight="1" x14ac:dyDescent="0.25">
      <c r="A128" s="31">
        <v>115</v>
      </c>
      <c r="B128" s="16" t="s">
        <v>210</v>
      </c>
      <c r="C128" s="40" t="s">
        <v>211</v>
      </c>
      <c r="D128" s="18" t="s">
        <v>159</v>
      </c>
      <c r="E128" s="44">
        <v>0</v>
      </c>
      <c r="F128" s="45">
        <v>0</v>
      </c>
      <c r="G128" s="20">
        <f t="shared" si="1"/>
        <v>0</v>
      </c>
    </row>
    <row r="129" spans="1:9" ht="29.25" customHeight="1" x14ac:dyDescent="0.25">
      <c r="A129" s="31">
        <v>116</v>
      </c>
      <c r="B129" s="16" t="s">
        <v>212</v>
      </c>
      <c r="C129" s="47" t="s">
        <v>213</v>
      </c>
      <c r="D129" s="18" t="s">
        <v>159</v>
      </c>
      <c r="E129" s="44">
        <v>0</v>
      </c>
      <c r="F129" s="45">
        <v>0</v>
      </c>
      <c r="G129" s="20">
        <f t="shared" si="1"/>
        <v>0</v>
      </c>
    </row>
    <row r="130" spans="1:9" ht="29.25" customHeight="1" x14ac:dyDescent="0.25">
      <c r="A130" s="31">
        <v>117</v>
      </c>
      <c r="B130" s="16" t="s">
        <v>214</v>
      </c>
      <c r="C130" s="40" t="s">
        <v>43</v>
      </c>
      <c r="D130" s="18" t="s">
        <v>159</v>
      </c>
      <c r="E130" s="44">
        <v>0</v>
      </c>
      <c r="F130" s="45">
        <v>0</v>
      </c>
      <c r="G130" s="20">
        <f t="shared" si="1"/>
        <v>0</v>
      </c>
    </row>
    <row r="131" spans="1:9" ht="29.25" customHeight="1" x14ac:dyDescent="0.25">
      <c r="A131" s="31">
        <v>118</v>
      </c>
      <c r="B131" s="16" t="s">
        <v>215</v>
      </c>
      <c r="C131" s="40" t="s">
        <v>43</v>
      </c>
      <c r="D131" s="18" t="s">
        <v>184</v>
      </c>
      <c r="E131" s="44">
        <v>0</v>
      </c>
      <c r="F131" s="45">
        <v>0</v>
      </c>
      <c r="G131" s="20">
        <f t="shared" si="1"/>
        <v>0</v>
      </c>
    </row>
    <row r="132" spans="1:9" ht="29.25" customHeight="1" x14ac:dyDescent="0.25">
      <c r="A132" s="31">
        <v>119</v>
      </c>
      <c r="B132" s="30" t="s">
        <v>216</v>
      </c>
      <c r="C132" s="40" t="s">
        <v>43</v>
      </c>
      <c r="D132" s="18" t="s">
        <v>48</v>
      </c>
      <c r="E132" s="44">
        <v>0</v>
      </c>
      <c r="F132" s="45">
        <v>0</v>
      </c>
      <c r="G132" s="20">
        <f t="shared" si="1"/>
        <v>0</v>
      </c>
    </row>
    <row r="133" spans="1:9" ht="29.25" customHeight="1" x14ac:dyDescent="0.25">
      <c r="A133" s="31">
        <v>120</v>
      </c>
      <c r="B133" s="30" t="s">
        <v>217</v>
      </c>
      <c r="C133" s="40" t="s">
        <v>43</v>
      </c>
      <c r="D133" s="18" t="s">
        <v>187</v>
      </c>
      <c r="E133" s="44">
        <v>0</v>
      </c>
      <c r="F133" s="45">
        <v>0</v>
      </c>
      <c r="G133" s="20">
        <f t="shared" si="1"/>
        <v>0</v>
      </c>
    </row>
    <row r="134" spans="1:9" ht="29.25" customHeight="1" x14ac:dyDescent="0.25">
      <c r="A134" s="31">
        <v>121</v>
      </c>
      <c r="B134" s="16" t="s">
        <v>218</v>
      </c>
      <c r="C134" s="27" t="s">
        <v>43</v>
      </c>
      <c r="D134" s="18" t="s">
        <v>48</v>
      </c>
      <c r="E134" s="44">
        <v>0</v>
      </c>
      <c r="F134" s="45">
        <v>0</v>
      </c>
      <c r="G134" s="20">
        <f t="shared" si="1"/>
        <v>0</v>
      </c>
    </row>
    <row r="135" spans="1:9" ht="29.25" customHeight="1" x14ac:dyDescent="0.25">
      <c r="A135" s="31">
        <v>122</v>
      </c>
      <c r="B135" s="16" t="s">
        <v>219</v>
      </c>
      <c r="C135" s="27" t="s">
        <v>43</v>
      </c>
      <c r="D135" s="18" t="s">
        <v>187</v>
      </c>
      <c r="E135" s="44">
        <v>0</v>
      </c>
      <c r="F135" s="45">
        <v>0</v>
      </c>
      <c r="G135" s="20">
        <f t="shared" si="1"/>
        <v>0</v>
      </c>
    </row>
    <row r="136" spans="1:9" ht="29.25" customHeight="1" x14ac:dyDescent="0.25">
      <c r="A136" s="31">
        <v>123</v>
      </c>
      <c r="B136" s="16" t="s">
        <v>220</v>
      </c>
      <c r="C136" s="27" t="s">
        <v>221</v>
      </c>
      <c r="D136" s="18" t="s">
        <v>222</v>
      </c>
      <c r="E136" s="44">
        <v>0</v>
      </c>
      <c r="F136" s="45">
        <v>0</v>
      </c>
      <c r="G136" s="20">
        <f t="shared" ref="G136:G140" si="2">F136*E136</f>
        <v>0</v>
      </c>
    </row>
    <row r="137" spans="1:9" ht="29.25" customHeight="1" x14ac:dyDescent="0.25">
      <c r="A137" s="31">
        <v>124</v>
      </c>
      <c r="B137" s="30" t="s">
        <v>223</v>
      </c>
      <c r="C137" s="27" t="s">
        <v>221</v>
      </c>
      <c r="D137" s="18" t="s">
        <v>222</v>
      </c>
      <c r="E137" s="44">
        <v>0</v>
      </c>
      <c r="F137" s="45">
        <v>0</v>
      </c>
      <c r="G137" s="20">
        <f t="shared" si="2"/>
        <v>0</v>
      </c>
    </row>
    <row r="138" spans="1:9" ht="29.25" customHeight="1" x14ac:dyDescent="0.25">
      <c r="A138" s="31">
        <v>125</v>
      </c>
      <c r="B138" s="30" t="s">
        <v>224</v>
      </c>
      <c r="C138" s="27" t="s">
        <v>221</v>
      </c>
      <c r="D138" s="18" t="s">
        <v>222</v>
      </c>
      <c r="E138" s="44">
        <v>0</v>
      </c>
      <c r="F138" s="45">
        <v>0</v>
      </c>
      <c r="G138" s="20">
        <f t="shared" si="2"/>
        <v>0</v>
      </c>
    </row>
    <row r="139" spans="1:9" ht="27.75" customHeight="1" x14ac:dyDescent="0.25">
      <c r="A139" s="35">
        <v>126</v>
      </c>
      <c r="B139" s="48" t="s">
        <v>225</v>
      </c>
      <c r="C139" s="49" t="s">
        <v>226</v>
      </c>
      <c r="D139" s="18" t="s">
        <v>222</v>
      </c>
      <c r="E139" s="44">
        <v>0</v>
      </c>
      <c r="F139" s="45">
        <v>0</v>
      </c>
      <c r="G139" s="20">
        <f t="shared" si="2"/>
        <v>0</v>
      </c>
    </row>
    <row r="140" spans="1:9" ht="27.75" customHeight="1" x14ac:dyDescent="0.25">
      <c r="A140" s="31">
        <v>127</v>
      </c>
      <c r="B140" s="16" t="s">
        <v>227</v>
      </c>
      <c r="C140" s="27" t="s">
        <v>43</v>
      </c>
      <c r="D140" s="18" t="s">
        <v>184</v>
      </c>
      <c r="E140" s="44">
        <v>0</v>
      </c>
      <c r="F140" s="45">
        <v>0</v>
      </c>
      <c r="G140" s="20">
        <f t="shared" si="2"/>
        <v>0</v>
      </c>
    </row>
    <row r="141" spans="1:9" s="53" customFormat="1" ht="17.25" customHeight="1" x14ac:dyDescent="0.25">
      <c r="A141" s="87" t="s">
        <v>228</v>
      </c>
      <c r="B141" s="87"/>
      <c r="C141" s="50"/>
      <c r="D141" s="51"/>
      <c r="E141" s="52">
        <f t="shared" ref="E141:F141" si="3">SUM(E8:E140)</f>
        <v>14066.8</v>
      </c>
      <c r="F141" s="52">
        <f t="shared" si="3"/>
        <v>621.2410000000001</v>
      </c>
      <c r="G141" s="52">
        <f>SUM(G8:G140)</f>
        <v>104198.1029</v>
      </c>
    </row>
    <row r="142" spans="1:9" ht="26.25" customHeight="1" x14ac:dyDescent="0.2">
      <c r="A142" s="88" t="s">
        <v>229</v>
      </c>
      <c r="B142" s="89"/>
      <c r="C142" s="89"/>
      <c r="D142" s="89"/>
      <c r="E142" s="89"/>
      <c r="F142" s="89"/>
      <c r="G142" s="89"/>
      <c r="H142" s="54"/>
      <c r="I142" s="55"/>
    </row>
    <row r="143" spans="1:9" ht="13.5" thickBot="1" x14ac:dyDescent="0.25">
      <c r="A143" s="56"/>
      <c r="B143" s="57"/>
      <c r="C143" s="57"/>
      <c r="D143" s="57"/>
      <c r="E143" s="57"/>
      <c r="F143" s="57"/>
      <c r="G143" s="57"/>
      <c r="I143" s="55"/>
    </row>
    <row r="144" spans="1:9" ht="15.75" customHeight="1" thickTop="1" x14ac:dyDescent="0.2">
      <c r="B144" s="58" t="s">
        <v>230</v>
      </c>
      <c r="C144" s="110"/>
      <c r="D144" s="110"/>
      <c r="E144" s="110"/>
      <c r="F144" s="111"/>
      <c r="I144" s="55"/>
    </row>
    <row r="145" spans="2:9" ht="15.75" customHeight="1" x14ac:dyDescent="0.2">
      <c r="B145" s="59" t="s">
        <v>231</v>
      </c>
      <c r="C145" s="112" t="s">
        <v>232</v>
      </c>
      <c r="D145" s="112"/>
      <c r="E145" s="112"/>
      <c r="F145" s="113"/>
      <c r="I145" s="55"/>
    </row>
    <row r="146" spans="2:9" ht="32.25" customHeight="1" x14ac:dyDescent="0.2">
      <c r="B146" s="94"/>
      <c r="C146" s="95"/>
      <c r="D146" s="15" t="s">
        <v>233</v>
      </c>
      <c r="E146" s="15" t="s">
        <v>234</v>
      </c>
      <c r="F146" s="61" t="s">
        <v>235</v>
      </c>
    </row>
    <row r="147" spans="2:9" ht="15.75" customHeight="1" x14ac:dyDescent="0.2">
      <c r="B147" s="94"/>
      <c r="C147" s="95"/>
      <c r="D147" s="15" t="s">
        <v>236</v>
      </c>
      <c r="E147" s="15" t="s">
        <v>237</v>
      </c>
      <c r="F147" s="61" t="s">
        <v>237</v>
      </c>
    </row>
    <row r="148" spans="2:9" ht="16.5" thickBot="1" x14ac:dyDescent="0.25">
      <c r="B148" s="62"/>
      <c r="C148" s="63" t="s">
        <v>238</v>
      </c>
      <c r="D148" s="64">
        <f>SUM(F171)</f>
        <v>0</v>
      </c>
      <c r="E148" s="65">
        <f>IF(C145="áno",D148*0.2,0)</f>
        <v>0</v>
      </c>
      <c r="F148" s="66">
        <f>D148+E148</f>
        <v>0</v>
      </c>
    </row>
    <row r="149" spans="2:9" ht="15.75" customHeight="1" thickTop="1" x14ac:dyDescent="0.25">
      <c r="B149" s="67"/>
      <c r="C149" s="67"/>
      <c r="D149" s="67"/>
      <c r="E149" s="67"/>
      <c r="F149" s="67"/>
    </row>
    <row r="150" spans="2:9" ht="15.75" x14ac:dyDescent="0.25">
      <c r="B150" s="68" t="s">
        <v>230</v>
      </c>
      <c r="C150" s="114"/>
      <c r="D150" s="115"/>
      <c r="E150" s="69"/>
      <c r="F150" s="69"/>
    </row>
    <row r="151" spans="2:9" ht="15.75" x14ac:dyDescent="0.25">
      <c r="B151" s="70" t="s">
        <v>239</v>
      </c>
      <c r="C151" s="81"/>
      <c r="D151" s="82"/>
      <c r="E151" s="69"/>
      <c r="F151" s="69"/>
    </row>
    <row r="152" spans="2:9" ht="15.75" customHeight="1" x14ac:dyDescent="0.25">
      <c r="B152" s="68" t="s">
        <v>240</v>
      </c>
      <c r="C152" s="114"/>
      <c r="D152" s="115"/>
      <c r="E152" s="69"/>
      <c r="F152" s="69"/>
    </row>
    <row r="153" spans="2:9" ht="15.75" customHeight="1" x14ac:dyDescent="0.25">
      <c r="B153" s="71" t="s">
        <v>241</v>
      </c>
      <c r="C153" s="81"/>
      <c r="D153" s="82"/>
      <c r="E153" s="69"/>
      <c r="F153" s="69"/>
    </row>
    <row r="154" spans="2:9" ht="15.75" customHeight="1" x14ac:dyDescent="0.25">
      <c r="B154" s="71" t="s">
        <v>242</v>
      </c>
      <c r="C154" s="81"/>
      <c r="D154" s="82"/>
      <c r="E154" s="69"/>
      <c r="F154" s="69"/>
    </row>
    <row r="155" spans="2:9" ht="15.75" customHeight="1" x14ac:dyDescent="0.25">
      <c r="B155" s="71" t="s">
        <v>243</v>
      </c>
      <c r="C155" s="81"/>
      <c r="D155" s="82"/>
      <c r="E155" s="69"/>
      <c r="F155" s="69"/>
    </row>
    <row r="156" spans="2:9" ht="15.75" customHeight="1" x14ac:dyDescent="0.25">
      <c r="B156" s="71" t="s">
        <v>244</v>
      </c>
      <c r="C156" s="81"/>
      <c r="D156" s="82"/>
      <c r="E156" s="69"/>
      <c r="F156" s="69"/>
    </row>
    <row r="157" spans="2:9" ht="15.75" customHeight="1" x14ac:dyDescent="0.25">
      <c r="B157" s="71" t="s">
        <v>245</v>
      </c>
      <c r="C157" s="81"/>
      <c r="D157" s="82"/>
      <c r="E157" s="69"/>
      <c r="F157" s="69"/>
    </row>
    <row r="158" spans="2:9" ht="15.75" customHeight="1" x14ac:dyDescent="0.25">
      <c r="B158" s="71" t="s">
        <v>246</v>
      </c>
      <c r="C158" s="81"/>
      <c r="D158" s="82"/>
      <c r="E158" s="69"/>
      <c r="F158" s="69"/>
    </row>
    <row r="159" spans="2:9" ht="15.75" customHeight="1" x14ac:dyDescent="0.25">
      <c r="B159" s="71" t="s">
        <v>247</v>
      </c>
      <c r="C159" s="81"/>
      <c r="D159" s="82"/>
      <c r="E159" s="69"/>
      <c r="F159" s="69"/>
    </row>
    <row r="160" spans="2:9" ht="15.75" customHeight="1" x14ac:dyDescent="0.25">
      <c r="B160" s="68" t="s">
        <v>248</v>
      </c>
      <c r="C160" s="81"/>
      <c r="D160" s="82"/>
      <c r="E160" s="69"/>
      <c r="F160" s="69"/>
    </row>
    <row r="161" spans="2:7" ht="15.75" x14ac:dyDescent="0.25">
      <c r="B161" s="68" t="s">
        <v>249</v>
      </c>
      <c r="C161" s="114"/>
      <c r="D161" s="115"/>
      <c r="E161" s="69"/>
      <c r="F161" s="69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2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" customHeight="1" x14ac:dyDescent="0.25">
      <c r="B166"/>
      <c r="C166" s="104" t="s">
        <v>250</v>
      </c>
      <c r="D166" s="105"/>
      <c r="E166" s="73" t="s">
        <v>251</v>
      </c>
      <c r="F166" s="73" t="s">
        <v>252</v>
      </c>
      <c r="G166" s="73" t="s">
        <v>253</v>
      </c>
    </row>
    <row r="167" spans="2:7" ht="27" customHeight="1" x14ac:dyDescent="0.25">
      <c r="B167"/>
      <c r="C167" s="106" t="s">
        <v>254</v>
      </c>
      <c r="D167" s="107"/>
      <c r="E167" s="79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77417.144400000005</v>
      </c>
      <c r="F167" s="83"/>
      <c r="G167" s="74">
        <f>ROUND(F167/E167,3)</f>
        <v>0</v>
      </c>
    </row>
    <row r="168" spans="2:7" ht="27" customHeight="1" x14ac:dyDescent="0.25">
      <c r="B168"/>
      <c r="C168" s="108" t="s">
        <v>255</v>
      </c>
      <c r="D168" s="109"/>
      <c r="E168" s="79">
        <f>SUBTOTAL(9,G41,G54,G55,G58,G60,G62,G65,G67,G69,G70,G71,G72,G73,G74,G75,G77,G80,G85,G86,G91,G94,G97,G99,G101,G104,G110,G113,G114,G115,G125,G126,G127,G132,G133,G137,G138)</f>
        <v>26780.958499999997</v>
      </c>
      <c r="F168" s="83"/>
      <c r="G168" s="74">
        <f t="shared" ref="G168:G170" si="4">ROUND(F168/E168,3)</f>
        <v>0</v>
      </c>
    </row>
    <row r="169" spans="2:7" ht="27" customHeight="1" x14ac:dyDescent="0.25">
      <c r="B169"/>
      <c r="C169" s="96" t="s">
        <v>256</v>
      </c>
      <c r="D169" s="97"/>
      <c r="E169" s="79">
        <f>SUBTOTAL(9,G16,G17,G25,G27,G28,G34,G35,G78,G81,G88,G95,G102)</f>
        <v>0</v>
      </c>
      <c r="F169" s="83"/>
      <c r="G169" s="74" t="e">
        <f t="shared" si="4"/>
        <v>#DIV/0!</v>
      </c>
    </row>
    <row r="170" spans="2:7" ht="27" customHeight="1" x14ac:dyDescent="0.25">
      <c r="B170"/>
      <c r="C170" s="98" t="s">
        <v>257</v>
      </c>
      <c r="D170" s="99"/>
      <c r="E170" s="79">
        <f>SUBTOTAL(9,G119)</f>
        <v>0</v>
      </c>
      <c r="F170" s="83"/>
      <c r="G170" s="74" t="e">
        <f t="shared" si="4"/>
        <v>#DIV/0!</v>
      </c>
    </row>
    <row r="171" spans="2:7" ht="27" customHeight="1" x14ac:dyDescent="0.25">
      <c r="B171"/>
      <c r="C171" s="100" t="s">
        <v>228</v>
      </c>
      <c r="D171" s="101"/>
      <c r="E171" s="80">
        <f>SUM(E167:E170)</f>
        <v>104198.1029</v>
      </c>
      <c r="F171" s="80">
        <f>SUM(F167:F170)</f>
        <v>0</v>
      </c>
      <c r="G171" s="75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QqHEUQHhD6/LmtHTNxzMNAweUsGzTdxdTdhELF5GH5PpUR+/Cgo3JMxdcY6vMn2IylwMbpNdKdsCL/yKgRBHYA==" saltValue="JHeadOapn9jvVqwLbvPn2A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  <mergeCell ref="A141:B141"/>
    <mergeCell ref="A142:G142"/>
    <mergeCell ref="C144:F144"/>
    <mergeCell ref="C145:F145"/>
    <mergeCell ref="B146:B147"/>
    <mergeCell ref="C146:C147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A3" sqref="A3"/>
    </sheetView>
  </sheetViews>
  <sheetFormatPr defaultRowHeight="12.75" x14ac:dyDescent="0.2"/>
  <cols>
    <col min="1" max="1" width="4.85546875" style="21" customWidth="1"/>
    <col min="2" max="2" width="69.7109375" style="21" customWidth="1"/>
    <col min="3" max="3" width="48.7109375" style="21" customWidth="1"/>
    <col min="4" max="4" width="13.42578125" style="76" customWidth="1"/>
    <col min="5" max="5" width="14.5703125" style="21" customWidth="1"/>
    <col min="6" max="6" width="15.7109375" style="21" customWidth="1"/>
    <col min="7" max="7" width="18.7109375" style="21" customWidth="1"/>
    <col min="8" max="8" width="17" style="21" customWidth="1"/>
    <col min="9" max="253" width="8.85546875" style="21"/>
    <col min="254" max="254" width="10.42578125" style="21" customWidth="1"/>
    <col min="255" max="255" width="57.7109375" style="21" customWidth="1"/>
    <col min="256" max="256" width="46.140625" style="21" customWidth="1"/>
    <col min="257" max="257" width="14" style="21" customWidth="1"/>
    <col min="258" max="258" width="8.85546875" style="21"/>
    <col min="259" max="259" width="8.85546875" style="21" customWidth="1"/>
    <col min="260" max="260" width="11.140625" style="21" customWidth="1"/>
    <col min="261" max="261" width="10.7109375" style="21" customWidth="1"/>
    <col min="262" max="509" width="8.85546875" style="21"/>
    <col min="510" max="510" width="10.42578125" style="21" customWidth="1"/>
    <col min="511" max="511" width="57.7109375" style="21" customWidth="1"/>
    <col min="512" max="512" width="46.140625" style="21" customWidth="1"/>
    <col min="513" max="513" width="14" style="21" customWidth="1"/>
    <col min="514" max="514" width="8.85546875" style="21"/>
    <col min="515" max="515" width="8.85546875" style="21" customWidth="1"/>
    <col min="516" max="516" width="11.140625" style="21" customWidth="1"/>
    <col min="517" max="517" width="10.7109375" style="21" customWidth="1"/>
    <col min="518" max="765" width="8.85546875" style="21"/>
    <col min="766" max="766" width="10.42578125" style="21" customWidth="1"/>
    <col min="767" max="767" width="57.7109375" style="21" customWidth="1"/>
    <col min="768" max="768" width="46.140625" style="21" customWidth="1"/>
    <col min="769" max="769" width="14" style="21" customWidth="1"/>
    <col min="770" max="770" width="8.85546875" style="21"/>
    <col min="771" max="771" width="8.85546875" style="21" customWidth="1"/>
    <col min="772" max="772" width="11.140625" style="21" customWidth="1"/>
    <col min="773" max="773" width="10.7109375" style="21" customWidth="1"/>
    <col min="774" max="1021" width="8.85546875" style="21"/>
    <col min="1022" max="1022" width="10.42578125" style="21" customWidth="1"/>
    <col min="1023" max="1023" width="57.7109375" style="21" customWidth="1"/>
    <col min="1024" max="1024" width="46.140625" style="21" customWidth="1"/>
    <col min="1025" max="1025" width="14" style="21" customWidth="1"/>
    <col min="1026" max="1026" width="8.85546875" style="21"/>
    <col min="1027" max="1027" width="8.85546875" style="21" customWidth="1"/>
    <col min="1028" max="1028" width="11.140625" style="21" customWidth="1"/>
    <col min="1029" max="1029" width="10.7109375" style="21" customWidth="1"/>
    <col min="1030" max="1277" width="8.85546875" style="21"/>
    <col min="1278" max="1278" width="10.42578125" style="21" customWidth="1"/>
    <col min="1279" max="1279" width="57.7109375" style="21" customWidth="1"/>
    <col min="1280" max="1280" width="46.140625" style="21" customWidth="1"/>
    <col min="1281" max="1281" width="14" style="21" customWidth="1"/>
    <col min="1282" max="1282" width="8.85546875" style="21"/>
    <col min="1283" max="1283" width="8.85546875" style="21" customWidth="1"/>
    <col min="1284" max="1284" width="11.140625" style="21" customWidth="1"/>
    <col min="1285" max="1285" width="10.7109375" style="21" customWidth="1"/>
    <col min="1286" max="1533" width="8.85546875" style="21"/>
    <col min="1534" max="1534" width="10.42578125" style="21" customWidth="1"/>
    <col min="1535" max="1535" width="57.7109375" style="21" customWidth="1"/>
    <col min="1536" max="1536" width="46.140625" style="21" customWidth="1"/>
    <col min="1537" max="1537" width="14" style="21" customWidth="1"/>
    <col min="1538" max="1538" width="8.85546875" style="21"/>
    <col min="1539" max="1539" width="8.85546875" style="21" customWidth="1"/>
    <col min="1540" max="1540" width="11.140625" style="21" customWidth="1"/>
    <col min="1541" max="1541" width="10.7109375" style="21" customWidth="1"/>
    <col min="1542" max="1789" width="8.85546875" style="21"/>
    <col min="1790" max="1790" width="10.42578125" style="21" customWidth="1"/>
    <col min="1791" max="1791" width="57.7109375" style="21" customWidth="1"/>
    <col min="1792" max="1792" width="46.140625" style="21" customWidth="1"/>
    <col min="1793" max="1793" width="14" style="21" customWidth="1"/>
    <col min="1794" max="1794" width="8.85546875" style="21"/>
    <col min="1795" max="1795" width="8.85546875" style="21" customWidth="1"/>
    <col min="1796" max="1796" width="11.140625" style="21" customWidth="1"/>
    <col min="1797" max="1797" width="10.7109375" style="21" customWidth="1"/>
    <col min="1798" max="2045" width="8.85546875" style="21"/>
    <col min="2046" max="2046" width="10.42578125" style="21" customWidth="1"/>
    <col min="2047" max="2047" width="57.7109375" style="21" customWidth="1"/>
    <col min="2048" max="2048" width="46.140625" style="21" customWidth="1"/>
    <col min="2049" max="2049" width="14" style="21" customWidth="1"/>
    <col min="2050" max="2050" width="8.85546875" style="21"/>
    <col min="2051" max="2051" width="8.85546875" style="21" customWidth="1"/>
    <col min="2052" max="2052" width="11.140625" style="21" customWidth="1"/>
    <col min="2053" max="2053" width="10.7109375" style="21" customWidth="1"/>
    <col min="2054" max="2301" width="8.85546875" style="21"/>
    <col min="2302" max="2302" width="10.42578125" style="21" customWidth="1"/>
    <col min="2303" max="2303" width="57.7109375" style="21" customWidth="1"/>
    <col min="2304" max="2304" width="46.140625" style="21" customWidth="1"/>
    <col min="2305" max="2305" width="14" style="21" customWidth="1"/>
    <col min="2306" max="2306" width="8.85546875" style="21"/>
    <col min="2307" max="2307" width="8.85546875" style="21" customWidth="1"/>
    <col min="2308" max="2308" width="11.140625" style="21" customWidth="1"/>
    <col min="2309" max="2309" width="10.7109375" style="21" customWidth="1"/>
    <col min="2310" max="2557" width="8.85546875" style="21"/>
    <col min="2558" max="2558" width="10.42578125" style="21" customWidth="1"/>
    <col min="2559" max="2559" width="57.7109375" style="21" customWidth="1"/>
    <col min="2560" max="2560" width="46.140625" style="21" customWidth="1"/>
    <col min="2561" max="2561" width="14" style="21" customWidth="1"/>
    <col min="2562" max="2562" width="8.85546875" style="21"/>
    <col min="2563" max="2563" width="8.85546875" style="21" customWidth="1"/>
    <col min="2564" max="2564" width="11.140625" style="21" customWidth="1"/>
    <col min="2565" max="2565" width="10.7109375" style="21" customWidth="1"/>
    <col min="2566" max="2813" width="8.85546875" style="21"/>
    <col min="2814" max="2814" width="10.42578125" style="21" customWidth="1"/>
    <col min="2815" max="2815" width="57.7109375" style="21" customWidth="1"/>
    <col min="2816" max="2816" width="46.140625" style="21" customWidth="1"/>
    <col min="2817" max="2817" width="14" style="21" customWidth="1"/>
    <col min="2818" max="2818" width="8.85546875" style="21"/>
    <col min="2819" max="2819" width="8.85546875" style="21" customWidth="1"/>
    <col min="2820" max="2820" width="11.140625" style="21" customWidth="1"/>
    <col min="2821" max="2821" width="10.7109375" style="21" customWidth="1"/>
    <col min="2822" max="3069" width="8.85546875" style="21"/>
    <col min="3070" max="3070" width="10.42578125" style="21" customWidth="1"/>
    <col min="3071" max="3071" width="57.7109375" style="21" customWidth="1"/>
    <col min="3072" max="3072" width="46.140625" style="21" customWidth="1"/>
    <col min="3073" max="3073" width="14" style="21" customWidth="1"/>
    <col min="3074" max="3074" width="8.85546875" style="21"/>
    <col min="3075" max="3075" width="8.85546875" style="21" customWidth="1"/>
    <col min="3076" max="3076" width="11.140625" style="21" customWidth="1"/>
    <col min="3077" max="3077" width="10.7109375" style="21" customWidth="1"/>
    <col min="3078" max="3325" width="8.85546875" style="21"/>
    <col min="3326" max="3326" width="10.42578125" style="21" customWidth="1"/>
    <col min="3327" max="3327" width="57.7109375" style="21" customWidth="1"/>
    <col min="3328" max="3328" width="46.140625" style="21" customWidth="1"/>
    <col min="3329" max="3329" width="14" style="21" customWidth="1"/>
    <col min="3330" max="3330" width="8.85546875" style="21"/>
    <col min="3331" max="3331" width="8.85546875" style="21" customWidth="1"/>
    <col min="3332" max="3332" width="11.140625" style="21" customWidth="1"/>
    <col min="3333" max="3333" width="10.7109375" style="21" customWidth="1"/>
    <col min="3334" max="3581" width="8.85546875" style="21"/>
    <col min="3582" max="3582" width="10.42578125" style="21" customWidth="1"/>
    <col min="3583" max="3583" width="57.7109375" style="21" customWidth="1"/>
    <col min="3584" max="3584" width="46.140625" style="21" customWidth="1"/>
    <col min="3585" max="3585" width="14" style="21" customWidth="1"/>
    <col min="3586" max="3586" width="8.85546875" style="21"/>
    <col min="3587" max="3587" width="8.85546875" style="21" customWidth="1"/>
    <col min="3588" max="3588" width="11.140625" style="21" customWidth="1"/>
    <col min="3589" max="3589" width="10.7109375" style="21" customWidth="1"/>
    <col min="3590" max="3837" width="8.85546875" style="21"/>
    <col min="3838" max="3838" width="10.42578125" style="21" customWidth="1"/>
    <col min="3839" max="3839" width="57.7109375" style="21" customWidth="1"/>
    <col min="3840" max="3840" width="46.140625" style="21" customWidth="1"/>
    <col min="3841" max="3841" width="14" style="21" customWidth="1"/>
    <col min="3842" max="3842" width="8.85546875" style="21"/>
    <col min="3843" max="3843" width="8.85546875" style="21" customWidth="1"/>
    <col min="3844" max="3844" width="11.140625" style="21" customWidth="1"/>
    <col min="3845" max="3845" width="10.7109375" style="21" customWidth="1"/>
    <col min="3846" max="4093" width="8.85546875" style="21"/>
    <col min="4094" max="4094" width="10.42578125" style="21" customWidth="1"/>
    <col min="4095" max="4095" width="57.7109375" style="21" customWidth="1"/>
    <col min="4096" max="4096" width="46.140625" style="21" customWidth="1"/>
    <col min="4097" max="4097" width="14" style="21" customWidth="1"/>
    <col min="4098" max="4098" width="8.85546875" style="21"/>
    <col min="4099" max="4099" width="8.85546875" style="21" customWidth="1"/>
    <col min="4100" max="4100" width="11.140625" style="21" customWidth="1"/>
    <col min="4101" max="4101" width="10.7109375" style="21" customWidth="1"/>
    <col min="4102" max="4349" width="8.85546875" style="21"/>
    <col min="4350" max="4350" width="10.42578125" style="21" customWidth="1"/>
    <col min="4351" max="4351" width="57.7109375" style="21" customWidth="1"/>
    <col min="4352" max="4352" width="46.140625" style="21" customWidth="1"/>
    <col min="4353" max="4353" width="14" style="21" customWidth="1"/>
    <col min="4354" max="4354" width="8.85546875" style="21"/>
    <col min="4355" max="4355" width="8.85546875" style="21" customWidth="1"/>
    <col min="4356" max="4356" width="11.140625" style="21" customWidth="1"/>
    <col min="4357" max="4357" width="10.7109375" style="21" customWidth="1"/>
    <col min="4358" max="4605" width="8.85546875" style="21"/>
    <col min="4606" max="4606" width="10.42578125" style="21" customWidth="1"/>
    <col min="4607" max="4607" width="57.7109375" style="21" customWidth="1"/>
    <col min="4608" max="4608" width="46.140625" style="21" customWidth="1"/>
    <col min="4609" max="4609" width="14" style="21" customWidth="1"/>
    <col min="4610" max="4610" width="8.85546875" style="21"/>
    <col min="4611" max="4611" width="8.85546875" style="21" customWidth="1"/>
    <col min="4612" max="4612" width="11.140625" style="21" customWidth="1"/>
    <col min="4613" max="4613" width="10.7109375" style="21" customWidth="1"/>
    <col min="4614" max="4861" width="8.85546875" style="21"/>
    <col min="4862" max="4862" width="10.42578125" style="21" customWidth="1"/>
    <col min="4863" max="4863" width="57.7109375" style="21" customWidth="1"/>
    <col min="4864" max="4864" width="46.140625" style="21" customWidth="1"/>
    <col min="4865" max="4865" width="14" style="21" customWidth="1"/>
    <col min="4866" max="4866" width="8.85546875" style="21"/>
    <col min="4867" max="4867" width="8.85546875" style="21" customWidth="1"/>
    <col min="4868" max="4868" width="11.140625" style="21" customWidth="1"/>
    <col min="4869" max="4869" width="10.7109375" style="21" customWidth="1"/>
    <col min="4870" max="5117" width="8.85546875" style="21"/>
    <col min="5118" max="5118" width="10.42578125" style="21" customWidth="1"/>
    <col min="5119" max="5119" width="57.7109375" style="21" customWidth="1"/>
    <col min="5120" max="5120" width="46.140625" style="21" customWidth="1"/>
    <col min="5121" max="5121" width="14" style="21" customWidth="1"/>
    <col min="5122" max="5122" width="8.85546875" style="21"/>
    <col min="5123" max="5123" width="8.85546875" style="21" customWidth="1"/>
    <col min="5124" max="5124" width="11.140625" style="21" customWidth="1"/>
    <col min="5125" max="5125" width="10.7109375" style="21" customWidth="1"/>
    <col min="5126" max="5373" width="8.85546875" style="21"/>
    <col min="5374" max="5374" width="10.42578125" style="21" customWidth="1"/>
    <col min="5375" max="5375" width="57.7109375" style="21" customWidth="1"/>
    <col min="5376" max="5376" width="46.140625" style="21" customWidth="1"/>
    <col min="5377" max="5377" width="14" style="21" customWidth="1"/>
    <col min="5378" max="5378" width="8.85546875" style="21"/>
    <col min="5379" max="5379" width="8.85546875" style="21" customWidth="1"/>
    <col min="5380" max="5380" width="11.140625" style="21" customWidth="1"/>
    <col min="5381" max="5381" width="10.7109375" style="21" customWidth="1"/>
    <col min="5382" max="5629" width="8.85546875" style="21"/>
    <col min="5630" max="5630" width="10.42578125" style="21" customWidth="1"/>
    <col min="5631" max="5631" width="57.7109375" style="21" customWidth="1"/>
    <col min="5632" max="5632" width="46.140625" style="21" customWidth="1"/>
    <col min="5633" max="5633" width="14" style="21" customWidth="1"/>
    <col min="5634" max="5634" width="8.85546875" style="21"/>
    <col min="5635" max="5635" width="8.85546875" style="21" customWidth="1"/>
    <col min="5636" max="5636" width="11.140625" style="21" customWidth="1"/>
    <col min="5637" max="5637" width="10.7109375" style="21" customWidth="1"/>
    <col min="5638" max="5885" width="8.85546875" style="21"/>
    <col min="5886" max="5886" width="10.42578125" style="21" customWidth="1"/>
    <col min="5887" max="5887" width="57.7109375" style="21" customWidth="1"/>
    <col min="5888" max="5888" width="46.140625" style="21" customWidth="1"/>
    <col min="5889" max="5889" width="14" style="21" customWidth="1"/>
    <col min="5890" max="5890" width="8.85546875" style="21"/>
    <col min="5891" max="5891" width="8.85546875" style="21" customWidth="1"/>
    <col min="5892" max="5892" width="11.140625" style="21" customWidth="1"/>
    <col min="5893" max="5893" width="10.7109375" style="21" customWidth="1"/>
    <col min="5894" max="6141" width="8.85546875" style="21"/>
    <col min="6142" max="6142" width="10.42578125" style="21" customWidth="1"/>
    <col min="6143" max="6143" width="57.7109375" style="21" customWidth="1"/>
    <col min="6144" max="6144" width="46.140625" style="21" customWidth="1"/>
    <col min="6145" max="6145" width="14" style="21" customWidth="1"/>
    <col min="6146" max="6146" width="8.85546875" style="21"/>
    <col min="6147" max="6147" width="8.85546875" style="21" customWidth="1"/>
    <col min="6148" max="6148" width="11.140625" style="21" customWidth="1"/>
    <col min="6149" max="6149" width="10.7109375" style="21" customWidth="1"/>
    <col min="6150" max="6397" width="8.85546875" style="21"/>
    <col min="6398" max="6398" width="10.42578125" style="21" customWidth="1"/>
    <col min="6399" max="6399" width="57.7109375" style="21" customWidth="1"/>
    <col min="6400" max="6400" width="46.140625" style="21" customWidth="1"/>
    <col min="6401" max="6401" width="14" style="21" customWidth="1"/>
    <col min="6402" max="6402" width="8.85546875" style="21"/>
    <col min="6403" max="6403" width="8.85546875" style="21" customWidth="1"/>
    <col min="6404" max="6404" width="11.140625" style="21" customWidth="1"/>
    <col min="6405" max="6405" width="10.7109375" style="21" customWidth="1"/>
    <col min="6406" max="6653" width="8.85546875" style="21"/>
    <col min="6654" max="6654" width="10.42578125" style="21" customWidth="1"/>
    <col min="6655" max="6655" width="57.7109375" style="21" customWidth="1"/>
    <col min="6656" max="6656" width="46.140625" style="21" customWidth="1"/>
    <col min="6657" max="6657" width="14" style="21" customWidth="1"/>
    <col min="6658" max="6658" width="8.85546875" style="21"/>
    <col min="6659" max="6659" width="8.85546875" style="21" customWidth="1"/>
    <col min="6660" max="6660" width="11.140625" style="21" customWidth="1"/>
    <col min="6661" max="6661" width="10.7109375" style="21" customWidth="1"/>
    <col min="6662" max="6909" width="8.85546875" style="21"/>
    <col min="6910" max="6910" width="10.42578125" style="21" customWidth="1"/>
    <col min="6911" max="6911" width="57.7109375" style="21" customWidth="1"/>
    <col min="6912" max="6912" width="46.140625" style="21" customWidth="1"/>
    <col min="6913" max="6913" width="14" style="21" customWidth="1"/>
    <col min="6914" max="6914" width="8.85546875" style="21"/>
    <col min="6915" max="6915" width="8.85546875" style="21" customWidth="1"/>
    <col min="6916" max="6916" width="11.140625" style="21" customWidth="1"/>
    <col min="6917" max="6917" width="10.7109375" style="21" customWidth="1"/>
    <col min="6918" max="7165" width="8.85546875" style="21"/>
    <col min="7166" max="7166" width="10.42578125" style="21" customWidth="1"/>
    <col min="7167" max="7167" width="57.7109375" style="21" customWidth="1"/>
    <col min="7168" max="7168" width="46.140625" style="21" customWidth="1"/>
    <col min="7169" max="7169" width="14" style="21" customWidth="1"/>
    <col min="7170" max="7170" width="8.85546875" style="21"/>
    <col min="7171" max="7171" width="8.85546875" style="21" customWidth="1"/>
    <col min="7172" max="7172" width="11.140625" style="21" customWidth="1"/>
    <col min="7173" max="7173" width="10.7109375" style="21" customWidth="1"/>
    <col min="7174" max="7421" width="8.85546875" style="21"/>
    <col min="7422" max="7422" width="10.42578125" style="21" customWidth="1"/>
    <col min="7423" max="7423" width="57.7109375" style="21" customWidth="1"/>
    <col min="7424" max="7424" width="46.140625" style="21" customWidth="1"/>
    <col min="7425" max="7425" width="14" style="21" customWidth="1"/>
    <col min="7426" max="7426" width="8.85546875" style="21"/>
    <col min="7427" max="7427" width="8.85546875" style="21" customWidth="1"/>
    <col min="7428" max="7428" width="11.140625" style="21" customWidth="1"/>
    <col min="7429" max="7429" width="10.7109375" style="21" customWidth="1"/>
    <col min="7430" max="7677" width="8.85546875" style="21"/>
    <col min="7678" max="7678" width="10.42578125" style="21" customWidth="1"/>
    <col min="7679" max="7679" width="57.7109375" style="21" customWidth="1"/>
    <col min="7680" max="7680" width="46.140625" style="21" customWidth="1"/>
    <col min="7681" max="7681" width="14" style="21" customWidth="1"/>
    <col min="7682" max="7682" width="8.85546875" style="21"/>
    <col min="7683" max="7683" width="8.85546875" style="21" customWidth="1"/>
    <col min="7684" max="7684" width="11.140625" style="21" customWidth="1"/>
    <col min="7685" max="7685" width="10.7109375" style="21" customWidth="1"/>
    <col min="7686" max="7933" width="8.85546875" style="21"/>
    <col min="7934" max="7934" width="10.42578125" style="21" customWidth="1"/>
    <col min="7935" max="7935" width="57.7109375" style="21" customWidth="1"/>
    <col min="7936" max="7936" width="46.140625" style="21" customWidth="1"/>
    <col min="7937" max="7937" width="14" style="21" customWidth="1"/>
    <col min="7938" max="7938" width="8.85546875" style="21"/>
    <col min="7939" max="7939" width="8.85546875" style="21" customWidth="1"/>
    <col min="7940" max="7940" width="11.140625" style="21" customWidth="1"/>
    <col min="7941" max="7941" width="10.7109375" style="21" customWidth="1"/>
    <col min="7942" max="8189" width="8.85546875" style="21"/>
    <col min="8190" max="8190" width="10.42578125" style="21" customWidth="1"/>
    <col min="8191" max="8191" width="57.7109375" style="21" customWidth="1"/>
    <col min="8192" max="8192" width="46.140625" style="21" customWidth="1"/>
    <col min="8193" max="8193" width="14" style="21" customWidth="1"/>
    <col min="8194" max="8194" width="8.85546875" style="21"/>
    <col min="8195" max="8195" width="8.85546875" style="21" customWidth="1"/>
    <col min="8196" max="8196" width="11.140625" style="21" customWidth="1"/>
    <col min="8197" max="8197" width="10.7109375" style="21" customWidth="1"/>
    <col min="8198" max="8445" width="8.85546875" style="21"/>
    <col min="8446" max="8446" width="10.42578125" style="21" customWidth="1"/>
    <col min="8447" max="8447" width="57.7109375" style="21" customWidth="1"/>
    <col min="8448" max="8448" width="46.140625" style="21" customWidth="1"/>
    <col min="8449" max="8449" width="14" style="21" customWidth="1"/>
    <col min="8450" max="8450" width="8.85546875" style="21"/>
    <col min="8451" max="8451" width="8.85546875" style="21" customWidth="1"/>
    <col min="8452" max="8452" width="11.140625" style="21" customWidth="1"/>
    <col min="8453" max="8453" width="10.7109375" style="21" customWidth="1"/>
    <col min="8454" max="8701" width="8.85546875" style="21"/>
    <col min="8702" max="8702" width="10.42578125" style="21" customWidth="1"/>
    <col min="8703" max="8703" width="57.7109375" style="21" customWidth="1"/>
    <col min="8704" max="8704" width="46.140625" style="21" customWidth="1"/>
    <col min="8705" max="8705" width="14" style="21" customWidth="1"/>
    <col min="8706" max="8706" width="8.85546875" style="21"/>
    <col min="8707" max="8707" width="8.85546875" style="21" customWidth="1"/>
    <col min="8708" max="8708" width="11.140625" style="21" customWidth="1"/>
    <col min="8709" max="8709" width="10.7109375" style="21" customWidth="1"/>
    <col min="8710" max="8957" width="8.85546875" style="21"/>
    <col min="8958" max="8958" width="10.42578125" style="21" customWidth="1"/>
    <col min="8959" max="8959" width="57.7109375" style="21" customWidth="1"/>
    <col min="8960" max="8960" width="46.140625" style="21" customWidth="1"/>
    <col min="8961" max="8961" width="14" style="21" customWidth="1"/>
    <col min="8962" max="8962" width="8.85546875" style="21"/>
    <col min="8963" max="8963" width="8.85546875" style="21" customWidth="1"/>
    <col min="8964" max="8964" width="11.140625" style="21" customWidth="1"/>
    <col min="8965" max="8965" width="10.7109375" style="21" customWidth="1"/>
    <col min="8966" max="9213" width="8.85546875" style="21"/>
    <col min="9214" max="9214" width="10.42578125" style="21" customWidth="1"/>
    <col min="9215" max="9215" width="57.7109375" style="21" customWidth="1"/>
    <col min="9216" max="9216" width="46.140625" style="21" customWidth="1"/>
    <col min="9217" max="9217" width="14" style="21" customWidth="1"/>
    <col min="9218" max="9218" width="8.85546875" style="21"/>
    <col min="9219" max="9219" width="8.85546875" style="21" customWidth="1"/>
    <col min="9220" max="9220" width="11.140625" style="21" customWidth="1"/>
    <col min="9221" max="9221" width="10.7109375" style="21" customWidth="1"/>
    <col min="9222" max="9469" width="8.85546875" style="21"/>
    <col min="9470" max="9470" width="10.42578125" style="21" customWidth="1"/>
    <col min="9471" max="9471" width="57.7109375" style="21" customWidth="1"/>
    <col min="9472" max="9472" width="46.140625" style="21" customWidth="1"/>
    <col min="9473" max="9473" width="14" style="21" customWidth="1"/>
    <col min="9474" max="9474" width="8.85546875" style="21"/>
    <col min="9475" max="9475" width="8.85546875" style="21" customWidth="1"/>
    <col min="9476" max="9476" width="11.140625" style="21" customWidth="1"/>
    <col min="9477" max="9477" width="10.7109375" style="21" customWidth="1"/>
    <col min="9478" max="9725" width="8.85546875" style="21"/>
    <col min="9726" max="9726" width="10.42578125" style="21" customWidth="1"/>
    <col min="9727" max="9727" width="57.7109375" style="21" customWidth="1"/>
    <col min="9728" max="9728" width="46.140625" style="21" customWidth="1"/>
    <col min="9729" max="9729" width="14" style="21" customWidth="1"/>
    <col min="9730" max="9730" width="8.85546875" style="21"/>
    <col min="9731" max="9731" width="8.85546875" style="21" customWidth="1"/>
    <col min="9732" max="9732" width="11.140625" style="21" customWidth="1"/>
    <col min="9733" max="9733" width="10.7109375" style="21" customWidth="1"/>
    <col min="9734" max="9981" width="8.85546875" style="21"/>
    <col min="9982" max="9982" width="10.42578125" style="21" customWidth="1"/>
    <col min="9983" max="9983" width="57.7109375" style="21" customWidth="1"/>
    <col min="9984" max="9984" width="46.140625" style="21" customWidth="1"/>
    <col min="9985" max="9985" width="14" style="21" customWidth="1"/>
    <col min="9986" max="9986" width="8.85546875" style="21"/>
    <col min="9987" max="9987" width="8.85546875" style="21" customWidth="1"/>
    <col min="9988" max="9988" width="11.140625" style="21" customWidth="1"/>
    <col min="9989" max="9989" width="10.7109375" style="21" customWidth="1"/>
    <col min="9990" max="10237" width="8.85546875" style="21"/>
    <col min="10238" max="10238" width="10.42578125" style="21" customWidth="1"/>
    <col min="10239" max="10239" width="57.7109375" style="21" customWidth="1"/>
    <col min="10240" max="10240" width="46.140625" style="21" customWidth="1"/>
    <col min="10241" max="10241" width="14" style="21" customWidth="1"/>
    <col min="10242" max="10242" width="8.85546875" style="21"/>
    <col min="10243" max="10243" width="8.85546875" style="21" customWidth="1"/>
    <col min="10244" max="10244" width="11.140625" style="21" customWidth="1"/>
    <col min="10245" max="10245" width="10.7109375" style="21" customWidth="1"/>
    <col min="10246" max="10493" width="8.85546875" style="21"/>
    <col min="10494" max="10494" width="10.42578125" style="21" customWidth="1"/>
    <col min="10495" max="10495" width="57.7109375" style="21" customWidth="1"/>
    <col min="10496" max="10496" width="46.140625" style="21" customWidth="1"/>
    <col min="10497" max="10497" width="14" style="21" customWidth="1"/>
    <col min="10498" max="10498" width="8.85546875" style="21"/>
    <col min="10499" max="10499" width="8.85546875" style="21" customWidth="1"/>
    <col min="10500" max="10500" width="11.140625" style="21" customWidth="1"/>
    <col min="10501" max="10501" width="10.7109375" style="21" customWidth="1"/>
    <col min="10502" max="10749" width="8.85546875" style="21"/>
    <col min="10750" max="10750" width="10.42578125" style="21" customWidth="1"/>
    <col min="10751" max="10751" width="57.7109375" style="21" customWidth="1"/>
    <col min="10752" max="10752" width="46.140625" style="21" customWidth="1"/>
    <col min="10753" max="10753" width="14" style="21" customWidth="1"/>
    <col min="10754" max="10754" width="8.85546875" style="21"/>
    <col min="10755" max="10755" width="8.85546875" style="21" customWidth="1"/>
    <col min="10756" max="10756" width="11.140625" style="21" customWidth="1"/>
    <col min="10757" max="10757" width="10.7109375" style="21" customWidth="1"/>
    <col min="10758" max="11005" width="8.85546875" style="21"/>
    <col min="11006" max="11006" width="10.42578125" style="21" customWidth="1"/>
    <col min="11007" max="11007" width="57.7109375" style="21" customWidth="1"/>
    <col min="11008" max="11008" width="46.140625" style="21" customWidth="1"/>
    <col min="11009" max="11009" width="14" style="21" customWidth="1"/>
    <col min="11010" max="11010" width="8.85546875" style="21"/>
    <col min="11011" max="11011" width="8.85546875" style="21" customWidth="1"/>
    <col min="11012" max="11012" width="11.140625" style="21" customWidth="1"/>
    <col min="11013" max="11013" width="10.7109375" style="21" customWidth="1"/>
    <col min="11014" max="11261" width="8.85546875" style="21"/>
    <col min="11262" max="11262" width="10.42578125" style="21" customWidth="1"/>
    <col min="11263" max="11263" width="57.7109375" style="21" customWidth="1"/>
    <col min="11264" max="11264" width="46.140625" style="21" customWidth="1"/>
    <col min="11265" max="11265" width="14" style="21" customWidth="1"/>
    <col min="11266" max="11266" width="8.85546875" style="21"/>
    <col min="11267" max="11267" width="8.85546875" style="21" customWidth="1"/>
    <col min="11268" max="11268" width="11.140625" style="21" customWidth="1"/>
    <col min="11269" max="11269" width="10.7109375" style="21" customWidth="1"/>
    <col min="11270" max="11517" width="8.85546875" style="21"/>
    <col min="11518" max="11518" width="10.42578125" style="21" customWidth="1"/>
    <col min="11519" max="11519" width="57.7109375" style="21" customWidth="1"/>
    <col min="11520" max="11520" width="46.140625" style="21" customWidth="1"/>
    <col min="11521" max="11521" width="14" style="21" customWidth="1"/>
    <col min="11522" max="11522" width="8.85546875" style="21"/>
    <col min="11523" max="11523" width="8.85546875" style="21" customWidth="1"/>
    <col min="11524" max="11524" width="11.140625" style="21" customWidth="1"/>
    <col min="11525" max="11525" width="10.7109375" style="21" customWidth="1"/>
    <col min="11526" max="11773" width="8.85546875" style="21"/>
    <col min="11774" max="11774" width="10.42578125" style="21" customWidth="1"/>
    <col min="11775" max="11775" width="57.7109375" style="21" customWidth="1"/>
    <col min="11776" max="11776" width="46.140625" style="21" customWidth="1"/>
    <col min="11777" max="11777" width="14" style="21" customWidth="1"/>
    <col min="11778" max="11778" width="8.85546875" style="21"/>
    <col min="11779" max="11779" width="8.85546875" style="21" customWidth="1"/>
    <col min="11780" max="11780" width="11.140625" style="21" customWidth="1"/>
    <col min="11781" max="11781" width="10.7109375" style="21" customWidth="1"/>
    <col min="11782" max="12029" width="8.85546875" style="21"/>
    <col min="12030" max="12030" width="10.42578125" style="21" customWidth="1"/>
    <col min="12031" max="12031" width="57.7109375" style="21" customWidth="1"/>
    <col min="12032" max="12032" width="46.140625" style="21" customWidth="1"/>
    <col min="12033" max="12033" width="14" style="21" customWidth="1"/>
    <col min="12034" max="12034" width="8.85546875" style="21"/>
    <col min="12035" max="12035" width="8.85546875" style="21" customWidth="1"/>
    <col min="12036" max="12036" width="11.140625" style="21" customWidth="1"/>
    <col min="12037" max="12037" width="10.7109375" style="21" customWidth="1"/>
    <col min="12038" max="12285" width="8.85546875" style="21"/>
    <col min="12286" max="12286" width="10.42578125" style="21" customWidth="1"/>
    <col min="12287" max="12287" width="57.7109375" style="21" customWidth="1"/>
    <col min="12288" max="12288" width="46.140625" style="21" customWidth="1"/>
    <col min="12289" max="12289" width="14" style="21" customWidth="1"/>
    <col min="12290" max="12290" width="8.85546875" style="21"/>
    <col min="12291" max="12291" width="8.85546875" style="21" customWidth="1"/>
    <col min="12292" max="12292" width="11.140625" style="21" customWidth="1"/>
    <col min="12293" max="12293" width="10.7109375" style="21" customWidth="1"/>
    <col min="12294" max="12541" width="8.85546875" style="21"/>
    <col min="12542" max="12542" width="10.42578125" style="21" customWidth="1"/>
    <col min="12543" max="12543" width="57.7109375" style="21" customWidth="1"/>
    <col min="12544" max="12544" width="46.140625" style="21" customWidth="1"/>
    <col min="12545" max="12545" width="14" style="21" customWidth="1"/>
    <col min="12546" max="12546" width="8.85546875" style="21"/>
    <col min="12547" max="12547" width="8.85546875" style="21" customWidth="1"/>
    <col min="12548" max="12548" width="11.140625" style="21" customWidth="1"/>
    <col min="12549" max="12549" width="10.7109375" style="21" customWidth="1"/>
    <col min="12550" max="12797" width="8.85546875" style="21"/>
    <col min="12798" max="12798" width="10.42578125" style="21" customWidth="1"/>
    <col min="12799" max="12799" width="57.7109375" style="21" customWidth="1"/>
    <col min="12800" max="12800" width="46.140625" style="21" customWidth="1"/>
    <col min="12801" max="12801" width="14" style="21" customWidth="1"/>
    <col min="12802" max="12802" width="8.85546875" style="21"/>
    <col min="12803" max="12803" width="8.85546875" style="21" customWidth="1"/>
    <col min="12804" max="12804" width="11.140625" style="21" customWidth="1"/>
    <col min="12805" max="12805" width="10.7109375" style="21" customWidth="1"/>
    <col min="12806" max="13053" width="8.85546875" style="21"/>
    <col min="13054" max="13054" width="10.42578125" style="21" customWidth="1"/>
    <col min="13055" max="13055" width="57.7109375" style="21" customWidth="1"/>
    <col min="13056" max="13056" width="46.140625" style="21" customWidth="1"/>
    <col min="13057" max="13057" width="14" style="21" customWidth="1"/>
    <col min="13058" max="13058" width="8.85546875" style="21"/>
    <col min="13059" max="13059" width="8.85546875" style="21" customWidth="1"/>
    <col min="13060" max="13060" width="11.140625" style="21" customWidth="1"/>
    <col min="13061" max="13061" width="10.7109375" style="21" customWidth="1"/>
    <col min="13062" max="13309" width="8.85546875" style="21"/>
    <col min="13310" max="13310" width="10.42578125" style="21" customWidth="1"/>
    <col min="13311" max="13311" width="57.7109375" style="21" customWidth="1"/>
    <col min="13312" max="13312" width="46.140625" style="21" customWidth="1"/>
    <col min="13313" max="13313" width="14" style="21" customWidth="1"/>
    <col min="13314" max="13314" width="8.85546875" style="21"/>
    <col min="13315" max="13315" width="8.85546875" style="21" customWidth="1"/>
    <col min="13316" max="13316" width="11.140625" style="21" customWidth="1"/>
    <col min="13317" max="13317" width="10.7109375" style="21" customWidth="1"/>
    <col min="13318" max="13565" width="8.85546875" style="21"/>
    <col min="13566" max="13566" width="10.42578125" style="21" customWidth="1"/>
    <col min="13567" max="13567" width="57.7109375" style="21" customWidth="1"/>
    <col min="13568" max="13568" width="46.140625" style="21" customWidth="1"/>
    <col min="13569" max="13569" width="14" style="21" customWidth="1"/>
    <col min="13570" max="13570" width="8.85546875" style="21"/>
    <col min="13571" max="13571" width="8.85546875" style="21" customWidth="1"/>
    <col min="13572" max="13572" width="11.140625" style="21" customWidth="1"/>
    <col min="13573" max="13573" width="10.7109375" style="21" customWidth="1"/>
    <col min="13574" max="13821" width="8.85546875" style="21"/>
    <col min="13822" max="13822" width="10.42578125" style="21" customWidth="1"/>
    <col min="13823" max="13823" width="57.7109375" style="21" customWidth="1"/>
    <col min="13824" max="13824" width="46.140625" style="21" customWidth="1"/>
    <col min="13825" max="13825" width="14" style="21" customWidth="1"/>
    <col min="13826" max="13826" width="8.85546875" style="21"/>
    <col min="13827" max="13827" width="8.85546875" style="21" customWidth="1"/>
    <col min="13828" max="13828" width="11.140625" style="21" customWidth="1"/>
    <col min="13829" max="13829" width="10.7109375" style="21" customWidth="1"/>
    <col min="13830" max="14077" width="8.85546875" style="21"/>
    <col min="14078" max="14078" width="10.42578125" style="21" customWidth="1"/>
    <col min="14079" max="14079" width="57.7109375" style="21" customWidth="1"/>
    <col min="14080" max="14080" width="46.140625" style="21" customWidth="1"/>
    <col min="14081" max="14081" width="14" style="21" customWidth="1"/>
    <col min="14082" max="14082" width="8.85546875" style="21"/>
    <col min="14083" max="14083" width="8.85546875" style="21" customWidth="1"/>
    <col min="14084" max="14084" width="11.140625" style="21" customWidth="1"/>
    <col min="14085" max="14085" width="10.7109375" style="21" customWidth="1"/>
    <col min="14086" max="14333" width="8.85546875" style="21"/>
    <col min="14334" max="14334" width="10.42578125" style="21" customWidth="1"/>
    <col min="14335" max="14335" width="57.7109375" style="21" customWidth="1"/>
    <col min="14336" max="14336" width="46.140625" style="21" customWidth="1"/>
    <col min="14337" max="14337" width="14" style="21" customWidth="1"/>
    <col min="14338" max="14338" width="8.85546875" style="21"/>
    <col min="14339" max="14339" width="8.85546875" style="21" customWidth="1"/>
    <col min="14340" max="14340" width="11.140625" style="21" customWidth="1"/>
    <col min="14341" max="14341" width="10.7109375" style="21" customWidth="1"/>
    <col min="14342" max="14589" width="8.85546875" style="21"/>
    <col min="14590" max="14590" width="10.42578125" style="21" customWidth="1"/>
    <col min="14591" max="14591" width="57.7109375" style="21" customWidth="1"/>
    <col min="14592" max="14592" width="46.140625" style="21" customWidth="1"/>
    <col min="14593" max="14593" width="14" style="21" customWidth="1"/>
    <col min="14594" max="14594" width="8.85546875" style="21"/>
    <col min="14595" max="14595" width="8.85546875" style="21" customWidth="1"/>
    <col min="14596" max="14596" width="11.140625" style="21" customWidth="1"/>
    <col min="14597" max="14597" width="10.7109375" style="21" customWidth="1"/>
    <col min="14598" max="14845" width="8.85546875" style="21"/>
    <col min="14846" max="14846" width="10.42578125" style="21" customWidth="1"/>
    <col min="14847" max="14847" width="57.7109375" style="21" customWidth="1"/>
    <col min="14848" max="14848" width="46.140625" style="21" customWidth="1"/>
    <col min="14849" max="14849" width="14" style="21" customWidth="1"/>
    <col min="14850" max="14850" width="8.85546875" style="21"/>
    <col min="14851" max="14851" width="8.85546875" style="21" customWidth="1"/>
    <col min="14852" max="14852" width="11.140625" style="21" customWidth="1"/>
    <col min="14853" max="14853" width="10.7109375" style="21" customWidth="1"/>
    <col min="14854" max="15101" width="8.85546875" style="21"/>
    <col min="15102" max="15102" width="10.42578125" style="21" customWidth="1"/>
    <col min="15103" max="15103" width="57.7109375" style="21" customWidth="1"/>
    <col min="15104" max="15104" width="46.140625" style="21" customWidth="1"/>
    <col min="15105" max="15105" width="14" style="21" customWidth="1"/>
    <col min="15106" max="15106" width="8.85546875" style="21"/>
    <col min="15107" max="15107" width="8.85546875" style="21" customWidth="1"/>
    <col min="15108" max="15108" width="11.140625" style="21" customWidth="1"/>
    <col min="15109" max="15109" width="10.7109375" style="21" customWidth="1"/>
    <col min="15110" max="15357" width="8.85546875" style="21"/>
    <col min="15358" max="15358" width="10.42578125" style="21" customWidth="1"/>
    <col min="15359" max="15359" width="57.7109375" style="21" customWidth="1"/>
    <col min="15360" max="15360" width="46.140625" style="21" customWidth="1"/>
    <col min="15361" max="15361" width="14" style="21" customWidth="1"/>
    <col min="15362" max="15362" width="8.85546875" style="21"/>
    <col min="15363" max="15363" width="8.85546875" style="21" customWidth="1"/>
    <col min="15364" max="15364" width="11.140625" style="21" customWidth="1"/>
    <col min="15365" max="15365" width="10.7109375" style="21" customWidth="1"/>
    <col min="15366" max="15613" width="8.85546875" style="21"/>
    <col min="15614" max="15614" width="10.42578125" style="21" customWidth="1"/>
    <col min="15615" max="15615" width="57.7109375" style="21" customWidth="1"/>
    <col min="15616" max="15616" width="46.140625" style="21" customWidth="1"/>
    <col min="15617" max="15617" width="14" style="21" customWidth="1"/>
    <col min="15618" max="15618" width="8.85546875" style="21"/>
    <col min="15619" max="15619" width="8.85546875" style="21" customWidth="1"/>
    <col min="15620" max="15620" width="11.140625" style="21" customWidth="1"/>
    <col min="15621" max="15621" width="10.7109375" style="21" customWidth="1"/>
    <col min="15622" max="15869" width="8.85546875" style="21"/>
    <col min="15870" max="15870" width="10.42578125" style="21" customWidth="1"/>
    <col min="15871" max="15871" width="57.7109375" style="21" customWidth="1"/>
    <col min="15872" max="15872" width="46.140625" style="21" customWidth="1"/>
    <col min="15873" max="15873" width="14" style="21" customWidth="1"/>
    <col min="15874" max="15874" width="8.85546875" style="21"/>
    <col min="15875" max="15875" width="8.85546875" style="21" customWidth="1"/>
    <col min="15876" max="15876" width="11.140625" style="21" customWidth="1"/>
    <col min="15877" max="15877" width="10.7109375" style="21" customWidth="1"/>
    <col min="15878" max="16125" width="8.85546875" style="21"/>
    <col min="16126" max="16126" width="10.42578125" style="21" customWidth="1"/>
    <col min="16127" max="16127" width="57.7109375" style="21" customWidth="1"/>
    <col min="16128" max="16128" width="46.140625" style="21" customWidth="1"/>
    <col min="16129" max="16129" width="14" style="21" customWidth="1"/>
    <col min="16130" max="16130" width="8.85546875" style="21"/>
    <col min="16131" max="16131" width="8.85546875" style="21" customWidth="1"/>
    <col min="16132" max="16132" width="11.140625" style="21" customWidth="1"/>
    <col min="16133" max="16133" width="10.7109375" style="21" customWidth="1"/>
    <col min="16134" max="16383" width="8.85546875" style="21"/>
    <col min="16384" max="16384" width="8.85546875" style="21" customWidth="1"/>
  </cols>
  <sheetData>
    <row r="1" spans="1:7" s="1" customFormat="1" ht="18" x14ac:dyDescent="0.25">
      <c r="A1" s="78" t="s">
        <v>0</v>
      </c>
      <c r="D1" s="2"/>
      <c r="G1" s="3" t="s">
        <v>1</v>
      </c>
    </row>
    <row r="2" spans="1:7" s="1" customFormat="1" ht="8.4499999999999993" customHeight="1" x14ac:dyDescent="0.25">
      <c r="D2" s="2"/>
    </row>
    <row r="3" spans="1:7" s="6" customFormat="1" ht="16.5" customHeight="1" x14ac:dyDescent="0.25">
      <c r="A3" s="4" t="s">
        <v>272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267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69" t="s">
        <v>261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0">
        <v>1</v>
      </c>
      <c r="B8" s="16" t="s">
        <v>10</v>
      </c>
      <c r="C8" s="17" t="s">
        <v>11</v>
      </c>
      <c r="D8" s="18" t="s">
        <v>12</v>
      </c>
      <c r="E8" s="77">
        <v>400.19999999999993</v>
      </c>
      <c r="F8" s="19">
        <v>56.288999999999994</v>
      </c>
      <c r="G8" s="20">
        <f t="shared" ref="G8:G71" si="0">F8*E8</f>
        <v>22526.857799999994</v>
      </c>
    </row>
    <row r="9" spans="1:7" ht="28.5" customHeight="1" x14ac:dyDescent="0.25">
      <c r="A9" s="60">
        <v>2</v>
      </c>
      <c r="B9" s="16" t="s">
        <v>13</v>
      </c>
      <c r="C9" s="17" t="s">
        <v>14</v>
      </c>
      <c r="D9" s="18" t="s">
        <v>12</v>
      </c>
      <c r="E9" s="22">
        <v>138</v>
      </c>
      <c r="F9" s="19">
        <v>56.288999999999994</v>
      </c>
      <c r="G9" s="20">
        <f t="shared" si="0"/>
        <v>7767.8819999999996</v>
      </c>
    </row>
    <row r="10" spans="1:7" ht="28.5" customHeight="1" x14ac:dyDescent="0.25">
      <c r="A10" s="60">
        <v>3</v>
      </c>
      <c r="B10" s="16" t="s">
        <v>15</v>
      </c>
      <c r="C10" s="17" t="s">
        <v>16</v>
      </c>
      <c r="D10" s="18" t="s">
        <v>12</v>
      </c>
      <c r="E10" s="22">
        <v>0</v>
      </c>
      <c r="F10" s="19">
        <v>0</v>
      </c>
      <c r="G10" s="20">
        <f t="shared" si="0"/>
        <v>0</v>
      </c>
    </row>
    <row r="11" spans="1:7" ht="28.5" customHeight="1" x14ac:dyDescent="0.25">
      <c r="A11" s="60">
        <v>4</v>
      </c>
      <c r="B11" s="16" t="s">
        <v>17</v>
      </c>
      <c r="C11" s="17" t="s">
        <v>18</v>
      </c>
      <c r="D11" s="18" t="s">
        <v>12</v>
      </c>
      <c r="E11" s="22">
        <v>138</v>
      </c>
      <c r="F11" s="19">
        <v>56.288999999999994</v>
      </c>
      <c r="G11" s="20">
        <f t="shared" si="0"/>
        <v>7767.8819999999996</v>
      </c>
    </row>
    <row r="12" spans="1:7" ht="28.5" customHeight="1" x14ac:dyDescent="0.25">
      <c r="A12" s="60">
        <v>5</v>
      </c>
      <c r="B12" s="16" t="s">
        <v>19</v>
      </c>
      <c r="C12" s="17" t="s">
        <v>20</v>
      </c>
      <c r="D12" s="18" t="s">
        <v>12</v>
      </c>
      <c r="E12" s="22">
        <v>0</v>
      </c>
      <c r="F12" s="19">
        <v>0</v>
      </c>
      <c r="G12" s="20">
        <f t="shared" si="0"/>
        <v>0</v>
      </c>
    </row>
    <row r="13" spans="1:7" ht="28.5" customHeight="1" x14ac:dyDescent="0.25">
      <c r="A13" s="60">
        <v>6</v>
      </c>
      <c r="B13" s="16" t="s">
        <v>21</v>
      </c>
      <c r="C13" s="17" t="s">
        <v>22</v>
      </c>
      <c r="D13" s="18" t="s">
        <v>12</v>
      </c>
      <c r="E13" s="22">
        <v>92</v>
      </c>
      <c r="F13" s="19">
        <v>56.288999999999994</v>
      </c>
      <c r="G13" s="20">
        <f t="shared" si="0"/>
        <v>5178.5879999999997</v>
      </c>
    </row>
    <row r="14" spans="1:7" ht="28.5" customHeight="1" x14ac:dyDescent="0.25">
      <c r="A14" s="60">
        <v>7</v>
      </c>
      <c r="B14" s="16" t="s">
        <v>23</v>
      </c>
      <c r="C14" s="17" t="s">
        <v>24</v>
      </c>
      <c r="D14" s="18" t="s">
        <v>25</v>
      </c>
      <c r="E14" s="22">
        <v>0</v>
      </c>
      <c r="F14" s="19">
        <v>0</v>
      </c>
      <c r="G14" s="20">
        <f t="shared" si="0"/>
        <v>0</v>
      </c>
    </row>
    <row r="15" spans="1:7" ht="28.5" customHeight="1" x14ac:dyDescent="0.25">
      <c r="A15" s="60">
        <v>8</v>
      </c>
      <c r="B15" s="16" t="s">
        <v>26</v>
      </c>
      <c r="C15" s="23" t="s">
        <v>27</v>
      </c>
      <c r="D15" s="18" t="s">
        <v>12</v>
      </c>
      <c r="E15" s="22">
        <v>0</v>
      </c>
      <c r="F15" s="19">
        <v>0</v>
      </c>
      <c r="G15" s="20">
        <f t="shared" si="0"/>
        <v>0</v>
      </c>
    </row>
    <row r="16" spans="1:7" ht="28.5" customHeight="1" x14ac:dyDescent="0.25">
      <c r="A16" s="60" t="s">
        <v>28</v>
      </c>
      <c r="B16" s="24" t="s">
        <v>29</v>
      </c>
      <c r="C16" s="23" t="s">
        <v>30</v>
      </c>
      <c r="D16" s="18" t="s">
        <v>12</v>
      </c>
      <c r="E16" s="22">
        <v>0</v>
      </c>
      <c r="F16" s="19">
        <v>0</v>
      </c>
      <c r="G16" s="20">
        <f t="shared" si="0"/>
        <v>0</v>
      </c>
    </row>
    <row r="17" spans="1:7" ht="28.5" customHeight="1" x14ac:dyDescent="0.25">
      <c r="A17" s="60" t="s">
        <v>31</v>
      </c>
      <c r="B17" s="24" t="s">
        <v>29</v>
      </c>
      <c r="C17" s="23" t="s">
        <v>32</v>
      </c>
      <c r="D17" s="18" t="s">
        <v>12</v>
      </c>
      <c r="E17" s="22">
        <v>0</v>
      </c>
      <c r="F17" s="19">
        <v>0</v>
      </c>
      <c r="G17" s="20">
        <f t="shared" si="0"/>
        <v>0</v>
      </c>
    </row>
    <row r="18" spans="1:7" ht="28.5" customHeight="1" x14ac:dyDescent="0.25">
      <c r="A18" s="60" t="s">
        <v>33</v>
      </c>
      <c r="B18" s="16" t="s">
        <v>34</v>
      </c>
      <c r="C18" s="23" t="s">
        <v>30</v>
      </c>
      <c r="D18" s="18" t="s">
        <v>12</v>
      </c>
      <c r="E18" s="22">
        <v>0</v>
      </c>
      <c r="F18" s="19">
        <v>0</v>
      </c>
      <c r="G18" s="20">
        <f t="shared" si="0"/>
        <v>0</v>
      </c>
    </row>
    <row r="19" spans="1:7" ht="28.5" customHeight="1" x14ac:dyDescent="0.25">
      <c r="A19" s="60" t="s">
        <v>35</v>
      </c>
      <c r="B19" s="16" t="s">
        <v>34</v>
      </c>
      <c r="C19" s="23" t="s">
        <v>32</v>
      </c>
      <c r="D19" s="18" t="s">
        <v>12</v>
      </c>
      <c r="E19" s="22">
        <v>0</v>
      </c>
      <c r="F19" s="19">
        <v>0</v>
      </c>
      <c r="G19" s="20">
        <f t="shared" si="0"/>
        <v>0</v>
      </c>
    </row>
    <row r="20" spans="1:7" ht="28.5" customHeight="1" x14ac:dyDescent="0.25">
      <c r="A20" s="60">
        <v>11</v>
      </c>
      <c r="B20" s="16" t="s">
        <v>36</v>
      </c>
      <c r="C20" s="23" t="s">
        <v>37</v>
      </c>
      <c r="D20" s="18" t="s">
        <v>25</v>
      </c>
      <c r="E20" s="22">
        <v>0</v>
      </c>
      <c r="F20" s="19">
        <v>0</v>
      </c>
      <c r="G20" s="20">
        <f t="shared" si="0"/>
        <v>0</v>
      </c>
    </row>
    <row r="21" spans="1:7" ht="28.5" customHeight="1" x14ac:dyDescent="0.25">
      <c r="A21" s="60">
        <v>12</v>
      </c>
      <c r="B21" s="16" t="s">
        <v>38</v>
      </c>
      <c r="C21" s="17" t="s">
        <v>39</v>
      </c>
      <c r="D21" s="18" t="s">
        <v>25</v>
      </c>
      <c r="E21" s="22">
        <v>0</v>
      </c>
      <c r="F21" s="19">
        <v>0</v>
      </c>
      <c r="G21" s="20">
        <f t="shared" si="0"/>
        <v>0</v>
      </c>
    </row>
    <row r="22" spans="1:7" ht="28.5" customHeight="1" x14ac:dyDescent="0.25">
      <c r="A22" s="60">
        <v>13</v>
      </c>
      <c r="B22" s="16" t="s">
        <v>40</v>
      </c>
      <c r="C22" s="17" t="s">
        <v>41</v>
      </c>
      <c r="D22" s="18" t="s">
        <v>25</v>
      </c>
      <c r="E22" s="22">
        <v>0</v>
      </c>
      <c r="F22" s="19">
        <v>0</v>
      </c>
      <c r="G22" s="20">
        <f t="shared" si="0"/>
        <v>0</v>
      </c>
    </row>
    <row r="23" spans="1:7" ht="28.5" customHeight="1" x14ac:dyDescent="0.25">
      <c r="A23" s="60">
        <v>14</v>
      </c>
      <c r="B23" s="16" t="s">
        <v>42</v>
      </c>
      <c r="C23" s="17" t="s">
        <v>43</v>
      </c>
      <c r="D23" s="18" t="s">
        <v>44</v>
      </c>
      <c r="E23" s="22">
        <v>460</v>
      </c>
      <c r="F23" s="19">
        <v>8.6999999999999993</v>
      </c>
      <c r="G23" s="20">
        <f t="shared" si="0"/>
        <v>4001.9999999999995</v>
      </c>
    </row>
    <row r="24" spans="1:7" ht="28.5" customHeight="1" x14ac:dyDescent="0.25">
      <c r="A24" s="60">
        <v>15</v>
      </c>
      <c r="B24" s="16" t="s">
        <v>45</v>
      </c>
      <c r="C24" s="17" t="s">
        <v>43</v>
      </c>
      <c r="D24" s="18" t="s">
        <v>44</v>
      </c>
      <c r="E24" s="22">
        <v>46</v>
      </c>
      <c r="F24" s="19">
        <v>8.6999999999999993</v>
      </c>
      <c r="G24" s="20">
        <f t="shared" si="0"/>
        <v>400.2</v>
      </c>
    </row>
    <row r="25" spans="1:7" ht="28.5" customHeight="1" x14ac:dyDescent="0.25">
      <c r="A25" s="60">
        <v>16</v>
      </c>
      <c r="B25" s="25" t="s">
        <v>46</v>
      </c>
      <c r="C25" s="17" t="s">
        <v>47</v>
      </c>
      <c r="D25" s="18" t="s">
        <v>48</v>
      </c>
      <c r="E25" s="22">
        <v>0</v>
      </c>
      <c r="F25" s="19">
        <v>0</v>
      </c>
      <c r="G25" s="20">
        <f t="shared" si="0"/>
        <v>0</v>
      </c>
    </row>
    <row r="26" spans="1:7" ht="28.5" customHeight="1" x14ac:dyDescent="0.25">
      <c r="A26" s="26">
        <v>17</v>
      </c>
      <c r="B26" s="16" t="s">
        <v>49</v>
      </c>
      <c r="C26" s="27" t="s">
        <v>50</v>
      </c>
      <c r="D26" s="18" t="s">
        <v>25</v>
      </c>
      <c r="E26" s="22">
        <v>92</v>
      </c>
      <c r="F26" s="19">
        <v>49.131</v>
      </c>
      <c r="G26" s="20">
        <f t="shared" si="0"/>
        <v>4520.0519999999997</v>
      </c>
    </row>
    <row r="27" spans="1:7" ht="28.5" customHeight="1" x14ac:dyDescent="0.25">
      <c r="A27" s="26">
        <v>18</v>
      </c>
      <c r="B27" s="24" t="s">
        <v>51</v>
      </c>
      <c r="C27" s="27" t="s">
        <v>52</v>
      </c>
      <c r="D27" s="18" t="s">
        <v>48</v>
      </c>
      <c r="E27" s="22">
        <v>0</v>
      </c>
      <c r="F27" s="19">
        <v>0</v>
      </c>
      <c r="G27" s="20">
        <f t="shared" si="0"/>
        <v>0</v>
      </c>
    </row>
    <row r="28" spans="1:7" ht="28.5" customHeight="1" x14ac:dyDescent="0.25">
      <c r="A28" s="26">
        <v>19</v>
      </c>
      <c r="B28" s="24" t="s">
        <v>53</v>
      </c>
      <c r="C28" s="28" t="s">
        <v>54</v>
      </c>
      <c r="D28" s="18" t="s">
        <v>48</v>
      </c>
      <c r="E28" s="22">
        <v>0</v>
      </c>
      <c r="F28" s="19">
        <v>0</v>
      </c>
      <c r="G28" s="20">
        <f t="shared" si="0"/>
        <v>0</v>
      </c>
    </row>
    <row r="29" spans="1:7" ht="28.5" customHeight="1" x14ac:dyDescent="0.25">
      <c r="A29" s="26">
        <v>20</v>
      </c>
      <c r="B29" s="16" t="s">
        <v>55</v>
      </c>
      <c r="C29" s="27" t="s">
        <v>56</v>
      </c>
      <c r="D29" s="18" t="s">
        <v>57</v>
      </c>
      <c r="E29" s="22">
        <v>920</v>
      </c>
      <c r="F29" s="19">
        <v>5.1520000000000001</v>
      </c>
      <c r="G29" s="20">
        <f t="shared" si="0"/>
        <v>4739.84</v>
      </c>
    </row>
    <row r="30" spans="1:7" ht="28.5" customHeight="1" x14ac:dyDescent="0.25">
      <c r="A30" s="26">
        <v>21</v>
      </c>
      <c r="B30" s="16" t="s">
        <v>58</v>
      </c>
      <c r="C30" s="27" t="s">
        <v>56</v>
      </c>
      <c r="D30" s="18" t="s">
        <v>57</v>
      </c>
      <c r="E30" s="22">
        <v>92</v>
      </c>
      <c r="F30" s="19">
        <v>8.7399999999999984</v>
      </c>
      <c r="G30" s="20">
        <f t="shared" si="0"/>
        <v>804.07999999999981</v>
      </c>
    </row>
    <row r="31" spans="1:7" ht="28.5" customHeight="1" x14ac:dyDescent="0.25">
      <c r="A31" s="60">
        <v>22</v>
      </c>
      <c r="B31" s="29" t="s">
        <v>59</v>
      </c>
      <c r="C31" s="27" t="s">
        <v>56</v>
      </c>
      <c r="D31" s="18" t="s">
        <v>57</v>
      </c>
      <c r="E31" s="22">
        <v>230</v>
      </c>
      <c r="F31" s="19">
        <v>5.1520000000000001</v>
      </c>
      <c r="G31" s="20">
        <f t="shared" si="0"/>
        <v>1184.96</v>
      </c>
    </row>
    <row r="32" spans="1:7" ht="28.5" customHeight="1" x14ac:dyDescent="0.25">
      <c r="A32" s="26">
        <v>23</v>
      </c>
      <c r="B32" s="16" t="s">
        <v>60</v>
      </c>
      <c r="C32" s="27" t="s">
        <v>56</v>
      </c>
      <c r="D32" s="18" t="s">
        <v>57</v>
      </c>
      <c r="E32" s="22">
        <v>0</v>
      </c>
      <c r="F32" s="19">
        <v>0</v>
      </c>
      <c r="G32" s="20">
        <f t="shared" si="0"/>
        <v>0</v>
      </c>
    </row>
    <row r="33" spans="1:7" ht="28.5" customHeight="1" x14ac:dyDescent="0.25">
      <c r="A33" s="26">
        <v>24</v>
      </c>
      <c r="B33" s="16" t="s">
        <v>61</v>
      </c>
      <c r="C33" s="28" t="s">
        <v>37</v>
      </c>
      <c r="D33" s="18" t="s">
        <v>25</v>
      </c>
      <c r="E33" s="22">
        <v>184</v>
      </c>
      <c r="F33" s="19">
        <v>21.75</v>
      </c>
      <c r="G33" s="20">
        <f t="shared" si="0"/>
        <v>4002</v>
      </c>
    </row>
    <row r="34" spans="1:7" ht="28.5" customHeight="1" x14ac:dyDescent="0.25">
      <c r="A34" s="26">
        <v>25</v>
      </c>
      <c r="B34" s="24" t="s">
        <v>62</v>
      </c>
      <c r="C34" s="27" t="s">
        <v>52</v>
      </c>
      <c r="D34" s="18" t="s">
        <v>48</v>
      </c>
      <c r="E34" s="22">
        <v>0</v>
      </c>
      <c r="F34" s="19">
        <v>0</v>
      </c>
      <c r="G34" s="20">
        <f t="shared" si="0"/>
        <v>0</v>
      </c>
    </row>
    <row r="35" spans="1:7" ht="28.5" customHeight="1" x14ac:dyDescent="0.25">
      <c r="A35" s="26">
        <v>26</v>
      </c>
      <c r="B35" s="24" t="s">
        <v>63</v>
      </c>
      <c r="C35" s="27" t="s">
        <v>52</v>
      </c>
      <c r="D35" s="18" t="s">
        <v>48</v>
      </c>
      <c r="E35" s="22">
        <v>0</v>
      </c>
      <c r="F35" s="19">
        <v>0</v>
      </c>
      <c r="G35" s="20">
        <f t="shared" si="0"/>
        <v>0</v>
      </c>
    </row>
    <row r="36" spans="1:7" ht="28.5" customHeight="1" x14ac:dyDescent="0.25">
      <c r="A36" s="26">
        <v>27</v>
      </c>
      <c r="B36" s="16" t="s">
        <v>64</v>
      </c>
      <c r="C36" s="28" t="s">
        <v>65</v>
      </c>
      <c r="D36" s="18" t="s">
        <v>25</v>
      </c>
      <c r="E36" s="22">
        <v>920</v>
      </c>
      <c r="F36" s="19">
        <v>4.4520000000000008</v>
      </c>
      <c r="G36" s="20">
        <f t="shared" si="0"/>
        <v>4095.8400000000006</v>
      </c>
    </row>
    <row r="37" spans="1:7" ht="28.5" customHeight="1" x14ac:dyDescent="0.25">
      <c r="A37" s="26">
        <v>28</v>
      </c>
      <c r="B37" s="16" t="s">
        <v>66</v>
      </c>
      <c r="C37" s="28" t="s">
        <v>67</v>
      </c>
      <c r="D37" s="18" t="s">
        <v>68</v>
      </c>
      <c r="E37" s="22">
        <v>5980</v>
      </c>
      <c r="F37" s="19">
        <v>4.4520000000000008</v>
      </c>
      <c r="G37" s="20">
        <f t="shared" si="0"/>
        <v>26622.960000000006</v>
      </c>
    </row>
    <row r="38" spans="1:7" ht="28.5" customHeight="1" x14ac:dyDescent="0.25">
      <c r="A38" s="26">
        <v>29</v>
      </c>
      <c r="B38" s="16" t="s">
        <v>69</v>
      </c>
      <c r="C38" s="28" t="s">
        <v>70</v>
      </c>
      <c r="D38" s="18" t="s">
        <v>68</v>
      </c>
      <c r="E38" s="22">
        <v>2300</v>
      </c>
      <c r="F38" s="19">
        <v>6.7575000000000003</v>
      </c>
      <c r="G38" s="20">
        <f t="shared" si="0"/>
        <v>15542.25</v>
      </c>
    </row>
    <row r="39" spans="1:7" ht="28.5" customHeight="1" x14ac:dyDescent="0.25">
      <c r="A39" s="26">
        <v>30</v>
      </c>
      <c r="B39" s="16" t="s">
        <v>71</v>
      </c>
      <c r="C39" s="28" t="s">
        <v>72</v>
      </c>
      <c r="D39" s="18" t="s">
        <v>25</v>
      </c>
      <c r="E39" s="22">
        <v>920</v>
      </c>
      <c r="F39" s="19">
        <v>5.883</v>
      </c>
      <c r="G39" s="20">
        <f t="shared" si="0"/>
        <v>5412.36</v>
      </c>
    </row>
    <row r="40" spans="1:7" ht="28.5" customHeight="1" x14ac:dyDescent="0.25">
      <c r="A40" s="60" t="s">
        <v>73</v>
      </c>
      <c r="B40" s="16" t="s">
        <v>74</v>
      </c>
      <c r="C40" s="23" t="s">
        <v>75</v>
      </c>
      <c r="D40" s="18" t="s">
        <v>68</v>
      </c>
      <c r="E40" s="22">
        <v>0</v>
      </c>
      <c r="F40" s="19">
        <v>0</v>
      </c>
      <c r="G40" s="20">
        <f t="shared" si="0"/>
        <v>0</v>
      </c>
    </row>
    <row r="41" spans="1:7" ht="28.5" customHeight="1" x14ac:dyDescent="0.25">
      <c r="A41" s="60" t="s">
        <v>76</v>
      </c>
      <c r="B41" s="30" t="s">
        <v>74</v>
      </c>
      <c r="C41" s="23" t="s">
        <v>77</v>
      </c>
      <c r="D41" s="18" t="s">
        <v>68</v>
      </c>
      <c r="E41" s="22">
        <v>0</v>
      </c>
      <c r="F41" s="19">
        <v>0</v>
      </c>
      <c r="G41" s="20">
        <f t="shared" si="0"/>
        <v>0</v>
      </c>
    </row>
    <row r="42" spans="1:7" ht="28.5" customHeight="1" x14ac:dyDescent="0.25">
      <c r="A42" s="60">
        <v>32</v>
      </c>
      <c r="B42" s="16" t="s">
        <v>78</v>
      </c>
      <c r="C42" s="23" t="s">
        <v>79</v>
      </c>
      <c r="D42" s="18" t="s">
        <v>12</v>
      </c>
      <c r="E42" s="22">
        <v>0</v>
      </c>
      <c r="F42" s="19">
        <v>0</v>
      </c>
      <c r="G42" s="20">
        <f t="shared" si="0"/>
        <v>0</v>
      </c>
    </row>
    <row r="43" spans="1:7" ht="28.5" customHeight="1" x14ac:dyDescent="0.25">
      <c r="A43" s="60">
        <v>33</v>
      </c>
      <c r="B43" s="16" t="s">
        <v>80</v>
      </c>
      <c r="C43" s="23" t="s">
        <v>81</v>
      </c>
      <c r="D43" s="18" t="s">
        <v>12</v>
      </c>
      <c r="E43" s="22">
        <v>322</v>
      </c>
      <c r="F43" s="19">
        <v>7.7910000000000004</v>
      </c>
      <c r="G43" s="20">
        <f t="shared" si="0"/>
        <v>2508.7020000000002</v>
      </c>
    </row>
    <row r="44" spans="1:7" ht="28.5" customHeight="1" x14ac:dyDescent="0.25">
      <c r="A44" s="60">
        <v>34</v>
      </c>
      <c r="B44" s="16" t="s">
        <v>82</v>
      </c>
      <c r="C44" s="23" t="s">
        <v>81</v>
      </c>
      <c r="D44" s="18" t="s">
        <v>12</v>
      </c>
      <c r="E44" s="22">
        <v>322</v>
      </c>
      <c r="F44" s="19">
        <v>7.0754999999999999</v>
      </c>
      <c r="G44" s="20">
        <f t="shared" si="0"/>
        <v>2278.3110000000001</v>
      </c>
    </row>
    <row r="45" spans="1:7" ht="28.5" customHeight="1" x14ac:dyDescent="0.25">
      <c r="A45" s="60">
        <v>35</v>
      </c>
      <c r="B45" s="16" t="s">
        <v>83</v>
      </c>
      <c r="C45" s="23" t="s">
        <v>81</v>
      </c>
      <c r="D45" s="18" t="s">
        <v>12</v>
      </c>
      <c r="E45" s="22">
        <v>9200</v>
      </c>
      <c r="F45" s="19">
        <v>4.4520000000000008</v>
      </c>
      <c r="G45" s="20">
        <f t="shared" si="0"/>
        <v>40958.400000000009</v>
      </c>
    </row>
    <row r="46" spans="1:7" ht="28.5" customHeight="1" x14ac:dyDescent="0.25">
      <c r="A46" s="60">
        <v>36</v>
      </c>
      <c r="B46" s="16" t="s">
        <v>84</v>
      </c>
      <c r="C46" s="23" t="s">
        <v>85</v>
      </c>
      <c r="D46" s="18" t="s">
        <v>12</v>
      </c>
      <c r="E46" s="22">
        <v>460</v>
      </c>
      <c r="F46" s="19">
        <v>395.59199999999998</v>
      </c>
      <c r="G46" s="20">
        <f t="shared" si="0"/>
        <v>181972.32</v>
      </c>
    </row>
    <row r="47" spans="1:7" ht="48" customHeight="1" x14ac:dyDescent="0.25">
      <c r="A47" s="60">
        <v>37</v>
      </c>
      <c r="B47" s="16" t="s">
        <v>86</v>
      </c>
      <c r="C47" s="23" t="s">
        <v>87</v>
      </c>
      <c r="D47" s="18" t="s">
        <v>88</v>
      </c>
      <c r="E47" s="22">
        <v>27.599999999999998</v>
      </c>
      <c r="F47" s="19">
        <v>413.24999999999994</v>
      </c>
      <c r="G47" s="20">
        <f t="shared" si="0"/>
        <v>11405.699999999997</v>
      </c>
    </row>
    <row r="48" spans="1:7" ht="28.5" customHeight="1" x14ac:dyDescent="0.25">
      <c r="A48" s="60">
        <v>38</v>
      </c>
      <c r="B48" s="16" t="s">
        <v>89</v>
      </c>
      <c r="C48" s="23" t="s">
        <v>90</v>
      </c>
      <c r="D48" s="18" t="s">
        <v>88</v>
      </c>
      <c r="E48" s="22">
        <v>0</v>
      </c>
      <c r="F48" s="19">
        <v>0</v>
      </c>
      <c r="G48" s="20">
        <f t="shared" si="0"/>
        <v>0</v>
      </c>
    </row>
    <row r="49" spans="1:7" ht="28.5" customHeight="1" x14ac:dyDescent="0.25">
      <c r="A49" s="60">
        <v>39</v>
      </c>
      <c r="B49" s="16" t="s">
        <v>91</v>
      </c>
      <c r="C49" s="23" t="s">
        <v>92</v>
      </c>
      <c r="D49" s="18" t="s">
        <v>88</v>
      </c>
      <c r="E49" s="22">
        <v>0</v>
      </c>
      <c r="F49" s="19">
        <v>0</v>
      </c>
      <c r="G49" s="20">
        <f t="shared" si="0"/>
        <v>0</v>
      </c>
    </row>
    <row r="50" spans="1:7" ht="28.5" customHeight="1" x14ac:dyDescent="0.25">
      <c r="A50" s="60">
        <v>40</v>
      </c>
      <c r="B50" s="16" t="s">
        <v>93</v>
      </c>
      <c r="C50" s="17" t="s">
        <v>43</v>
      </c>
      <c r="D50" s="18" t="s">
        <v>44</v>
      </c>
      <c r="E50" s="22">
        <v>368</v>
      </c>
      <c r="F50" s="19">
        <v>8.6999999999999993</v>
      </c>
      <c r="G50" s="20">
        <f t="shared" si="0"/>
        <v>3201.6</v>
      </c>
    </row>
    <row r="51" spans="1:7" ht="28.5" customHeight="1" x14ac:dyDescent="0.25">
      <c r="A51" s="60">
        <v>41</v>
      </c>
      <c r="B51" s="16" t="s">
        <v>94</v>
      </c>
      <c r="C51" s="17" t="s">
        <v>43</v>
      </c>
      <c r="D51" s="18" t="s">
        <v>44</v>
      </c>
      <c r="E51" s="22">
        <v>828</v>
      </c>
      <c r="F51" s="19">
        <v>8.6999999999999993</v>
      </c>
      <c r="G51" s="20">
        <f t="shared" si="0"/>
        <v>7203.5999999999995</v>
      </c>
    </row>
    <row r="52" spans="1:7" ht="28.5" customHeight="1" x14ac:dyDescent="0.25">
      <c r="A52" s="60">
        <v>42</v>
      </c>
      <c r="B52" s="16" t="s">
        <v>95</v>
      </c>
      <c r="C52" s="17" t="s">
        <v>43</v>
      </c>
      <c r="D52" s="18" t="s">
        <v>44</v>
      </c>
      <c r="E52" s="22">
        <v>0</v>
      </c>
      <c r="F52" s="19">
        <v>0</v>
      </c>
      <c r="G52" s="20">
        <f t="shared" si="0"/>
        <v>0</v>
      </c>
    </row>
    <row r="53" spans="1:7" ht="28.5" customHeight="1" x14ac:dyDescent="0.25">
      <c r="A53" s="60" t="s">
        <v>96</v>
      </c>
      <c r="B53" s="16" t="s">
        <v>97</v>
      </c>
      <c r="C53" s="23" t="s">
        <v>98</v>
      </c>
      <c r="D53" s="18" t="s">
        <v>99</v>
      </c>
      <c r="E53" s="22">
        <v>920</v>
      </c>
      <c r="F53" s="19">
        <v>8.6999999999999993</v>
      </c>
      <c r="G53" s="20">
        <f t="shared" si="0"/>
        <v>8003.9999999999991</v>
      </c>
    </row>
    <row r="54" spans="1:7" ht="28.5" customHeight="1" x14ac:dyDescent="0.25">
      <c r="A54" s="60" t="s">
        <v>100</v>
      </c>
      <c r="B54" s="30" t="s">
        <v>101</v>
      </c>
      <c r="C54" s="23" t="s">
        <v>98</v>
      </c>
      <c r="D54" s="18" t="s">
        <v>99</v>
      </c>
      <c r="E54" s="22">
        <v>920</v>
      </c>
      <c r="F54" s="19">
        <v>6.9119999999999999</v>
      </c>
      <c r="G54" s="20">
        <f t="shared" si="0"/>
        <v>6359.04</v>
      </c>
    </row>
    <row r="55" spans="1:7" ht="28.5" customHeight="1" x14ac:dyDescent="0.25">
      <c r="A55" s="60">
        <v>44</v>
      </c>
      <c r="B55" s="30" t="s">
        <v>102</v>
      </c>
      <c r="C55" s="23" t="s">
        <v>98</v>
      </c>
      <c r="D55" s="18" t="s">
        <v>99</v>
      </c>
      <c r="E55" s="22">
        <v>0</v>
      </c>
      <c r="F55" s="19">
        <v>0</v>
      </c>
      <c r="G55" s="20">
        <f t="shared" si="0"/>
        <v>0</v>
      </c>
    </row>
    <row r="56" spans="1:7" ht="28.5" customHeight="1" x14ac:dyDescent="0.25">
      <c r="A56" s="60">
        <v>45</v>
      </c>
      <c r="B56" s="16" t="s">
        <v>103</v>
      </c>
      <c r="C56" s="23" t="s">
        <v>98</v>
      </c>
      <c r="D56" s="18" t="s">
        <v>68</v>
      </c>
      <c r="E56" s="22">
        <v>0</v>
      </c>
      <c r="F56" s="19">
        <v>0</v>
      </c>
      <c r="G56" s="20">
        <f t="shared" si="0"/>
        <v>0</v>
      </c>
    </row>
    <row r="57" spans="1:7" ht="28.5" customHeight="1" x14ac:dyDescent="0.25">
      <c r="A57" s="60" t="s">
        <v>104</v>
      </c>
      <c r="B57" s="16" t="s">
        <v>105</v>
      </c>
      <c r="C57" s="23" t="s">
        <v>98</v>
      </c>
      <c r="D57" s="18" t="s">
        <v>99</v>
      </c>
      <c r="E57" s="22">
        <v>0</v>
      </c>
      <c r="F57" s="19">
        <v>0</v>
      </c>
      <c r="G57" s="20">
        <f t="shared" si="0"/>
        <v>0</v>
      </c>
    </row>
    <row r="58" spans="1:7" ht="28.5" customHeight="1" x14ac:dyDescent="0.25">
      <c r="A58" s="60" t="s">
        <v>106</v>
      </c>
      <c r="B58" s="30" t="s">
        <v>107</v>
      </c>
      <c r="C58" s="23" t="s">
        <v>98</v>
      </c>
      <c r="D58" s="18" t="s">
        <v>99</v>
      </c>
      <c r="E58" s="22">
        <v>0</v>
      </c>
      <c r="F58" s="19">
        <v>0</v>
      </c>
      <c r="G58" s="20">
        <f t="shared" si="0"/>
        <v>0</v>
      </c>
    </row>
    <row r="59" spans="1:7" ht="28.5" customHeight="1" x14ac:dyDescent="0.25">
      <c r="A59" s="60" t="s">
        <v>108</v>
      </c>
      <c r="B59" s="16" t="s">
        <v>109</v>
      </c>
      <c r="C59" s="23" t="s">
        <v>98</v>
      </c>
      <c r="D59" s="18" t="s">
        <v>99</v>
      </c>
      <c r="E59" s="22">
        <v>368</v>
      </c>
      <c r="F59" s="19">
        <v>7.9604999999999997</v>
      </c>
      <c r="G59" s="20">
        <f t="shared" si="0"/>
        <v>2929.4639999999999</v>
      </c>
    </row>
    <row r="60" spans="1:7" ht="28.5" customHeight="1" x14ac:dyDescent="0.25">
      <c r="A60" s="60" t="s">
        <v>110</v>
      </c>
      <c r="B60" s="30" t="s">
        <v>111</v>
      </c>
      <c r="C60" s="23" t="s">
        <v>98</v>
      </c>
      <c r="D60" s="18" t="s">
        <v>99</v>
      </c>
      <c r="E60" s="22">
        <v>368</v>
      </c>
      <c r="F60" s="19">
        <v>6.9119999999999999</v>
      </c>
      <c r="G60" s="20">
        <f t="shared" si="0"/>
        <v>2543.616</v>
      </c>
    </row>
    <row r="61" spans="1:7" ht="28.5" customHeight="1" x14ac:dyDescent="0.25">
      <c r="A61" s="60" t="s">
        <v>112</v>
      </c>
      <c r="B61" s="16" t="s">
        <v>113</v>
      </c>
      <c r="C61" s="23" t="s">
        <v>98</v>
      </c>
      <c r="D61" s="18" t="s">
        <v>99</v>
      </c>
      <c r="E61" s="22">
        <v>0</v>
      </c>
      <c r="F61" s="19">
        <v>0</v>
      </c>
      <c r="G61" s="20">
        <f t="shared" si="0"/>
        <v>0</v>
      </c>
    </row>
    <row r="62" spans="1:7" ht="28.5" customHeight="1" x14ac:dyDescent="0.25">
      <c r="A62" s="60" t="s">
        <v>114</v>
      </c>
      <c r="B62" s="30" t="s">
        <v>115</v>
      </c>
      <c r="C62" s="23" t="s">
        <v>98</v>
      </c>
      <c r="D62" s="18" t="s">
        <v>99</v>
      </c>
      <c r="E62" s="22">
        <v>0</v>
      </c>
      <c r="F62" s="19">
        <v>0</v>
      </c>
      <c r="G62" s="20">
        <f t="shared" si="0"/>
        <v>0</v>
      </c>
    </row>
    <row r="63" spans="1:7" ht="28.5" customHeight="1" x14ac:dyDescent="0.25">
      <c r="A63" s="60">
        <v>49</v>
      </c>
      <c r="B63" s="16" t="s">
        <v>116</v>
      </c>
      <c r="C63" s="23" t="s">
        <v>98</v>
      </c>
      <c r="D63" s="18" t="s">
        <v>68</v>
      </c>
      <c r="E63" s="22">
        <v>230</v>
      </c>
      <c r="F63" s="19">
        <v>5.1683999999999992</v>
      </c>
      <c r="G63" s="20">
        <f t="shared" si="0"/>
        <v>1188.7319999999997</v>
      </c>
    </row>
    <row r="64" spans="1:7" ht="28.5" customHeight="1" x14ac:dyDescent="0.25">
      <c r="A64" s="60" t="s">
        <v>117</v>
      </c>
      <c r="B64" s="16" t="s">
        <v>118</v>
      </c>
      <c r="C64" s="23" t="s">
        <v>81</v>
      </c>
      <c r="D64" s="18" t="s">
        <v>99</v>
      </c>
      <c r="E64" s="22">
        <v>0</v>
      </c>
      <c r="F64" s="19">
        <v>0</v>
      </c>
      <c r="G64" s="20">
        <f t="shared" si="0"/>
        <v>0</v>
      </c>
    </row>
    <row r="65" spans="1:7" ht="28.5" customHeight="1" x14ac:dyDescent="0.25">
      <c r="A65" s="60" t="s">
        <v>119</v>
      </c>
      <c r="B65" s="30" t="s">
        <v>120</v>
      </c>
      <c r="C65" s="23" t="s">
        <v>81</v>
      </c>
      <c r="D65" s="18" t="s">
        <v>99</v>
      </c>
      <c r="E65" s="22">
        <v>0</v>
      </c>
      <c r="F65" s="19">
        <v>0</v>
      </c>
      <c r="G65" s="20">
        <f t="shared" si="0"/>
        <v>0</v>
      </c>
    </row>
    <row r="66" spans="1:7" ht="28.5" customHeight="1" x14ac:dyDescent="0.25">
      <c r="A66" s="60" t="s">
        <v>121</v>
      </c>
      <c r="B66" s="16" t="s">
        <v>122</v>
      </c>
      <c r="C66" s="23" t="s">
        <v>81</v>
      </c>
      <c r="D66" s="18" t="s">
        <v>99</v>
      </c>
      <c r="E66" s="22">
        <v>460</v>
      </c>
      <c r="F66" s="19">
        <v>7.5689999999999991</v>
      </c>
      <c r="G66" s="20">
        <f t="shared" si="0"/>
        <v>3481.74</v>
      </c>
    </row>
    <row r="67" spans="1:7" ht="28.5" customHeight="1" x14ac:dyDescent="0.25">
      <c r="A67" s="60" t="s">
        <v>123</v>
      </c>
      <c r="B67" s="30" t="s">
        <v>124</v>
      </c>
      <c r="C67" s="23" t="s">
        <v>81</v>
      </c>
      <c r="D67" s="18" t="s">
        <v>99</v>
      </c>
      <c r="E67" s="22">
        <v>0</v>
      </c>
      <c r="F67" s="19">
        <v>0</v>
      </c>
      <c r="G67" s="20">
        <f t="shared" si="0"/>
        <v>0</v>
      </c>
    </row>
    <row r="68" spans="1:7" ht="28.5" customHeight="1" x14ac:dyDescent="0.25">
      <c r="A68" s="60" t="s">
        <v>125</v>
      </c>
      <c r="B68" s="16" t="s">
        <v>126</v>
      </c>
      <c r="C68" s="23" t="s">
        <v>81</v>
      </c>
      <c r="D68" s="18" t="s">
        <v>99</v>
      </c>
      <c r="E68" s="22">
        <v>0</v>
      </c>
      <c r="F68" s="19">
        <v>0</v>
      </c>
      <c r="G68" s="20">
        <f t="shared" si="0"/>
        <v>0</v>
      </c>
    </row>
    <row r="69" spans="1:7" ht="28.5" customHeight="1" x14ac:dyDescent="0.25">
      <c r="A69" s="60" t="s">
        <v>127</v>
      </c>
      <c r="B69" s="30" t="s">
        <v>128</v>
      </c>
      <c r="C69" s="23" t="s">
        <v>81</v>
      </c>
      <c r="D69" s="18" t="s">
        <v>99</v>
      </c>
      <c r="E69" s="22">
        <v>460</v>
      </c>
      <c r="F69" s="19">
        <v>11.541999999999998</v>
      </c>
      <c r="G69" s="20">
        <f t="shared" si="0"/>
        <v>5309.3199999999988</v>
      </c>
    </row>
    <row r="70" spans="1:7" ht="28.5" customHeight="1" x14ac:dyDescent="0.25">
      <c r="A70" s="60">
        <v>53</v>
      </c>
      <c r="B70" s="30" t="s">
        <v>129</v>
      </c>
      <c r="C70" s="23" t="s">
        <v>81</v>
      </c>
      <c r="D70" s="18" t="s">
        <v>99</v>
      </c>
      <c r="E70" s="22">
        <v>874</v>
      </c>
      <c r="F70" s="19">
        <v>8.6564999999999994</v>
      </c>
      <c r="G70" s="20">
        <f t="shared" si="0"/>
        <v>7565.780999999999</v>
      </c>
    </row>
    <row r="71" spans="1:7" ht="28.5" customHeight="1" x14ac:dyDescent="0.25">
      <c r="A71" s="60">
        <v>54</v>
      </c>
      <c r="B71" s="30" t="s">
        <v>130</v>
      </c>
      <c r="C71" s="23" t="s">
        <v>81</v>
      </c>
      <c r="D71" s="18" t="s">
        <v>99</v>
      </c>
      <c r="E71" s="22">
        <v>138</v>
      </c>
      <c r="F71" s="19">
        <v>8.6564999999999994</v>
      </c>
      <c r="G71" s="20">
        <f t="shared" si="0"/>
        <v>1194.597</v>
      </c>
    </row>
    <row r="72" spans="1:7" ht="28.5" customHeight="1" x14ac:dyDescent="0.25">
      <c r="A72" s="60">
        <v>55</v>
      </c>
      <c r="B72" s="30" t="s">
        <v>131</v>
      </c>
      <c r="C72" s="23" t="s">
        <v>81</v>
      </c>
      <c r="D72" s="18" t="s">
        <v>99</v>
      </c>
      <c r="E72" s="22">
        <v>460</v>
      </c>
      <c r="F72" s="19">
        <v>11.541999999999998</v>
      </c>
      <c r="G72" s="20">
        <f t="shared" ref="G72:G135" si="1">F72*E72</f>
        <v>5309.3199999999988</v>
      </c>
    </row>
    <row r="73" spans="1:7" ht="28.5" customHeight="1" x14ac:dyDescent="0.25">
      <c r="A73" s="60">
        <v>56</v>
      </c>
      <c r="B73" s="30" t="s">
        <v>132</v>
      </c>
      <c r="C73" s="23" t="s">
        <v>81</v>
      </c>
      <c r="D73" s="18" t="s">
        <v>99</v>
      </c>
      <c r="E73" s="22">
        <v>460</v>
      </c>
      <c r="F73" s="19">
        <v>11.541999999999998</v>
      </c>
      <c r="G73" s="20">
        <f t="shared" si="1"/>
        <v>5309.3199999999988</v>
      </c>
    </row>
    <row r="74" spans="1:7" ht="28.5" customHeight="1" x14ac:dyDescent="0.25">
      <c r="A74" s="60">
        <v>57</v>
      </c>
      <c r="B74" s="30" t="s">
        <v>133</v>
      </c>
      <c r="C74" s="23" t="s">
        <v>81</v>
      </c>
      <c r="D74" s="18" t="s">
        <v>99</v>
      </c>
      <c r="E74" s="22">
        <v>368</v>
      </c>
      <c r="F74" s="19">
        <v>11.541999999999998</v>
      </c>
      <c r="G74" s="20">
        <f t="shared" si="1"/>
        <v>4247.4559999999992</v>
      </c>
    </row>
    <row r="75" spans="1:7" ht="28.5" customHeight="1" x14ac:dyDescent="0.25">
      <c r="A75" s="60">
        <v>58</v>
      </c>
      <c r="B75" s="30" t="s">
        <v>134</v>
      </c>
      <c r="C75" s="23" t="s">
        <v>81</v>
      </c>
      <c r="D75" s="18" t="s">
        <v>99</v>
      </c>
      <c r="E75" s="22">
        <v>276</v>
      </c>
      <c r="F75" s="19">
        <v>11.541999999999998</v>
      </c>
      <c r="G75" s="20">
        <f t="shared" si="1"/>
        <v>3185.5919999999996</v>
      </c>
    </row>
    <row r="76" spans="1:7" ht="28.5" customHeight="1" x14ac:dyDescent="0.25">
      <c r="A76" s="31">
        <v>69</v>
      </c>
      <c r="B76" s="16" t="s">
        <v>135</v>
      </c>
      <c r="C76" s="23" t="s">
        <v>136</v>
      </c>
      <c r="D76" s="18" t="s">
        <v>68</v>
      </c>
      <c r="E76" s="22">
        <v>460</v>
      </c>
      <c r="F76" s="19">
        <v>7.95</v>
      </c>
      <c r="G76" s="20">
        <f t="shared" si="1"/>
        <v>3657</v>
      </c>
    </row>
    <row r="77" spans="1:7" ht="28.5" customHeight="1" x14ac:dyDescent="0.25">
      <c r="A77" s="31">
        <v>70</v>
      </c>
      <c r="B77" s="32" t="s">
        <v>137</v>
      </c>
      <c r="C77" s="23" t="s">
        <v>136</v>
      </c>
      <c r="D77" s="18" t="s">
        <v>68</v>
      </c>
      <c r="E77" s="22">
        <v>460</v>
      </c>
      <c r="F77" s="19">
        <v>9.2219999999999995</v>
      </c>
      <c r="G77" s="20">
        <f t="shared" si="1"/>
        <v>4242.12</v>
      </c>
    </row>
    <row r="78" spans="1:7" ht="28.5" customHeight="1" x14ac:dyDescent="0.25">
      <c r="A78" s="31">
        <v>71</v>
      </c>
      <c r="B78" s="33" t="s">
        <v>138</v>
      </c>
      <c r="C78" s="17" t="s">
        <v>52</v>
      </c>
      <c r="D78" s="18" t="s">
        <v>48</v>
      </c>
      <c r="E78" s="22">
        <v>0</v>
      </c>
      <c r="F78" s="19">
        <v>0</v>
      </c>
      <c r="G78" s="20">
        <f t="shared" si="1"/>
        <v>0</v>
      </c>
    </row>
    <row r="79" spans="1:7" ht="28.5" customHeight="1" x14ac:dyDescent="0.25">
      <c r="A79" s="31" t="s">
        <v>139</v>
      </c>
      <c r="B79" s="34" t="s">
        <v>140</v>
      </c>
      <c r="C79" s="23" t="s">
        <v>141</v>
      </c>
      <c r="D79" s="18" t="s">
        <v>68</v>
      </c>
      <c r="E79" s="22">
        <v>0</v>
      </c>
      <c r="F79" s="19">
        <v>0</v>
      </c>
      <c r="G79" s="20">
        <f t="shared" si="1"/>
        <v>0</v>
      </c>
    </row>
    <row r="80" spans="1:7" ht="28.5" customHeight="1" x14ac:dyDescent="0.25">
      <c r="A80" s="31" t="s">
        <v>142</v>
      </c>
      <c r="B80" s="32" t="s">
        <v>140</v>
      </c>
      <c r="C80" s="23" t="s">
        <v>143</v>
      </c>
      <c r="D80" s="18" t="s">
        <v>68</v>
      </c>
      <c r="E80" s="22">
        <v>0</v>
      </c>
      <c r="F80" s="19">
        <v>0</v>
      </c>
      <c r="G80" s="20">
        <f t="shared" si="1"/>
        <v>0</v>
      </c>
    </row>
    <row r="81" spans="1:7" ht="28.5" customHeight="1" x14ac:dyDescent="0.25">
      <c r="A81" s="31">
        <v>73</v>
      </c>
      <c r="B81" s="33" t="s">
        <v>144</v>
      </c>
      <c r="C81" s="23" t="s">
        <v>141</v>
      </c>
      <c r="D81" s="18" t="s">
        <v>44</v>
      </c>
      <c r="E81" s="22">
        <v>0</v>
      </c>
      <c r="F81" s="19">
        <v>0</v>
      </c>
      <c r="G81" s="20">
        <f t="shared" si="1"/>
        <v>0</v>
      </c>
    </row>
    <row r="82" spans="1:7" ht="28.5" customHeight="1" x14ac:dyDescent="0.25">
      <c r="A82" s="31">
        <v>74</v>
      </c>
      <c r="B82" s="34" t="s">
        <v>145</v>
      </c>
      <c r="C82" s="17" t="s">
        <v>43</v>
      </c>
      <c r="D82" s="18" t="s">
        <v>44</v>
      </c>
      <c r="E82" s="22">
        <v>0</v>
      </c>
      <c r="F82" s="19">
        <v>0</v>
      </c>
      <c r="G82" s="20">
        <f t="shared" si="1"/>
        <v>0</v>
      </c>
    </row>
    <row r="83" spans="1:7" ht="28.5" customHeight="1" x14ac:dyDescent="0.25">
      <c r="A83" s="31">
        <v>75</v>
      </c>
      <c r="B83" s="34" t="s">
        <v>146</v>
      </c>
      <c r="C83" s="17" t="s">
        <v>43</v>
      </c>
      <c r="D83" s="18" t="s">
        <v>44</v>
      </c>
      <c r="E83" s="22">
        <v>0</v>
      </c>
      <c r="F83" s="19">
        <v>0</v>
      </c>
      <c r="G83" s="20">
        <f t="shared" si="1"/>
        <v>0</v>
      </c>
    </row>
    <row r="84" spans="1:7" ht="28.5" customHeight="1" x14ac:dyDescent="0.25">
      <c r="A84" s="31" t="s">
        <v>147</v>
      </c>
      <c r="B84" s="34" t="s">
        <v>148</v>
      </c>
      <c r="C84" s="17" t="s">
        <v>149</v>
      </c>
      <c r="D84" s="18" t="s">
        <v>99</v>
      </c>
      <c r="E84" s="22">
        <v>0</v>
      </c>
      <c r="F84" s="19">
        <v>0</v>
      </c>
      <c r="G84" s="20">
        <f t="shared" si="1"/>
        <v>0</v>
      </c>
    </row>
    <row r="85" spans="1:7" ht="28.5" customHeight="1" x14ac:dyDescent="0.25">
      <c r="A85" s="31" t="s">
        <v>150</v>
      </c>
      <c r="B85" s="32" t="s">
        <v>151</v>
      </c>
      <c r="C85" s="17" t="s">
        <v>149</v>
      </c>
      <c r="D85" s="18" t="s">
        <v>99</v>
      </c>
      <c r="E85" s="22">
        <v>0</v>
      </c>
      <c r="F85" s="19">
        <v>0</v>
      </c>
      <c r="G85" s="20">
        <f t="shared" si="1"/>
        <v>0</v>
      </c>
    </row>
    <row r="86" spans="1:7" ht="28.5" customHeight="1" x14ac:dyDescent="0.25">
      <c r="A86" s="31">
        <v>77</v>
      </c>
      <c r="B86" s="32" t="s">
        <v>152</v>
      </c>
      <c r="C86" s="17" t="s">
        <v>149</v>
      </c>
      <c r="D86" s="18" t="s">
        <v>99</v>
      </c>
      <c r="E86" s="22">
        <v>0</v>
      </c>
      <c r="F86" s="19">
        <v>0</v>
      </c>
      <c r="G86" s="20">
        <f t="shared" si="1"/>
        <v>0</v>
      </c>
    </row>
    <row r="87" spans="1:7" ht="28.5" customHeight="1" x14ac:dyDescent="0.25">
      <c r="A87" s="31">
        <v>78</v>
      </c>
      <c r="B87" s="34" t="s">
        <v>153</v>
      </c>
      <c r="C87" s="17" t="s">
        <v>43</v>
      </c>
      <c r="D87" s="18" t="s">
        <v>68</v>
      </c>
      <c r="E87" s="22">
        <v>0</v>
      </c>
      <c r="F87" s="19">
        <v>0</v>
      </c>
      <c r="G87" s="20">
        <f t="shared" si="1"/>
        <v>0</v>
      </c>
    </row>
    <row r="88" spans="1:7" ht="28.5" customHeight="1" x14ac:dyDescent="0.25">
      <c r="A88" s="31">
        <v>79</v>
      </c>
      <c r="B88" s="33" t="s">
        <v>154</v>
      </c>
      <c r="C88" s="17" t="s">
        <v>43</v>
      </c>
      <c r="D88" s="18" t="s">
        <v>44</v>
      </c>
      <c r="E88" s="22">
        <v>0</v>
      </c>
      <c r="F88" s="19">
        <v>0</v>
      </c>
      <c r="G88" s="20">
        <f t="shared" si="1"/>
        <v>0</v>
      </c>
    </row>
    <row r="89" spans="1:7" ht="28.5" customHeight="1" x14ac:dyDescent="0.25">
      <c r="A89" s="31">
        <v>80</v>
      </c>
      <c r="B89" s="34" t="s">
        <v>155</v>
      </c>
      <c r="C89" s="17" t="s">
        <v>43</v>
      </c>
      <c r="D89" s="18" t="s">
        <v>44</v>
      </c>
      <c r="E89" s="22">
        <v>0</v>
      </c>
      <c r="F89" s="19">
        <v>0</v>
      </c>
      <c r="G89" s="20">
        <f t="shared" si="1"/>
        <v>0</v>
      </c>
    </row>
    <row r="90" spans="1:7" ht="28.5" customHeight="1" x14ac:dyDescent="0.25">
      <c r="A90" s="31">
        <v>81</v>
      </c>
      <c r="B90" s="34" t="s">
        <v>156</v>
      </c>
      <c r="C90" s="17" t="s">
        <v>43</v>
      </c>
      <c r="D90" s="18" t="s">
        <v>44</v>
      </c>
      <c r="E90" s="22">
        <v>0</v>
      </c>
      <c r="F90" s="19">
        <v>0</v>
      </c>
      <c r="G90" s="20">
        <f t="shared" si="1"/>
        <v>0</v>
      </c>
    </row>
    <row r="91" spans="1:7" ht="28.5" customHeight="1" x14ac:dyDescent="0.25">
      <c r="A91" s="31">
        <v>82</v>
      </c>
      <c r="B91" s="32" t="s">
        <v>157</v>
      </c>
      <c r="C91" s="23" t="s">
        <v>158</v>
      </c>
      <c r="D91" s="18" t="s">
        <v>159</v>
      </c>
      <c r="E91" s="22">
        <v>0</v>
      </c>
      <c r="F91" s="19">
        <v>0</v>
      </c>
      <c r="G91" s="20">
        <f t="shared" si="1"/>
        <v>0</v>
      </c>
    </row>
    <row r="92" spans="1:7" ht="28.5" customHeight="1" x14ac:dyDescent="0.25">
      <c r="A92" s="31">
        <v>83</v>
      </c>
      <c r="B92" s="34" t="s">
        <v>160</v>
      </c>
      <c r="C92" s="17" t="s">
        <v>24</v>
      </c>
      <c r="D92" s="18" t="s">
        <v>25</v>
      </c>
      <c r="E92" s="22">
        <v>0</v>
      </c>
      <c r="F92" s="19">
        <v>0</v>
      </c>
      <c r="G92" s="20">
        <f t="shared" si="1"/>
        <v>0</v>
      </c>
    </row>
    <row r="93" spans="1:7" ht="28.5" customHeight="1" x14ac:dyDescent="0.25">
      <c r="A93" s="31">
        <v>84</v>
      </c>
      <c r="B93" s="16" t="s">
        <v>161</v>
      </c>
      <c r="C93" s="17" t="s">
        <v>43</v>
      </c>
      <c r="D93" s="18" t="s">
        <v>44</v>
      </c>
      <c r="E93" s="22">
        <v>2300</v>
      </c>
      <c r="F93" s="19">
        <v>7.95</v>
      </c>
      <c r="G93" s="20">
        <f t="shared" si="1"/>
        <v>18285</v>
      </c>
    </row>
    <row r="94" spans="1:7" ht="28.5" customHeight="1" x14ac:dyDescent="0.25">
      <c r="A94" s="31">
        <v>85</v>
      </c>
      <c r="B94" s="30" t="s">
        <v>162</v>
      </c>
      <c r="C94" s="17" t="s">
        <v>43</v>
      </c>
      <c r="D94" s="18" t="s">
        <v>44</v>
      </c>
      <c r="E94" s="22">
        <v>368</v>
      </c>
      <c r="F94" s="19">
        <v>9.8000000000000007</v>
      </c>
      <c r="G94" s="20">
        <f t="shared" si="1"/>
        <v>3606.4</v>
      </c>
    </row>
    <row r="95" spans="1:7" ht="28.5" customHeight="1" x14ac:dyDescent="0.25">
      <c r="A95" s="31">
        <v>86</v>
      </c>
      <c r="B95" s="24" t="s">
        <v>163</v>
      </c>
      <c r="C95" s="17" t="s">
        <v>43</v>
      </c>
      <c r="D95" s="18" t="s">
        <v>44</v>
      </c>
      <c r="E95" s="22">
        <v>0</v>
      </c>
      <c r="F95" s="19">
        <v>0</v>
      </c>
      <c r="G95" s="20">
        <f t="shared" si="1"/>
        <v>0</v>
      </c>
    </row>
    <row r="96" spans="1:7" ht="28.5" customHeight="1" x14ac:dyDescent="0.25">
      <c r="A96" s="31" t="s">
        <v>164</v>
      </c>
      <c r="B96" s="16" t="s">
        <v>165</v>
      </c>
      <c r="C96" s="17" t="s">
        <v>43</v>
      </c>
      <c r="D96" s="18" t="s">
        <v>44</v>
      </c>
      <c r="E96" s="22">
        <v>0</v>
      </c>
      <c r="F96" s="19">
        <v>0</v>
      </c>
      <c r="G96" s="20">
        <f t="shared" si="1"/>
        <v>0</v>
      </c>
    </row>
    <row r="97" spans="1:7" ht="28.5" customHeight="1" x14ac:dyDescent="0.25">
      <c r="A97" s="31" t="s">
        <v>166</v>
      </c>
      <c r="B97" s="30" t="s">
        <v>167</v>
      </c>
      <c r="C97" s="17" t="s">
        <v>43</v>
      </c>
      <c r="D97" s="18" t="s">
        <v>44</v>
      </c>
      <c r="E97" s="22">
        <v>0</v>
      </c>
      <c r="F97" s="19">
        <v>0</v>
      </c>
      <c r="G97" s="20">
        <f t="shared" si="1"/>
        <v>0</v>
      </c>
    </row>
    <row r="98" spans="1:7" ht="28.5" customHeight="1" x14ac:dyDescent="0.25">
      <c r="A98" s="31" t="s">
        <v>168</v>
      </c>
      <c r="B98" s="16" t="s">
        <v>169</v>
      </c>
      <c r="C98" s="17" t="s">
        <v>43</v>
      </c>
      <c r="D98" s="18" t="s">
        <v>44</v>
      </c>
      <c r="E98" s="22">
        <v>0</v>
      </c>
      <c r="F98" s="19">
        <v>0</v>
      </c>
      <c r="G98" s="20">
        <f t="shared" si="1"/>
        <v>0</v>
      </c>
    </row>
    <row r="99" spans="1:7" ht="28.5" customHeight="1" x14ac:dyDescent="0.25">
      <c r="A99" s="31" t="s">
        <v>170</v>
      </c>
      <c r="B99" s="30" t="s">
        <v>171</v>
      </c>
      <c r="C99" s="17" t="s">
        <v>43</v>
      </c>
      <c r="D99" s="18" t="s">
        <v>44</v>
      </c>
      <c r="E99" s="22">
        <v>0</v>
      </c>
      <c r="F99" s="19">
        <v>0</v>
      </c>
      <c r="G99" s="20">
        <f t="shared" si="1"/>
        <v>0</v>
      </c>
    </row>
    <row r="100" spans="1:7" ht="28.5" customHeight="1" x14ac:dyDescent="0.25">
      <c r="A100" s="31" t="s">
        <v>172</v>
      </c>
      <c r="B100" s="16" t="s">
        <v>173</v>
      </c>
      <c r="C100" s="17" t="s">
        <v>43</v>
      </c>
      <c r="D100" s="18" t="s">
        <v>44</v>
      </c>
      <c r="E100" s="22">
        <v>0</v>
      </c>
      <c r="F100" s="19">
        <v>0</v>
      </c>
      <c r="G100" s="20">
        <f t="shared" si="1"/>
        <v>0</v>
      </c>
    </row>
    <row r="101" spans="1:7" ht="28.5" customHeight="1" x14ac:dyDescent="0.25">
      <c r="A101" s="31" t="s">
        <v>174</v>
      </c>
      <c r="B101" s="30" t="s">
        <v>175</v>
      </c>
      <c r="C101" s="17" t="s">
        <v>43</v>
      </c>
      <c r="D101" s="18" t="s">
        <v>44</v>
      </c>
      <c r="E101" s="22">
        <v>0</v>
      </c>
      <c r="F101" s="19">
        <v>0</v>
      </c>
      <c r="G101" s="20">
        <f t="shared" si="1"/>
        <v>0</v>
      </c>
    </row>
    <row r="102" spans="1:7" ht="28.5" customHeight="1" x14ac:dyDescent="0.25">
      <c r="A102" s="35">
        <v>90</v>
      </c>
      <c r="B102" s="25" t="s">
        <v>176</v>
      </c>
      <c r="C102" s="17" t="s">
        <v>177</v>
      </c>
      <c r="D102" s="18" t="s">
        <v>48</v>
      </c>
      <c r="E102" s="22">
        <v>0</v>
      </c>
      <c r="F102" s="19">
        <v>0</v>
      </c>
      <c r="G102" s="20">
        <f t="shared" si="1"/>
        <v>0</v>
      </c>
    </row>
    <row r="103" spans="1:7" ht="28.5" customHeight="1" x14ac:dyDescent="0.25">
      <c r="A103" s="35">
        <v>91</v>
      </c>
      <c r="B103" s="16" t="s">
        <v>178</v>
      </c>
      <c r="C103" s="17" t="s">
        <v>43</v>
      </c>
      <c r="D103" s="18" t="s">
        <v>44</v>
      </c>
      <c r="E103" s="22">
        <v>1840</v>
      </c>
      <c r="F103" s="19">
        <v>7</v>
      </c>
      <c r="G103" s="20">
        <f t="shared" si="1"/>
        <v>12880</v>
      </c>
    </row>
    <row r="104" spans="1:7" ht="29.25" customHeight="1" x14ac:dyDescent="0.25">
      <c r="A104" s="35">
        <v>92</v>
      </c>
      <c r="B104" s="30" t="s">
        <v>179</v>
      </c>
      <c r="C104" s="17" t="s">
        <v>43</v>
      </c>
      <c r="D104" s="18" t="s">
        <v>44</v>
      </c>
      <c r="E104" s="22">
        <v>2300</v>
      </c>
      <c r="F104" s="19">
        <v>9.9499999999999993</v>
      </c>
      <c r="G104" s="20">
        <f t="shared" si="1"/>
        <v>22885</v>
      </c>
    </row>
    <row r="105" spans="1:7" ht="29.25" customHeight="1" x14ac:dyDescent="0.25">
      <c r="A105" s="35">
        <v>93</v>
      </c>
      <c r="B105" s="16" t="s">
        <v>180</v>
      </c>
      <c r="C105" s="17" t="s">
        <v>43</v>
      </c>
      <c r="D105" s="18" t="s">
        <v>44</v>
      </c>
      <c r="E105" s="22">
        <v>0</v>
      </c>
      <c r="F105" s="19">
        <v>0</v>
      </c>
      <c r="G105" s="20">
        <f t="shared" si="1"/>
        <v>0</v>
      </c>
    </row>
    <row r="106" spans="1:7" ht="29.25" customHeight="1" x14ac:dyDescent="0.25">
      <c r="A106" s="35">
        <v>94</v>
      </c>
      <c r="B106" s="16" t="s">
        <v>181</v>
      </c>
      <c r="C106" s="17" t="s">
        <v>43</v>
      </c>
      <c r="D106" s="18" t="s">
        <v>44</v>
      </c>
      <c r="E106" s="22">
        <v>0</v>
      </c>
      <c r="F106" s="19">
        <v>0</v>
      </c>
      <c r="G106" s="20">
        <f t="shared" si="1"/>
        <v>0</v>
      </c>
    </row>
    <row r="107" spans="1:7" ht="29.25" customHeight="1" x14ac:dyDescent="0.25">
      <c r="A107" s="36">
        <v>95</v>
      </c>
      <c r="B107" s="37" t="s">
        <v>182</v>
      </c>
      <c r="C107" s="38" t="s">
        <v>43</v>
      </c>
      <c r="D107" s="39" t="s">
        <v>44</v>
      </c>
      <c r="E107" s="22">
        <v>0</v>
      </c>
      <c r="F107" s="19">
        <v>0</v>
      </c>
      <c r="G107" s="20">
        <f t="shared" si="1"/>
        <v>0</v>
      </c>
    </row>
    <row r="108" spans="1:7" ht="29.25" customHeight="1" x14ac:dyDescent="0.25">
      <c r="A108" s="31">
        <v>96</v>
      </c>
      <c r="B108" s="16" t="s">
        <v>183</v>
      </c>
      <c r="C108" s="40" t="s">
        <v>43</v>
      </c>
      <c r="D108" s="18" t="s">
        <v>184</v>
      </c>
      <c r="E108" s="22">
        <v>230</v>
      </c>
      <c r="F108" s="19">
        <v>8.6999999999999993</v>
      </c>
      <c r="G108" s="20">
        <f t="shared" si="1"/>
        <v>2000.9999999999998</v>
      </c>
    </row>
    <row r="109" spans="1:7" ht="29.25" customHeight="1" x14ac:dyDescent="0.25">
      <c r="A109" s="31">
        <v>97</v>
      </c>
      <c r="B109" s="16" t="s">
        <v>185</v>
      </c>
      <c r="C109" s="40" t="s">
        <v>43</v>
      </c>
      <c r="D109" s="18" t="s">
        <v>184</v>
      </c>
      <c r="E109" s="22">
        <v>0</v>
      </c>
      <c r="F109" s="19">
        <v>0</v>
      </c>
      <c r="G109" s="20">
        <f t="shared" si="1"/>
        <v>0</v>
      </c>
    </row>
    <row r="110" spans="1:7" ht="29.25" customHeight="1" x14ac:dyDescent="0.25">
      <c r="A110" s="31">
        <v>98</v>
      </c>
      <c r="B110" s="30" t="s">
        <v>186</v>
      </c>
      <c r="C110" s="40" t="s">
        <v>43</v>
      </c>
      <c r="D110" s="18" t="s">
        <v>187</v>
      </c>
      <c r="E110" s="22">
        <v>13.799999999999999</v>
      </c>
      <c r="F110" s="19">
        <v>139.29999999999998</v>
      </c>
      <c r="G110" s="20">
        <f t="shared" si="1"/>
        <v>1922.3399999999997</v>
      </c>
    </row>
    <row r="111" spans="1:7" ht="29.25" customHeight="1" x14ac:dyDescent="0.25">
      <c r="A111" s="31">
        <v>99</v>
      </c>
      <c r="B111" s="16" t="s">
        <v>188</v>
      </c>
      <c r="C111" s="40" t="s">
        <v>43</v>
      </c>
      <c r="D111" s="18" t="s">
        <v>184</v>
      </c>
      <c r="E111" s="22">
        <v>46</v>
      </c>
      <c r="F111" s="19">
        <v>7.95</v>
      </c>
      <c r="G111" s="20">
        <f t="shared" si="1"/>
        <v>365.7</v>
      </c>
    </row>
    <row r="112" spans="1:7" ht="29.25" customHeight="1" x14ac:dyDescent="0.25">
      <c r="A112" s="31">
        <v>100</v>
      </c>
      <c r="B112" s="16" t="s">
        <v>189</v>
      </c>
      <c r="C112" s="40" t="s">
        <v>43</v>
      </c>
      <c r="D112" s="18" t="s">
        <v>184</v>
      </c>
      <c r="E112" s="22">
        <v>0</v>
      </c>
      <c r="F112" s="19">
        <v>0</v>
      </c>
      <c r="G112" s="20">
        <f t="shared" si="1"/>
        <v>0</v>
      </c>
    </row>
    <row r="113" spans="1:7" ht="29.25" customHeight="1" x14ac:dyDescent="0.25">
      <c r="A113" s="31">
        <v>101</v>
      </c>
      <c r="B113" s="30" t="s">
        <v>190</v>
      </c>
      <c r="C113" s="40" t="s">
        <v>43</v>
      </c>
      <c r="D113" s="18" t="s">
        <v>187</v>
      </c>
      <c r="E113" s="22">
        <v>13.799999999999999</v>
      </c>
      <c r="F113" s="19">
        <v>8.85</v>
      </c>
      <c r="G113" s="20">
        <f t="shared" si="1"/>
        <v>122.12999999999998</v>
      </c>
    </row>
    <row r="114" spans="1:7" ht="29.25" customHeight="1" x14ac:dyDescent="0.25">
      <c r="A114" s="31">
        <v>102</v>
      </c>
      <c r="B114" s="30" t="s">
        <v>191</v>
      </c>
      <c r="C114" s="40" t="s">
        <v>192</v>
      </c>
      <c r="D114" s="18" t="s">
        <v>187</v>
      </c>
      <c r="E114" s="22">
        <v>0</v>
      </c>
      <c r="F114" s="19">
        <v>0</v>
      </c>
      <c r="G114" s="20">
        <f t="shared" si="1"/>
        <v>0</v>
      </c>
    </row>
    <row r="115" spans="1:7" ht="29.25" customHeight="1" x14ac:dyDescent="0.25">
      <c r="A115" s="31">
        <v>103</v>
      </c>
      <c r="B115" s="30" t="s">
        <v>193</v>
      </c>
      <c r="C115" s="40" t="s">
        <v>43</v>
      </c>
      <c r="D115" s="18" t="s">
        <v>57</v>
      </c>
      <c r="E115" s="22">
        <v>276</v>
      </c>
      <c r="F115" s="19">
        <v>7.8199999999999994</v>
      </c>
      <c r="G115" s="20">
        <f t="shared" si="1"/>
        <v>2158.3199999999997</v>
      </c>
    </row>
    <row r="116" spans="1:7" ht="29.25" customHeight="1" x14ac:dyDescent="0.25">
      <c r="A116" s="31">
        <v>104</v>
      </c>
      <c r="B116" s="16" t="s">
        <v>194</v>
      </c>
      <c r="C116" s="40" t="s">
        <v>43</v>
      </c>
      <c r="D116" s="18" t="s">
        <v>57</v>
      </c>
      <c r="E116" s="22">
        <v>46</v>
      </c>
      <c r="F116" s="19">
        <v>3.657</v>
      </c>
      <c r="G116" s="20">
        <f t="shared" si="1"/>
        <v>168.22200000000001</v>
      </c>
    </row>
    <row r="117" spans="1:7" ht="29.25" customHeight="1" x14ac:dyDescent="0.25">
      <c r="A117" s="31">
        <v>105</v>
      </c>
      <c r="B117" s="16" t="s">
        <v>195</v>
      </c>
      <c r="C117" s="40" t="s">
        <v>43</v>
      </c>
      <c r="D117" s="18" t="s">
        <v>57</v>
      </c>
      <c r="E117" s="22">
        <v>276</v>
      </c>
      <c r="F117" s="19">
        <v>2.5664999999999996</v>
      </c>
      <c r="G117" s="20">
        <f t="shared" si="1"/>
        <v>708.35399999999993</v>
      </c>
    </row>
    <row r="118" spans="1:7" ht="29.25" customHeight="1" x14ac:dyDescent="0.25">
      <c r="A118" s="31">
        <v>106</v>
      </c>
      <c r="B118" s="16" t="s">
        <v>196</v>
      </c>
      <c r="C118" s="40" t="s">
        <v>192</v>
      </c>
      <c r="D118" s="18" t="s">
        <v>187</v>
      </c>
      <c r="E118" s="22">
        <v>0</v>
      </c>
      <c r="F118" s="19">
        <v>0</v>
      </c>
      <c r="G118" s="20">
        <f t="shared" si="1"/>
        <v>0</v>
      </c>
    </row>
    <row r="119" spans="1:7" ht="29.25" customHeight="1" x14ac:dyDescent="0.25">
      <c r="A119" s="31">
        <v>107</v>
      </c>
      <c r="B119" s="41" t="s">
        <v>197</v>
      </c>
      <c r="C119" s="40" t="s">
        <v>43</v>
      </c>
      <c r="D119" s="18" t="s">
        <v>57</v>
      </c>
      <c r="E119" s="22">
        <v>138</v>
      </c>
      <c r="F119" s="19">
        <v>11.1625</v>
      </c>
      <c r="G119" s="20">
        <f t="shared" si="1"/>
        <v>1540.425</v>
      </c>
    </row>
    <row r="120" spans="1:7" ht="29.25" customHeight="1" x14ac:dyDescent="0.25">
      <c r="A120" s="31">
        <v>108</v>
      </c>
      <c r="B120" s="16" t="s">
        <v>198</v>
      </c>
      <c r="C120" s="40" t="s">
        <v>43</v>
      </c>
      <c r="D120" s="18" t="s">
        <v>187</v>
      </c>
      <c r="E120" s="22">
        <v>184</v>
      </c>
      <c r="F120" s="19">
        <v>1.5044999999999999</v>
      </c>
      <c r="G120" s="20">
        <f t="shared" si="1"/>
        <v>276.82799999999997</v>
      </c>
    </row>
    <row r="121" spans="1:7" ht="29.25" customHeight="1" x14ac:dyDescent="0.25">
      <c r="A121" s="31">
        <v>109</v>
      </c>
      <c r="B121" s="16" t="s">
        <v>199</v>
      </c>
      <c r="C121" s="40" t="s">
        <v>192</v>
      </c>
      <c r="D121" s="18" t="s">
        <v>187</v>
      </c>
      <c r="E121" s="22">
        <v>0</v>
      </c>
      <c r="F121" s="19">
        <v>0</v>
      </c>
      <c r="G121" s="20">
        <f t="shared" si="1"/>
        <v>0</v>
      </c>
    </row>
    <row r="122" spans="1:7" ht="29.25" customHeight="1" x14ac:dyDescent="0.25">
      <c r="A122" s="31">
        <v>110</v>
      </c>
      <c r="B122" s="16" t="s">
        <v>200</v>
      </c>
      <c r="C122" s="40" t="s">
        <v>201</v>
      </c>
      <c r="D122" s="18" t="s">
        <v>202</v>
      </c>
      <c r="E122" s="22">
        <v>0</v>
      </c>
      <c r="F122" s="19">
        <v>0</v>
      </c>
      <c r="G122" s="20">
        <f t="shared" si="1"/>
        <v>0</v>
      </c>
    </row>
    <row r="123" spans="1:7" ht="29.25" customHeight="1" x14ac:dyDescent="0.25">
      <c r="A123" s="31">
        <v>111</v>
      </c>
      <c r="B123" s="16" t="s">
        <v>203</v>
      </c>
      <c r="C123" s="40" t="s">
        <v>43</v>
      </c>
      <c r="D123" s="18" t="s">
        <v>184</v>
      </c>
      <c r="E123" s="22">
        <v>0</v>
      </c>
      <c r="F123" s="19">
        <v>0</v>
      </c>
      <c r="G123" s="20">
        <f t="shared" si="1"/>
        <v>0</v>
      </c>
    </row>
    <row r="124" spans="1:7" ht="29.25" customHeight="1" x14ac:dyDescent="0.25">
      <c r="A124" s="31" t="s">
        <v>204</v>
      </c>
      <c r="B124" s="16" t="s">
        <v>205</v>
      </c>
      <c r="C124" s="42" t="s">
        <v>43</v>
      </c>
      <c r="D124" s="43" t="s">
        <v>184</v>
      </c>
      <c r="E124" s="22">
        <v>0</v>
      </c>
      <c r="F124" s="19">
        <v>0</v>
      </c>
      <c r="G124" s="20">
        <f t="shared" si="1"/>
        <v>0</v>
      </c>
    </row>
    <row r="125" spans="1:7" ht="29.25" customHeight="1" x14ac:dyDescent="0.25">
      <c r="A125" s="31" t="s">
        <v>206</v>
      </c>
      <c r="B125" s="30" t="s">
        <v>207</v>
      </c>
      <c r="C125" s="42" t="s">
        <v>43</v>
      </c>
      <c r="D125" s="43" t="s">
        <v>184</v>
      </c>
      <c r="E125" s="22">
        <v>0</v>
      </c>
      <c r="F125" s="19">
        <v>0</v>
      </c>
      <c r="G125" s="20">
        <f t="shared" si="1"/>
        <v>0</v>
      </c>
    </row>
    <row r="126" spans="1:7" ht="29.25" customHeight="1" x14ac:dyDescent="0.25">
      <c r="A126" s="31">
        <v>113</v>
      </c>
      <c r="B126" s="30" t="s">
        <v>208</v>
      </c>
      <c r="C126" s="40" t="s">
        <v>43</v>
      </c>
      <c r="D126" s="18" t="s">
        <v>184</v>
      </c>
      <c r="E126" s="44">
        <v>0</v>
      </c>
      <c r="F126" s="45">
        <v>0</v>
      </c>
      <c r="G126" s="20">
        <f t="shared" si="1"/>
        <v>0</v>
      </c>
    </row>
    <row r="127" spans="1:7" ht="29.25" customHeight="1" x14ac:dyDescent="0.25">
      <c r="A127" s="46">
        <v>114</v>
      </c>
      <c r="B127" s="30" t="s">
        <v>209</v>
      </c>
      <c r="C127" s="40" t="s">
        <v>43</v>
      </c>
      <c r="D127" s="18" t="s">
        <v>202</v>
      </c>
      <c r="E127" s="44">
        <v>0</v>
      </c>
      <c r="F127" s="45">
        <v>0</v>
      </c>
      <c r="G127" s="20">
        <f t="shared" si="1"/>
        <v>0</v>
      </c>
    </row>
    <row r="128" spans="1:7" ht="29.25" customHeight="1" x14ac:dyDescent="0.25">
      <c r="A128" s="31">
        <v>115</v>
      </c>
      <c r="B128" s="16" t="s">
        <v>210</v>
      </c>
      <c r="C128" s="40" t="s">
        <v>211</v>
      </c>
      <c r="D128" s="18" t="s">
        <v>159</v>
      </c>
      <c r="E128" s="44">
        <v>690</v>
      </c>
      <c r="F128" s="45">
        <v>1.3912499999999999</v>
      </c>
      <c r="G128" s="20">
        <f t="shared" si="1"/>
        <v>959.96249999999986</v>
      </c>
    </row>
    <row r="129" spans="1:9" ht="29.25" customHeight="1" x14ac:dyDescent="0.25">
      <c r="A129" s="31">
        <v>116</v>
      </c>
      <c r="B129" s="16" t="s">
        <v>212</v>
      </c>
      <c r="C129" s="47" t="s">
        <v>213</v>
      </c>
      <c r="D129" s="18" t="s">
        <v>159</v>
      </c>
      <c r="E129" s="44">
        <v>230</v>
      </c>
      <c r="F129" s="45">
        <v>1.59</v>
      </c>
      <c r="G129" s="20">
        <f t="shared" si="1"/>
        <v>365.70000000000005</v>
      </c>
    </row>
    <row r="130" spans="1:9" ht="29.25" customHeight="1" x14ac:dyDescent="0.25">
      <c r="A130" s="31">
        <v>117</v>
      </c>
      <c r="B130" s="16" t="s">
        <v>214</v>
      </c>
      <c r="C130" s="40" t="s">
        <v>43</v>
      </c>
      <c r="D130" s="18" t="s">
        <v>159</v>
      </c>
      <c r="E130" s="44">
        <v>0</v>
      </c>
      <c r="F130" s="45">
        <v>0</v>
      </c>
      <c r="G130" s="20">
        <f t="shared" si="1"/>
        <v>0</v>
      </c>
    </row>
    <row r="131" spans="1:9" ht="29.25" customHeight="1" x14ac:dyDescent="0.25">
      <c r="A131" s="31">
        <v>118</v>
      </c>
      <c r="B131" s="16" t="s">
        <v>215</v>
      </c>
      <c r="C131" s="40" t="s">
        <v>43</v>
      </c>
      <c r="D131" s="18" t="s">
        <v>184</v>
      </c>
      <c r="E131" s="44">
        <v>0</v>
      </c>
      <c r="F131" s="45">
        <v>0</v>
      </c>
      <c r="G131" s="20">
        <f t="shared" si="1"/>
        <v>0</v>
      </c>
    </row>
    <row r="132" spans="1:9" ht="29.25" customHeight="1" x14ac:dyDescent="0.25">
      <c r="A132" s="31">
        <v>119</v>
      </c>
      <c r="B132" s="30" t="s">
        <v>216</v>
      </c>
      <c r="C132" s="40" t="s">
        <v>43</v>
      </c>
      <c r="D132" s="18" t="s">
        <v>48</v>
      </c>
      <c r="E132" s="44">
        <v>0</v>
      </c>
      <c r="F132" s="45">
        <v>0</v>
      </c>
      <c r="G132" s="20">
        <f t="shared" si="1"/>
        <v>0</v>
      </c>
    </row>
    <row r="133" spans="1:9" ht="29.25" customHeight="1" x14ac:dyDescent="0.25">
      <c r="A133" s="31">
        <v>120</v>
      </c>
      <c r="B133" s="30" t="s">
        <v>217</v>
      </c>
      <c r="C133" s="40" t="s">
        <v>43</v>
      </c>
      <c r="D133" s="18" t="s">
        <v>187</v>
      </c>
      <c r="E133" s="44">
        <v>46</v>
      </c>
      <c r="F133" s="45">
        <v>1.59</v>
      </c>
      <c r="G133" s="20">
        <f t="shared" si="1"/>
        <v>73.14</v>
      </c>
    </row>
    <row r="134" spans="1:9" ht="29.25" customHeight="1" x14ac:dyDescent="0.25">
      <c r="A134" s="31">
        <v>121</v>
      </c>
      <c r="B134" s="16" t="s">
        <v>218</v>
      </c>
      <c r="C134" s="27" t="s">
        <v>43</v>
      </c>
      <c r="D134" s="18" t="s">
        <v>48</v>
      </c>
      <c r="E134" s="44">
        <v>0</v>
      </c>
      <c r="F134" s="45">
        <v>0</v>
      </c>
      <c r="G134" s="20">
        <f t="shared" si="1"/>
        <v>0</v>
      </c>
    </row>
    <row r="135" spans="1:9" ht="29.25" customHeight="1" x14ac:dyDescent="0.25">
      <c r="A135" s="31">
        <v>122</v>
      </c>
      <c r="B135" s="16" t="s">
        <v>219</v>
      </c>
      <c r="C135" s="27" t="s">
        <v>43</v>
      </c>
      <c r="D135" s="18" t="s">
        <v>187</v>
      </c>
      <c r="E135" s="44">
        <v>0</v>
      </c>
      <c r="F135" s="45">
        <v>0</v>
      </c>
      <c r="G135" s="20">
        <f t="shared" si="1"/>
        <v>0</v>
      </c>
    </row>
    <row r="136" spans="1:9" ht="29.25" customHeight="1" x14ac:dyDescent="0.25">
      <c r="A136" s="31">
        <v>123</v>
      </c>
      <c r="B136" s="16" t="s">
        <v>220</v>
      </c>
      <c r="C136" s="27" t="s">
        <v>221</v>
      </c>
      <c r="D136" s="18" t="s">
        <v>222</v>
      </c>
      <c r="E136" s="44">
        <v>27.599999999999998</v>
      </c>
      <c r="F136" s="45">
        <v>852.59999999999991</v>
      </c>
      <c r="G136" s="20">
        <f t="shared" ref="G136:G140" si="2">F136*E136</f>
        <v>23531.759999999995</v>
      </c>
    </row>
    <row r="137" spans="1:9" ht="29.25" customHeight="1" x14ac:dyDescent="0.25">
      <c r="A137" s="31">
        <v>124</v>
      </c>
      <c r="B137" s="30" t="s">
        <v>223</v>
      </c>
      <c r="C137" s="27" t="s">
        <v>221</v>
      </c>
      <c r="D137" s="18" t="s">
        <v>222</v>
      </c>
      <c r="E137" s="44">
        <v>27.599999999999998</v>
      </c>
      <c r="F137" s="45">
        <v>104.39999999999999</v>
      </c>
      <c r="G137" s="20">
        <f t="shared" si="2"/>
        <v>2881.4399999999996</v>
      </c>
    </row>
    <row r="138" spans="1:9" ht="29.25" customHeight="1" x14ac:dyDescent="0.25">
      <c r="A138" s="31">
        <v>125</v>
      </c>
      <c r="B138" s="30" t="s">
        <v>224</v>
      </c>
      <c r="C138" s="27" t="s">
        <v>221</v>
      </c>
      <c r="D138" s="18" t="s">
        <v>222</v>
      </c>
      <c r="E138" s="44">
        <v>0</v>
      </c>
      <c r="F138" s="45">
        <v>0</v>
      </c>
      <c r="G138" s="20">
        <f t="shared" si="2"/>
        <v>0</v>
      </c>
    </row>
    <row r="139" spans="1:9" ht="27.75" customHeight="1" x14ac:dyDescent="0.25">
      <c r="A139" s="35">
        <v>126</v>
      </c>
      <c r="B139" s="48" t="s">
        <v>225</v>
      </c>
      <c r="C139" s="49" t="s">
        <v>226</v>
      </c>
      <c r="D139" s="18" t="s">
        <v>222</v>
      </c>
      <c r="E139" s="44">
        <v>0</v>
      </c>
      <c r="F139" s="45">
        <v>0</v>
      </c>
      <c r="G139" s="20">
        <f t="shared" si="2"/>
        <v>0</v>
      </c>
    </row>
    <row r="140" spans="1:9" ht="27.75" customHeight="1" x14ac:dyDescent="0.25">
      <c r="A140" s="31">
        <v>127</v>
      </c>
      <c r="B140" s="16" t="s">
        <v>227</v>
      </c>
      <c r="C140" s="27" t="s">
        <v>43</v>
      </c>
      <c r="D140" s="18" t="s">
        <v>184</v>
      </c>
      <c r="E140" s="44">
        <v>1334</v>
      </c>
      <c r="F140" s="45">
        <v>7.95</v>
      </c>
      <c r="G140" s="20">
        <f t="shared" si="2"/>
        <v>10605.300000000001</v>
      </c>
    </row>
    <row r="141" spans="1:9" s="53" customFormat="1" ht="17.25" customHeight="1" x14ac:dyDescent="0.25">
      <c r="A141" s="87" t="s">
        <v>228</v>
      </c>
      <c r="B141" s="87"/>
      <c r="C141" s="50"/>
      <c r="D141" s="51"/>
      <c r="E141" s="52">
        <f t="shared" ref="E141:F141" si="3">SUM(E8:E140)</f>
        <v>42048.600000000006</v>
      </c>
      <c r="F141" s="52">
        <f t="shared" si="3"/>
        <v>2530.734649999999</v>
      </c>
      <c r="G141" s="52">
        <f>SUM(G8:G140)</f>
        <v>533960.50430000015</v>
      </c>
    </row>
    <row r="142" spans="1:9" ht="26.25" customHeight="1" x14ac:dyDescent="0.2">
      <c r="A142" s="88" t="s">
        <v>229</v>
      </c>
      <c r="B142" s="89"/>
      <c r="C142" s="89"/>
      <c r="D142" s="89"/>
      <c r="E142" s="89"/>
      <c r="F142" s="89"/>
      <c r="G142" s="89"/>
      <c r="H142" s="54"/>
      <c r="I142" s="55"/>
    </row>
    <row r="143" spans="1:9" ht="13.5" thickBot="1" x14ac:dyDescent="0.25">
      <c r="A143" s="56"/>
      <c r="B143" s="57"/>
      <c r="C143" s="57"/>
      <c r="D143" s="57"/>
      <c r="E143" s="57"/>
      <c r="F143" s="57"/>
      <c r="G143" s="57"/>
      <c r="I143" s="55"/>
    </row>
    <row r="144" spans="1:9" ht="15.75" customHeight="1" thickTop="1" x14ac:dyDescent="0.2">
      <c r="B144" s="58" t="s">
        <v>230</v>
      </c>
      <c r="C144" s="110"/>
      <c r="D144" s="110"/>
      <c r="E144" s="110"/>
      <c r="F144" s="111"/>
      <c r="I144" s="55"/>
    </row>
    <row r="145" spans="2:9" ht="15.75" customHeight="1" x14ac:dyDescent="0.2">
      <c r="B145" s="59" t="s">
        <v>231</v>
      </c>
      <c r="C145" s="112" t="s">
        <v>232</v>
      </c>
      <c r="D145" s="112"/>
      <c r="E145" s="112"/>
      <c r="F145" s="113"/>
      <c r="I145" s="55"/>
    </row>
    <row r="146" spans="2:9" ht="32.25" customHeight="1" x14ac:dyDescent="0.2">
      <c r="B146" s="94"/>
      <c r="C146" s="95"/>
      <c r="D146" s="60" t="s">
        <v>233</v>
      </c>
      <c r="E146" s="60" t="s">
        <v>234</v>
      </c>
      <c r="F146" s="61" t="s">
        <v>235</v>
      </c>
    </row>
    <row r="147" spans="2:9" ht="15.75" customHeight="1" x14ac:dyDescent="0.2">
      <c r="B147" s="94"/>
      <c r="C147" s="95"/>
      <c r="D147" s="60" t="s">
        <v>236</v>
      </c>
      <c r="E147" s="60" t="s">
        <v>237</v>
      </c>
      <c r="F147" s="61" t="s">
        <v>237</v>
      </c>
    </row>
    <row r="148" spans="2:9" ht="16.5" thickBot="1" x14ac:dyDescent="0.25">
      <c r="B148" s="62"/>
      <c r="C148" s="63" t="s">
        <v>238</v>
      </c>
      <c r="D148" s="64">
        <f>SUM(F171)</f>
        <v>0</v>
      </c>
      <c r="E148" s="65">
        <f>IF(C145="áno",D148*0.2,0)</f>
        <v>0</v>
      </c>
      <c r="F148" s="66">
        <f>D148+E148</f>
        <v>0</v>
      </c>
    </row>
    <row r="149" spans="2:9" ht="15.75" customHeight="1" thickTop="1" x14ac:dyDescent="0.25">
      <c r="B149" s="67"/>
      <c r="C149" s="67"/>
      <c r="D149" s="67"/>
      <c r="E149" s="67"/>
      <c r="F149" s="67"/>
    </row>
    <row r="150" spans="2:9" ht="15.75" x14ac:dyDescent="0.25">
      <c r="B150" s="68" t="s">
        <v>230</v>
      </c>
      <c r="C150" s="114"/>
      <c r="D150" s="115"/>
      <c r="E150" s="69"/>
      <c r="F150" s="69"/>
    </row>
    <row r="151" spans="2:9" ht="15.75" x14ac:dyDescent="0.25">
      <c r="B151" s="70" t="s">
        <v>239</v>
      </c>
      <c r="C151" s="81"/>
      <c r="D151" s="82"/>
      <c r="E151" s="69"/>
      <c r="F151" s="69"/>
    </row>
    <row r="152" spans="2:9" ht="15.75" customHeight="1" x14ac:dyDescent="0.25">
      <c r="B152" s="68" t="s">
        <v>240</v>
      </c>
      <c r="C152" s="114"/>
      <c r="D152" s="115"/>
      <c r="E152" s="69"/>
      <c r="F152" s="69"/>
    </row>
    <row r="153" spans="2:9" ht="15.75" customHeight="1" x14ac:dyDescent="0.25">
      <c r="B153" s="71" t="s">
        <v>241</v>
      </c>
      <c r="C153" s="81"/>
      <c r="D153" s="82"/>
      <c r="E153" s="69"/>
      <c r="F153" s="69"/>
    </row>
    <row r="154" spans="2:9" ht="15.75" customHeight="1" x14ac:dyDescent="0.25">
      <c r="B154" s="71" t="s">
        <v>242</v>
      </c>
      <c r="C154" s="81"/>
      <c r="D154" s="82"/>
      <c r="E154" s="69"/>
      <c r="F154" s="69"/>
    </row>
    <row r="155" spans="2:9" ht="15.75" customHeight="1" x14ac:dyDescent="0.25">
      <c r="B155" s="71" t="s">
        <v>243</v>
      </c>
      <c r="C155" s="81"/>
      <c r="D155" s="82"/>
      <c r="E155" s="69"/>
      <c r="F155" s="69"/>
    </row>
    <row r="156" spans="2:9" ht="15.75" customHeight="1" x14ac:dyDescent="0.25">
      <c r="B156" s="71" t="s">
        <v>244</v>
      </c>
      <c r="C156" s="81"/>
      <c r="D156" s="82"/>
      <c r="E156" s="69"/>
      <c r="F156" s="69"/>
    </row>
    <row r="157" spans="2:9" ht="15.75" customHeight="1" x14ac:dyDescent="0.25">
      <c r="B157" s="71" t="s">
        <v>245</v>
      </c>
      <c r="C157" s="81"/>
      <c r="D157" s="82"/>
      <c r="E157" s="69"/>
      <c r="F157" s="69"/>
    </row>
    <row r="158" spans="2:9" ht="15.75" customHeight="1" x14ac:dyDescent="0.25">
      <c r="B158" s="71" t="s">
        <v>246</v>
      </c>
      <c r="C158" s="81"/>
      <c r="D158" s="82"/>
      <c r="E158" s="69"/>
      <c r="F158" s="69"/>
    </row>
    <row r="159" spans="2:9" ht="15.75" customHeight="1" x14ac:dyDescent="0.25">
      <c r="B159" s="71" t="s">
        <v>247</v>
      </c>
      <c r="C159" s="81"/>
      <c r="D159" s="82"/>
      <c r="E159" s="69"/>
      <c r="F159" s="69"/>
    </row>
    <row r="160" spans="2:9" ht="15.75" customHeight="1" x14ac:dyDescent="0.25">
      <c r="B160" s="68" t="s">
        <v>248</v>
      </c>
      <c r="C160" s="81"/>
      <c r="D160" s="82"/>
      <c r="E160" s="69"/>
      <c r="F160" s="69"/>
    </row>
    <row r="161" spans="2:7" ht="15.75" x14ac:dyDescent="0.25">
      <c r="B161" s="68" t="s">
        <v>249</v>
      </c>
      <c r="C161" s="114"/>
      <c r="D161" s="115"/>
      <c r="E161" s="69"/>
      <c r="F161" s="69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2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6.45" customHeight="1" x14ac:dyDescent="0.25">
      <c r="B166"/>
      <c r="C166" s="104" t="s">
        <v>250</v>
      </c>
      <c r="D166" s="105"/>
      <c r="E166" s="73" t="s">
        <v>251</v>
      </c>
      <c r="F166" s="73" t="s">
        <v>252</v>
      </c>
      <c r="G166" s="73" t="s">
        <v>253</v>
      </c>
    </row>
    <row r="167" spans="2:7" ht="26.45" customHeight="1" x14ac:dyDescent="0.25">
      <c r="B167"/>
      <c r="C167" s="106" t="s">
        <v>254</v>
      </c>
      <c r="D167" s="107"/>
      <c r="E167" s="79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453505.14730000001</v>
      </c>
      <c r="F167" s="83"/>
      <c r="G167" s="74">
        <f>ROUND(F167/E167,3)</f>
        <v>0</v>
      </c>
    </row>
    <row r="168" spans="2:7" ht="26.45" customHeight="1" x14ac:dyDescent="0.25">
      <c r="B168"/>
      <c r="C168" s="108" t="s">
        <v>255</v>
      </c>
      <c r="D168" s="109"/>
      <c r="E168" s="79">
        <f>SUBTOTAL(9,G41,G54,G55,G58,G60,G62,G65,G67,G69,G70,G71,G72,G73,G74,G75,G77,G80,G85,G86,G91,G94,G97,G99,G101,G104,G110,G113,G114,G115,G125,G126,G127,G132,G133,G137,G138)</f>
        <v>78914.932000000015</v>
      </c>
      <c r="F168" s="83"/>
      <c r="G168" s="74">
        <f t="shared" ref="G168:G170" si="4">ROUND(F168/E168,3)</f>
        <v>0</v>
      </c>
    </row>
    <row r="169" spans="2:7" ht="26.45" customHeight="1" x14ac:dyDescent="0.25">
      <c r="B169"/>
      <c r="C169" s="96" t="s">
        <v>256</v>
      </c>
      <c r="D169" s="97"/>
      <c r="E169" s="79">
        <f>SUBTOTAL(9,G16,G17,G25,G27,G28,G34,G35,G78,G81,G88,G95,G102)</f>
        <v>0</v>
      </c>
      <c r="F169" s="83"/>
      <c r="G169" s="74" t="e">
        <f t="shared" si="4"/>
        <v>#DIV/0!</v>
      </c>
    </row>
    <row r="170" spans="2:7" ht="26.45" customHeight="1" x14ac:dyDescent="0.25">
      <c r="B170"/>
      <c r="C170" s="98" t="s">
        <v>257</v>
      </c>
      <c r="D170" s="99"/>
      <c r="E170" s="79">
        <f>SUBTOTAL(9,G119)</f>
        <v>1540.425</v>
      </c>
      <c r="F170" s="83"/>
      <c r="G170" s="74">
        <f t="shared" si="4"/>
        <v>0</v>
      </c>
    </row>
    <row r="171" spans="2:7" ht="26.45" customHeight="1" x14ac:dyDescent="0.25">
      <c r="B171"/>
      <c r="C171" s="100" t="s">
        <v>228</v>
      </c>
      <c r="D171" s="101"/>
      <c r="E171" s="80">
        <f>SUM(E167:E170)</f>
        <v>533960.50430000003</v>
      </c>
      <c r="F171" s="80">
        <f>SUM(F167:F170)</f>
        <v>0</v>
      </c>
      <c r="G171" s="75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zyYpdvQoca4nxY56IlWT3U+bdnexcmj/fRURPHfB9O+tJ8abn5ahPvhbIxKRsK2hocQlRlFPuQNm7UQnILBjpw==" saltValue="ulbotOYUf+yr3KIb+npz9w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A3" sqref="A3"/>
    </sheetView>
  </sheetViews>
  <sheetFormatPr defaultRowHeight="12.75" x14ac:dyDescent="0.2"/>
  <cols>
    <col min="1" max="1" width="4.85546875" style="21" customWidth="1"/>
    <col min="2" max="2" width="69.7109375" style="21" customWidth="1"/>
    <col min="3" max="3" width="48.7109375" style="21" customWidth="1"/>
    <col min="4" max="4" width="13.42578125" style="76" customWidth="1"/>
    <col min="5" max="5" width="14.5703125" style="21" customWidth="1"/>
    <col min="6" max="6" width="15.7109375" style="21" customWidth="1"/>
    <col min="7" max="7" width="18.7109375" style="21" customWidth="1"/>
    <col min="8" max="8" width="17" style="21" customWidth="1"/>
    <col min="9" max="253" width="8.85546875" style="21"/>
    <col min="254" max="254" width="10.42578125" style="21" customWidth="1"/>
    <col min="255" max="255" width="57.7109375" style="21" customWidth="1"/>
    <col min="256" max="256" width="46.140625" style="21" customWidth="1"/>
    <col min="257" max="257" width="14" style="21" customWidth="1"/>
    <col min="258" max="258" width="8.85546875" style="21"/>
    <col min="259" max="259" width="8.85546875" style="21" customWidth="1"/>
    <col min="260" max="260" width="11.140625" style="21" customWidth="1"/>
    <col min="261" max="261" width="10.7109375" style="21" customWidth="1"/>
    <col min="262" max="509" width="8.85546875" style="21"/>
    <col min="510" max="510" width="10.42578125" style="21" customWidth="1"/>
    <col min="511" max="511" width="57.7109375" style="21" customWidth="1"/>
    <col min="512" max="512" width="46.140625" style="21" customWidth="1"/>
    <col min="513" max="513" width="14" style="21" customWidth="1"/>
    <col min="514" max="514" width="8.85546875" style="21"/>
    <col min="515" max="515" width="8.85546875" style="21" customWidth="1"/>
    <col min="516" max="516" width="11.140625" style="21" customWidth="1"/>
    <col min="517" max="517" width="10.7109375" style="21" customWidth="1"/>
    <col min="518" max="765" width="8.85546875" style="21"/>
    <col min="766" max="766" width="10.42578125" style="21" customWidth="1"/>
    <col min="767" max="767" width="57.7109375" style="21" customWidth="1"/>
    <col min="768" max="768" width="46.140625" style="21" customWidth="1"/>
    <col min="769" max="769" width="14" style="21" customWidth="1"/>
    <col min="770" max="770" width="8.85546875" style="21"/>
    <col min="771" max="771" width="8.85546875" style="21" customWidth="1"/>
    <col min="772" max="772" width="11.140625" style="21" customWidth="1"/>
    <col min="773" max="773" width="10.7109375" style="21" customWidth="1"/>
    <col min="774" max="1021" width="8.85546875" style="21"/>
    <col min="1022" max="1022" width="10.42578125" style="21" customWidth="1"/>
    <col min="1023" max="1023" width="57.7109375" style="21" customWidth="1"/>
    <col min="1024" max="1024" width="46.140625" style="21" customWidth="1"/>
    <col min="1025" max="1025" width="14" style="21" customWidth="1"/>
    <col min="1026" max="1026" width="8.85546875" style="21"/>
    <col min="1027" max="1027" width="8.85546875" style="21" customWidth="1"/>
    <col min="1028" max="1028" width="11.140625" style="21" customWidth="1"/>
    <col min="1029" max="1029" width="10.7109375" style="21" customWidth="1"/>
    <col min="1030" max="1277" width="8.85546875" style="21"/>
    <col min="1278" max="1278" width="10.42578125" style="21" customWidth="1"/>
    <col min="1279" max="1279" width="57.7109375" style="21" customWidth="1"/>
    <col min="1280" max="1280" width="46.140625" style="21" customWidth="1"/>
    <col min="1281" max="1281" width="14" style="21" customWidth="1"/>
    <col min="1282" max="1282" width="8.85546875" style="21"/>
    <col min="1283" max="1283" width="8.85546875" style="21" customWidth="1"/>
    <col min="1284" max="1284" width="11.140625" style="21" customWidth="1"/>
    <col min="1285" max="1285" width="10.7109375" style="21" customWidth="1"/>
    <col min="1286" max="1533" width="8.85546875" style="21"/>
    <col min="1534" max="1534" width="10.42578125" style="21" customWidth="1"/>
    <col min="1535" max="1535" width="57.7109375" style="21" customWidth="1"/>
    <col min="1536" max="1536" width="46.140625" style="21" customWidth="1"/>
    <col min="1537" max="1537" width="14" style="21" customWidth="1"/>
    <col min="1538" max="1538" width="8.85546875" style="21"/>
    <col min="1539" max="1539" width="8.85546875" style="21" customWidth="1"/>
    <col min="1540" max="1540" width="11.140625" style="21" customWidth="1"/>
    <col min="1541" max="1541" width="10.7109375" style="21" customWidth="1"/>
    <col min="1542" max="1789" width="8.85546875" style="21"/>
    <col min="1790" max="1790" width="10.42578125" style="21" customWidth="1"/>
    <col min="1791" max="1791" width="57.7109375" style="21" customWidth="1"/>
    <col min="1792" max="1792" width="46.140625" style="21" customWidth="1"/>
    <col min="1793" max="1793" width="14" style="21" customWidth="1"/>
    <col min="1794" max="1794" width="8.85546875" style="21"/>
    <col min="1795" max="1795" width="8.85546875" style="21" customWidth="1"/>
    <col min="1796" max="1796" width="11.140625" style="21" customWidth="1"/>
    <col min="1797" max="1797" width="10.7109375" style="21" customWidth="1"/>
    <col min="1798" max="2045" width="8.85546875" style="21"/>
    <col min="2046" max="2046" width="10.42578125" style="21" customWidth="1"/>
    <col min="2047" max="2047" width="57.7109375" style="21" customWidth="1"/>
    <col min="2048" max="2048" width="46.140625" style="21" customWidth="1"/>
    <col min="2049" max="2049" width="14" style="21" customWidth="1"/>
    <col min="2050" max="2050" width="8.85546875" style="21"/>
    <col min="2051" max="2051" width="8.85546875" style="21" customWidth="1"/>
    <col min="2052" max="2052" width="11.140625" style="21" customWidth="1"/>
    <col min="2053" max="2053" width="10.7109375" style="21" customWidth="1"/>
    <col min="2054" max="2301" width="8.85546875" style="21"/>
    <col min="2302" max="2302" width="10.42578125" style="21" customWidth="1"/>
    <col min="2303" max="2303" width="57.7109375" style="21" customWidth="1"/>
    <col min="2304" max="2304" width="46.140625" style="21" customWidth="1"/>
    <col min="2305" max="2305" width="14" style="21" customWidth="1"/>
    <col min="2306" max="2306" width="8.85546875" style="21"/>
    <col min="2307" max="2307" width="8.85546875" style="21" customWidth="1"/>
    <col min="2308" max="2308" width="11.140625" style="21" customWidth="1"/>
    <col min="2309" max="2309" width="10.7109375" style="21" customWidth="1"/>
    <col min="2310" max="2557" width="8.85546875" style="21"/>
    <col min="2558" max="2558" width="10.42578125" style="21" customWidth="1"/>
    <col min="2559" max="2559" width="57.7109375" style="21" customWidth="1"/>
    <col min="2560" max="2560" width="46.140625" style="21" customWidth="1"/>
    <col min="2561" max="2561" width="14" style="21" customWidth="1"/>
    <col min="2562" max="2562" width="8.85546875" style="21"/>
    <col min="2563" max="2563" width="8.85546875" style="21" customWidth="1"/>
    <col min="2564" max="2564" width="11.140625" style="21" customWidth="1"/>
    <col min="2565" max="2565" width="10.7109375" style="21" customWidth="1"/>
    <col min="2566" max="2813" width="8.85546875" style="21"/>
    <col min="2814" max="2814" width="10.42578125" style="21" customWidth="1"/>
    <col min="2815" max="2815" width="57.7109375" style="21" customWidth="1"/>
    <col min="2816" max="2816" width="46.140625" style="21" customWidth="1"/>
    <col min="2817" max="2817" width="14" style="21" customWidth="1"/>
    <col min="2818" max="2818" width="8.85546875" style="21"/>
    <col min="2819" max="2819" width="8.85546875" style="21" customWidth="1"/>
    <col min="2820" max="2820" width="11.140625" style="21" customWidth="1"/>
    <col min="2821" max="2821" width="10.7109375" style="21" customWidth="1"/>
    <col min="2822" max="3069" width="8.85546875" style="21"/>
    <col min="3070" max="3070" width="10.42578125" style="21" customWidth="1"/>
    <col min="3071" max="3071" width="57.7109375" style="21" customWidth="1"/>
    <col min="3072" max="3072" width="46.140625" style="21" customWidth="1"/>
    <col min="3073" max="3073" width="14" style="21" customWidth="1"/>
    <col min="3074" max="3074" width="8.85546875" style="21"/>
    <col min="3075" max="3075" width="8.85546875" style="21" customWidth="1"/>
    <col min="3076" max="3076" width="11.140625" style="21" customWidth="1"/>
    <col min="3077" max="3077" width="10.7109375" style="21" customWidth="1"/>
    <col min="3078" max="3325" width="8.85546875" style="21"/>
    <col min="3326" max="3326" width="10.42578125" style="21" customWidth="1"/>
    <col min="3327" max="3327" width="57.7109375" style="21" customWidth="1"/>
    <col min="3328" max="3328" width="46.140625" style="21" customWidth="1"/>
    <col min="3329" max="3329" width="14" style="21" customWidth="1"/>
    <col min="3330" max="3330" width="8.85546875" style="21"/>
    <col min="3331" max="3331" width="8.85546875" style="21" customWidth="1"/>
    <col min="3332" max="3332" width="11.140625" style="21" customWidth="1"/>
    <col min="3333" max="3333" width="10.7109375" style="21" customWidth="1"/>
    <col min="3334" max="3581" width="8.85546875" style="21"/>
    <col min="3582" max="3582" width="10.42578125" style="21" customWidth="1"/>
    <col min="3583" max="3583" width="57.7109375" style="21" customWidth="1"/>
    <col min="3584" max="3584" width="46.140625" style="21" customWidth="1"/>
    <col min="3585" max="3585" width="14" style="21" customWidth="1"/>
    <col min="3586" max="3586" width="8.85546875" style="21"/>
    <col min="3587" max="3587" width="8.85546875" style="21" customWidth="1"/>
    <col min="3588" max="3588" width="11.140625" style="21" customWidth="1"/>
    <col min="3589" max="3589" width="10.7109375" style="21" customWidth="1"/>
    <col min="3590" max="3837" width="8.85546875" style="21"/>
    <col min="3838" max="3838" width="10.42578125" style="21" customWidth="1"/>
    <col min="3839" max="3839" width="57.7109375" style="21" customWidth="1"/>
    <col min="3840" max="3840" width="46.140625" style="21" customWidth="1"/>
    <col min="3841" max="3841" width="14" style="21" customWidth="1"/>
    <col min="3842" max="3842" width="8.85546875" style="21"/>
    <col min="3843" max="3843" width="8.85546875" style="21" customWidth="1"/>
    <col min="3844" max="3844" width="11.140625" style="21" customWidth="1"/>
    <col min="3845" max="3845" width="10.7109375" style="21" customWidth="1"/>
    <col min="3846" max="4093" width="8.85546875" style="21"/>
    <col min="4094" max="4094" width="10.42578125" style="21" customWidth="1"/>
    <col min="4095" max="4095" width="57.7109375" style="21" customWidth="1"/>
    <col min="4096" max="4096" width="46.140625" style="21" customWidth="1"/>
    <col min="4097" max="4097" width="14" style="21" customWidth="1"/>
    <col min="4098" max="4098" width="8.85546875" style="21"/>
    <col min="4099" max="4099" width="8.85546875" style="21" customWidth="1"/>
    <col min="4100" max="4100" width="11.140625" style="21" customWidth="1"/>
    <col min="4101" max="4101" width="10.7109375" style="21" customWidth="1"/>
    <col min="4102" max="4349" width="8.85546875" style="21"/>
    <col min="4350" max="4350" width="10.42578125" style="21" customWidth="1"/>
    <col min="4351" max="4351" width="57.7109375" style="21" customWidth="1"/>
    <col min="4352" max="4352" width="46.140625" style="21" customWidth="1"/>
    <col min="4353" max="4353" width="14" style="21" customWidth="1"/>
    <col min="4354" max="4354" width="8.85546875" style="21"/>
    <col min="4355" max="4355" width="8.85546875" style="21" customWidth="1"/>
    <col min="4356" max="4356" width="11.140625" style="21" customWidth="1"/>
    <col min="4357" max="4357" width="10.7109375" style="21" customWidth="1"/>
    <col min="4358" max="4605" width="8.85546875" style="21"/>
    <col min="4606" max="4606" width="10.42578125" style="21" customWidth="1"/>
    <col min="4607" max="4607" width="57.7109375" style="21" customWidth="1"/>
    <col min="4608" max="4608" width="46.140625" style="21" customWidth="1"/>
    <col min="4609" max="4609" width="14" style="21" customWidth="1"/>
    <col min="4610" max="4610" width="8.85546875" style="21"/>
    <col min="4611" max="4611" width="8.85546875" style="21" customWidth="1"/>
    <col min="4612" max="4612" width="11.140625" style="21" customWidth="1"/>
    <col min="4613" max="4613" width="10.7109375" style="21" customWidth="1"/>
    <col min="4614" max="4861" width="8.85546875" style="21"/>
    <col min="4862" max="4862" width="10.42578125" style="21" customWidth="1"/>
    <col min="4863" max="4863" width="57.7109375" style="21" customWidth="1"/>
    <col min="4864" max="4864" width="46.140625" style="21" customWidth="1"/>
    <col min="4865" max="4865" width="14" style="21" customWidth="1"/>
    <col min="4866" max="4866" width="8.85546875" style="21"/>
    <col min="4867" max="4867" width="8.85546875" style="21" customWidth="1"/>
    <col min="4868" max="4868" width="11.140625" style="21" customWidth="1"/>
    <col min="4869" max="4869" width="10.7109375" style="21" customWidth="1"/>
    <col min="4870" max="5117" width="8.85546875" style="21"/>
    <col min="5118" max="5118" width="10.42578125" style="21" customWidth="1"/>
    <col min="5119" max="5119" width="57.7109375" style="21" customWidth="1"/>
    <col min="5120" max="5120" width="46.140625" style="21" customWidth="1"/>
    <col min="5121" max="5121" width="14" style="21" customWidth="1"/>
    <col min="5122" max="5122" width="8.85546875" style="21"/>
    <col min="5123" max="5123" width="8.85546875" style="21" customWidth="1"/>
    <col min="5124" max="5124" width="11.140625" style="21" customWidth="1"/>
    <col min="5125" max="5125" width="10.7109375" style="21" customWidth="1"/>
    <col min="5126" max="5373" width="8.85546875" style="21"/>
    <col min="5374" max="5374" width="10.42578125" style="21" customWidth="1"/>
    <col min="5375" max="5375" width="57.7109375" style="21" customWidth="1"/>
    <col min="5376" max="5376" width="46.140625" style="21" customWidth="1"/>
    <col min="5377" max="5377" width="14" style="21" customWidth="1"/>
    <col min="5378" max="5378" width="8.85546875" style="21"/>
    <col min="5379" max="5379" width="8.85546875" style="21" customWidth="1"/>
    <col min="5380" max="5380" width="11.140625" style="21" customWidth="1"/>
    <col min="5381" max="5381" width="10.7109375" style="21" customWidth="1"/>
    <col min="5382" max="5629" width="8.85546875" style="21"/>
    <col min="5630" max="5630" width="10.42578125" style="21" customWidth="1"/>
    <col min="5631" max="5631" width="57.7109375" style="21" customWidth="1"/>
    <col min="5632" max="5632" width="46.140625" style="21" customWidth="1"/>
    <col min="5633" max="5633" width="14" style="21" customWidth="1"/>
    <col min="5634" max="5634" width="8.85546875" style="21"/>
    <col min="5635" max="5635" width="8.85546875" style="21" customWidth="1"/>
    <col min="5636" max="5636" width="11.140625" style="21" customWidth="1"/>
    <col min="5637" max="5637" width="10.7109375" style="21" customWidth="1"/>
    <col min="5638" max="5885" width="8.85546875" style="21"/>
    <col min="5886" max="5886" width="10.42578125" style="21" customWidth="1"/>
    <col min="5887" max="5887" width="57.7109375" style="21" customWidth="1"/>
    <col min="5888" max="5888" width="46.140625" style="21" customWidth="1"/>
    <col min="5889" max="5889" width="14" style="21" customWidth="1"/>
    <col min="5890" max="5890" width="8.85546875" style="21"/>
    <col min="5891" max="5891" width="8.85546875" style="21" customWidth="1"/>
    <col min="5892" max="5892" width="11.140625" style="21" customWidth="1"/>
    <col min="5893" max="5893" width="10.7109375" style="21" customWidth="1"/>
    <col min="5894" max="6141" width="8.85546875" style="21"/>
    <col min="6142" max="6142" width="10.42578125" style="21" customWidth="1"/>
    <col min="6143" max="6143" width="57.7109375" style="21" customWidth="1"/>
    <col min="6144" max="6144" width="46.140625" style="21" customWidth="1"/>
    <col min="6145" max="6145" width="14" style="21" customWidth="1"/>
    <col min="6146" max="6146" width="8.85546875" style="21"/>
    <col min="6147" max="6147" width="8.85546875" style="21" customWidth="1"/>
    <col min="6148" max="6148" width="11.140625" style="21" customWidth="1"/>
    <col min="6149" max="6149" width="10.7109375" style="21" customWidth="1"/>
    <col min="6150" max="6397" width="8.85546875" style="21"/>
    <col min="6398" max="6398" width="10.42578125" style="21" customWidth="1"/>
    <col min="6399" max="6399" width="57.7109375" style="21" customWidth="1"/>
    <col min="6400" max="6400" width="46.140625" style="21" customWidth="1"/>
    <col min="6401" max="6401" width="14" style="21" customWidth="1"/>
    <col min="6402" max="6402" width="8.85546875" style="21"/>
    <col min="6403" max="6403" width="8.85546875" style="21" customWidth="1"/>
    <col min="6404" max="6404" width="11.140625" style="21" customWidth="1"/>
    <col min="6405" max="6405" width="10.7109375" style="21" customWidth="1"/>
    <col min="6406" max="6653" width="8.85546875" style="21"/>
    <col min="6654" max="6654" width="10.42578125" style="21" customWidth="1"/>
    <col min="6655" max="6655" width="57.7109375" style="21" customWidth="1"/>
    <col min="6656" max="6656" width="46.140625" style="21" customWidth="1"/>
    <col min="6657" max="6657" width="14" style="21" customWidth="1"/>
    <col min="6658" max="6658" width="8.85546875" style="21"/>
    <col min="6659" max="6659" width="8.85546875" style="21" customWidth="1"/>
    <col min="6660" max="6660" width="11.140625" style="21" customWidth="1"/>
    <col min="6661" max="6661" width="10.7109375" style="21" customWidth="1"/>
    <col min="6662" max="6909" width="8.85546875" style="21"/>
    <col min="6910" max="6910" width="10.42578125" style="21" customWidth="1"/>
    <col min="6911" max="6911" width="57.7109375" style="21" customWidth="1"/>
    <col min="6912" max="6912" width="46.140625" style="21" customWidth="1"/>
    <col min="6913" max="6913" width="14" style="21" customWidth="1"/>
    <col min="6914" max="6914" width="8.85546875" style="21"/>
    <col min="6915" max="6915" width="8.85546875" style="21" customWidth="1"/>
    <col min="6916" max="6916" width="11.140625" style="21" customWidth="1"/>
    <col min="6917" max="6917" width="10.7109375" style="21" customWidth="1"/>
    <col min="6918" max="7165" width="8.85546875" style="21"/>
    <col min="7166" max="7166" width="10.42578125" style="21" customWidth="1"/>
    <col min="7167" max="7167" width="57.7109375" style="21" customWidth="1"/>
    <col min="7168" max="7168" width="46.140625" style="21" customWidth="1"/>
    <col min="7169" max="7169" width="14" style="21" customWidth="1"/>
    <col min="7170" max="7170" width="8.85546875" style="21"/>
    <col min="7171" max="7171" width="8.85546875" style="21" customWidth="1"/>
    <col min="7172" max="7172" width="11.140625" style="21" customWidth="1"/>
    <col min="7173" max="7173" width="10.7109375" style="21" customWidth="1"/>
    <col min="7174" max="7421" width="8.85546875" style="21"/>
    <col min="7422" max="7422" width="10.42578125" style="21" customWidth="1"/>
    <col min="7423" max="7423" width="57.7109375" style="21" customWidth="1"/>
    <col min="7424" max="7424" width="46.140625" style="21" customWidth="1"/>
    <col min="7425" max="7425" width="14" style="21" customWidth="1"/>
    <col min="7426" max="7426" width="8.85546875" style="21"/>
    <col min="7427" max="7427" width="8.85546875" style="21" customWidth="1"/>
    <col min="7428" max="7428" width="11.140625" style="21" customWidth="1"/>
    <col min="7429" max="7429" width="10.7109375" style="21" customWidth="1"/>
    <col min="7430" max="7677" width="8.85546875" style="21"/>
    <col min="7678" max="7678" width="10.42578125" style="21" customWidth="1"/>
    <col min="7679" max="7679" width="57.7109375" style="21" customWidth="1"/>
    <col min="7680" max="7680" width="46.140625" style="21" customWidth="1"/>
    <col min="7681" max="7681" width="14" style="21" customWidth="1"/>
    <col min="7682" max="7682" width="8.85546875" style="21"/>
    <col min="7683" max="7683" width="8.85546875" style="21" customWidth="1"/>
    <col min="7684" max="7684" width="11.140625" style="21" customWidth="1"/>
    <col min="7685" max="7685" width="10.7109375" style="21" customWidth="1"/>
    <col min="7686" max="7933" width="8.85546875" style="21"/>
    <col min="7934" max="7934" width="10.42578125" style="21" customWidth="1"/>
    <col min="7935" max="7935" width="57.7109375" style="21" customWidth="1"/>
    <col min="7936" max="7936" width="46.140625" style="21" customWidth="1"/>
    <col min="7937" max="7937" width="14" style="21" customWidth="1"/>
    <col min="7938" max="7938" width="8.85546875" style="21"/>
    <col min="7939" max="7939" width="8.85546875" style="21" customWidth="1"/>
    <col min="7940" max="7940" width="11.140625" style="21" customWidth="1"/>
    <col min="7941" max="7941" width="10.7109375" style="21" customWidth="1"/>
    <col min="7942" max="8189" width="8.85546875" style="21"/>
    <col min="8190" max="8190" width="10.42578125" style="21" customWidth="1"/>
    <col min="8191" max="8191" width="57.7109375" style="21" customWidth="1"/>
    <col min="8192" max="8192" width="46.140625" style="21" customWidth="1"/>
    <col min="8193" max="8193" width="14" style="21" customWidth="1"/>
    <col min="8194" max="8194" width="8.85546875" style="21"/>
    <col min="8195" max="8195" width="8.85546875" style="21" customWidth="1"/>
    <col min="8196" max="8196" width="11.140625" style="21" customWidth="1"/>
    <col min="8197" max="8197" width="10.7109375" style="21" customWidth="1"/>
    <col min="8198" max="8445" width="8.85546875" style="21"/>
    <col min="8446" max="8446" width="10.42578125" style="21" customWidth="1"/>
    <col min="8447" max="8447" width="57.7109375" style="21" customWidth="1"/>
    <col min="8448" max="8448" width="46.140625" style="21" customWidth="1"/>
    <col min="8449" max="8449" width="14" style="21" customWidth="1"/>
    <col min="8450" max="8450" width="8.85546875" style="21"/>
    <col min="8451" max="8451" width="8.85546875" style="21" customWidth="1"/>
    <col min="8452" max="8452" width="11.140625" style="21" customWidth="1"/>
    <col min="8453" max="8453" width="10.7109375" style="21" customWidth="1"/>
    <col min="8454" max="8701" width="8.85546875" style="21"/>
    <col min="8702" max="8702" width="10.42578125" style="21" customWidth="1"/>
    <col min="8703" max="8703" width="57.7109375" style="21" customWidth="1"/>
    <col min="8704" max="8704" width="46.140625" style="21" customWidth="1"/>
    <col min="8705" max="8705" width="14" style="21" customWidth="1"/>
    <col min="8706" max="8706" width="8.85546875" style="21"/>
    <col min="8707" max="8707" width="8.85546875" style="21" customWidth="1"/>
    <col min="8708" max="8708" width="11.140625" style="21" customWidth="1"/>
    <col min="8709" max="8709" width="10.7109375" style="21" customWidth="1"/>
    <col min="8710" max="8957" width="8.85546875" style="21"/>
    <col min="8958" max="8958" width="10.42578125" style="21" customWidth="1"/>
    <col min="8959" max="8959" width="57.7109375" style="21" customWidth="1"/>
    <col min="8960" max="8960" width="46.140625" style="21" customWidth="1"/>
    <col min="8961" max="8961" width="14" style="21" customWidth="1"/>
    <col min="8962" max="8962" width="8.85546875" style="21"/>
    <col min="8963" max="8963" width="8.85546875" style="21" customWidth="1"/>
    <col min="8964" max="8964" width="11.140625" style="21" customWidth="1"/>
    <col min="8965" max="8965" width="10.7109375" style="21" customWidth="1"/>
    <col min="8966" max="9213" width="8.85546875" style="21"/>
    <col min="9214" max="9214" width="10.42578125" style="21" customWidth="1"/>
    <col min="9215" max="9215" width="57.7109375" style="21" customWidth="1"/>
    <col min="9216" max="9216" width="46.140625" style="21" customWidth="1"/>
    <col min="9217" max="9217" width="14" style="21" customWidth="1"/>
    <col min="9218" max="9218" width="8.85546875" style="21"/>
    <col min="9219" max="9219" width="8.85546875" style="21" customWidth="1"/>
    <col min="9220" max="9220" width="11.140625" style="21" customWidth="1"/>
    <col min="9221" max="9221" width="10.7109375" style="21" customWidth="1"/>
    <col min="9222" max="9469" width="8.85546875" style="21"/>
    <col min="9470" max="9470" width="10.42578125" style="21" customWidth="1"/>
    <col min="9471" max="9471" width="57.7109375" style="21" customWidth="1"/>
    <col min="9472" max="9472" width="46.140625" style="21" customWidth="1"/>
    <col min="9473" max="9473" width="14" style="21" customWidth="1"/>
    <col min="9474" max="9474" width="8.85546875" style="21"/>
    <col min="9475" max="9475" width="8.85546875" style="21" customWidth="1"/>
    <col min="9476" max="9476" width="11.140625" style="21" customWidth="1"/>
    <col min="9477" max="9477" width="10.7109375" style="21" customWidth="1"/>
    <col min="9478" max="9725" width="8.85546875" style="21"/>
    <col min="9726" max="9726" width="10.42578125" style="21" customWidth="1"/>
    <col min="9727" max="9727" width="57.7109375" style="21" customWidth="1"/>
    <col min="9728" max="9728" width="46.140625" style="21" customWidth="1"/>
    <col min="9729" max="9729" width="14" style="21" customWidth="1"/>
    <col min="9730" max="9730" width="8.85546875" style="21"/>
    <col min="9731" max="9731" width="8.85546875" style="21" customWidth="1"/>
    <col min="9732" max="9732" width="11.140625" style="21" customWidth="1"/>
    <col min="9733" max="9733" width="10.7109375" style="21" customWidth="1"/>
    <col min="9734" max="9981" width="8.85546875" style="21"/>
    <col min="9982" max="9982" width="10.42578125" style="21" customWidth="1"/>
    <col min="9983" max="9983" width="57.7109375" style="21" customWidth="1"/>
    <col min="9984" max="9984" width="46.140625" style="21" customWidth="1"/>
    <col min="9985" max="9985" width="14" style="21" customWidth="1"/>
    <col min="9986" max="9986" width="8.85546875" style="21"/>
    <col min="9987" max="9987" width="8.85546875" style="21" customWidth="1"/>
    <col min="9988" max="9988" width="11.140625" style="21" customWidth="1"/>
    <col min="9989" max="9989" width="10.7109375" style="21" customWidth="1"/>
    <col min="9990" max="10237" width="8.85546875" style="21"/>
    <col min="10238" max="10238" width="10.42578125" style="21" customWidth="1"/>
    <col min="10239" max="10239" width="57.7109375" style="21" customWidth="1"/>
    <col min="10240" max="10240" width="46.140625" style="21" customWidth="1"/>
    <col min="10241" max="10241" width="14" style="21" customWidth="1"/>
    <col min="10242" max="10242" width="8.85546875" style="21"/>
    <col min="10243" max="10243" width="8.85546875" style="21" customWidth="1"/>
    <col min="10244" max="10244" width="11.140625" style="21" customWidth="1"/>
    <col min="10245" max="10245" width="10.7109375" style="21" customWidth="1"/>
    <col min="10246" max="10493" width="8.85546875" style="21"/>
    <col min="10494" max="10494" width="10.42578125" style="21" customWidth="1"/>
    <col min="10495" max="10495" width="57.7109375" style="21" customWidth="1"/>
    <col min="10496" max="10496" width="46.140625" style="21" customWidth="1"/>
    <col min="10497" max="10497" width="14" style="21" customWidth="1"/>
    <col min="10498" max="10498" width="8.85546875" style="21"/>
    <col min="10499" max="10499" width="8.85546875" style="21" customWidth="1"/>
    <col min="10500" max="10500" width="11.140625" style="21" customWidth="1"/>
    <col min="10501" max="10501" width="10.7109375" style="21" customWidth="1"/>
    <col min="10502" max="10749" width="8.85546875" style="21"/>
    <col min="10750" max="10750" width="10.42578125" style="21" customWidth="1"/>
    <col min="10751" max="10751" width="57.7109375" style="21" customWidth="1"/>
    <col min="10752" max="10752" width="46.140625" style="21" customWidth="1"/>
    <col min="10753" max="10753" width="14" style="21" customWidth="1"/>
    <col min="10754" max="10754" width="8.85546875" style="21"/>
    <col min="10755" max="10755" width="8.85546875" style="21" customWidth="1"/>
    <col min="10756" max="10756" width="11.140625" style="21" customWidth="1"/>
    <col min="10757" max="10757" width="10.7109375" style="21" customWidth="1"/>
    <col min="10758" max="11005" width="8.85546875" style="21"/>
    <col min="11006" max="11006" width="10.42578125" style="21" customWidth="1"/>
    <col min="11007" max="11007" width="57.7109375" style="21" customWidth="1"/>
    <col min="11008" max="11008" width="46.140625" style="21" customWidth="1"/>
    <col min="11009" max="11009" width="14" style="21" customWidth="1"/>
    <col min="11010" max="11010" width="8.85546875" style="21"/>
    <col min="11011" max="11011" width="8.85546875" style="21" customWidth="1"/>
    <col min="11012" max="11012" width="11.140625" style="21" customWidth="1"/>
    <col min="11013" max="11013" width="10.7109375" style="21" customWidth="1"/>
    <col min="11014" max="11261" width="8.85546875" style="21"/>
    <col min="11262" max="11262" width="10.42578125" style="21" customWidth="1"/>
    <col min="11263" max="11263" width="57.7109375" style="21" customWidth="1"/>
    <col min="11264" max="11264" width="46.140625" style="21" customWidth="1"/>
    <col min="11265" max="11265" width="14" style="21" customWidth="1"/>
    <col min="11266" max="11266" width="8.85546875" style="21"/>
    <col min="11267" max="11267" width="8.85546875" style="21" customWidth="1"/>
    <col min="11268" max="11268" width="11.140625" style="21" customWidth="1"/>
    <col min="11269" max="11269" width="10.7109375" style="21" customWidth="1"/>
    <col min="11270" max="11517" width="8.85546875" style="21"/>
    <col min="11518" max="11518" width="10.42578125" style="21" customWidth="1"/>
    <col min="11519" max="11519" width="57.7109375" style="21" customWidth="1"/>
    <col min="11520" max="11520" width="46.140625" style="21" customWidth="1"/>
    <col min="11521" max="11521" width="14" style="21" customWidth="1"/>
    <col min="11522" max="11522" width="8.85546875" style="21"/>
    <col min="11523" max="11523" width="8.85546875" style="21" customWidth="1"/>
    <col min="11524" max="11524" width="11.140625" style="21" customWidth="1"/>
    <col min="11525" max="11525" width="10.7109375" style="21" customWidth="1"/>
    <col min="11526" max="11773" width="8.85546875" style="21"/>
    <col min="11774" max="11774" width="10.42578125" style="21" customWidth="1"/>
    <col min="11775" max="11775" width="57.7109375" style="21" customWidth="1"/>
    <col min="11776" max="11776" width="46.140625" style="21" customWidth="1"/>
    <col min="11777" max="11777" width="14" style="21" customWidth="1"/>
    <col min="11778" max="11778" width="8.85546875" style="21"/>
    <col min="11779" max="11779" width="8.85546875" style="21" customWidth="1"/>
    <col min="11780" max="11780" width="11.140625" style="21" customWidth="1"/>
    <col min="11781" max="11781" width="10.7109375" style="21" customWidth="1"/>
    <col min="11782" max="12029" width="8.85546875" style="21"/>
    <col min="12030" max="12030" width="10.42578125" style="21" customWidth="1"/>
    <col min="12031" max="12031" width="57.7109375" style="21" customWidth="1"/>
    <col min="12032" max="12032" width="46.140625" style="21" customWidth="1"/>
    <col min="12033" max="12033" width="14" style="21" customWidth="1"/>
    <col min="12034" max="12034" width="8.85546875" style="21"/>
    <col min="12035" max="12035" width="8.85546875" style="21" customWidth="1"/>
    <col min="12036" max="12036" width="11.140625" style="21" customWidth="1"/>
    <col min="12037" max="12037" width="10.7109375" style="21" customWidth="1"/>
    <col min="12038" max="12285" width="8.85546875" style="21"/>
    <col min="12286" max="12286" width="10.42578125" style="21" customWidth="1"/>
    <col min="12287" max="12287" width="57.7109375" style="21" customWidth="1"/>
    <col min="12288" max="12288" width="46.140625" style="21" customWidth="1"/>
    <col min="12289" max="12289" width="14" style="21" customWidth="1"/>
    <col min="12290" max="12290" width="8.85546875" style="21"/>
    <col min="12291" max="12291" width="8.85546875" style="21" customWidth="1"/>
    <col min="12292" max="12292" width="11.140625" style="21" customWidth="1"/>
    <col min="12293" max="12293" width="10.7109375" style="21" customWidth="1"/>
    <col min="12294" max="12541" width="8.85546875" style="21"/>
    <col min="12542" max="12542" width="10.42578125" style="21" customWidth="1"/>
    <col min="12543" max="12543" width="57.7109375" style="21" customWidth="1"/>
    <col min="12544" max="12544" width="46.140625" style="21" customWidth="1"/>
    <col min="12545" max="12545" width="14" style="21" customWidth="1"/>
    <col min="12546" max="12546" width="8.85546875" style="21"/>
    <col min="12547" max="12547" width="8.85546875" style="21" customWidth="1"/>
    <col min="12548" max="12548" width="11.140625" style="21" customWidth="1"/>
    <col min="12549" max="12549" width="10.7109375" style="21" customWidth="1"/>
    <col min="12550" max="12797" width="8.85546875" style="21"/>
    <col min="12798" max="12798" width="10.42578125" style="21" customWidth="1"/>
    <col min="12799" max="12799" width="57.7109375" style="21" customWidth="1"/>
    <col min="12800" max="12800" width="46.140625" style="21" customWidth="1"/>
    <col min="12801" max="12801" width="14" style="21" customWidth="1"/>
    <col min="12802" max="12802" width="8.85546875" style="21"/>
    <col min="12803" max="12803" width="8.85546875" style="21" customWidth="1"/>
    <col min="12804" max="12804" width="11.140625" style="21" customWidth="1"/>
    <col min="12805" max="12805" width="10.7109375" style="21" customWidth="1"/>
    <col min="12806" max="13053" width="8.85546875" style="21"/>
    <col min="13054" max="13054" width="10.42578125" style="21" customWidth="1"/>
    <col min="13055" max="13055" width="57.7109375" style="21" customWidth="1"/>
    <col min="13056" max="13056" width="46.140625" style="21" customWidth="1"/>
    <col min="13057" max="13057" width="14" style="21" customWidth="1"/>
    <col min="13058" max="13058" width="8.85546875" style="21"/>
    <col min="13059" max="13059" width="8.85546875" style="21" customWidth="1"/>
    <col min="13060" max="13060" width="11.140625" style="21" customWidth="1"/>
    <col min="13061" max="13061" width="10.7109375" style="21" customWidth="1"/>
    <col min="13062" max="13309" width="8.85546875" style="21"/>
    <col min="13310" max="13310" width="10.42578125" style="21" customWidth="1"/>
    <col min="13311" max="13311" width="57.7109375" style="21" customWidth="1"/>
    <col min="13312" max="13312" width="46.140625" style="21" customWidth="1"/>
    <col min="13313" max="13313" width="14" style="21" customWidth="1"/>
    <col min="13314" max="13314" width="8.85546875" style="21"/>
    <col min="13315" max="13315" width="8.85546875" style="21" customWidth="1"/>
    <col min="13316" max="13316" width="11.140625" style="21" customWidth="1"/>
    <col min="13317" max="13317" width="10.7109375" style="21" customWidth="1"/>
    <col min="13318" max="13565" width="8.85546875" style="21"/>
    <col min="13566" max="13566" width="10.42578125" style="21" customWidth="1"/>
    <col min="13567" max="13567" width="57.7109375" style="21" customWidth="1"/>
    <col min="13568" max="13568" width="46.140625" style="21" customWidth="1"/>
    <col min="13569" max="13569" width="14" style="21" customWidth="1"/>
    <col min="13570" max="13570" width="8.85546875" style="21"/>
    <col min="13571" max="13571" width="8.85546875" style="21" customWidth="1"/>
    <col min="13572" max="13572" width="11.140625" style="21" customWidth="1"/>
    <col min="13573" max="13573" width="10.7109375" style="21" customWidth="1"/>
    <col min="13574" max="13821" width="8.85546875" style="21"/>
    <col min="13822" max="13822" width="10.42578125" style="21" customWidth="1"/>
    <col min="13823" max="13823" width="57.7109375" style="21" customWidth="1"/>
    <col min="13824" max="13824" width="46.140625" style="21" customWidth="1"/>
    <col min="13825" max="13825" width="14" style="21" customWidth="1"/>
    <col min="13826" max="13826" width="8.85546875" style="21"/>
    <col min="13827" max="13827" width="8.85546875" style="21" customWidth="1"/>
    <col min="13828" max="13828" width="11.140625" style="21" customWidth="1"/>
    <col min="13829" max="13829" width="10.7109375" style="21" customWidth="1"/>
    <col min="13830" max="14077" width="8.85546875" style="21"/>
    <col min="14078" max="14078" width="10.42578125" style="21" customWidth="1"/>
    <col min="14079" max="14079" width="57.7109375" style="21" customWidth="1"/>
    <col min="14080" max="14080" width="46.140625" style="21" customWidth="1"/>
    <col min="14081" max="14081" width="14" style="21" customWidth="1"/>
    <col min="14082" max="14082" width="8.85546875" style="21"/>
    <col min="14083" max="14083" width="8.85546875" style="21" customWidth="1"/>
    <col min="14084" max="14084" width="11.140625" style="21" customWidth="1"/>
    <col min="14085" max="14085" width="10.7109375" style="21" customWidth="1"/>
    <col min="14086" max="14333" width="8.85546875" style="21"/>
    <col min="14334" max="14334" width="10.42578125" style="21" customWidth="1"/>
    <col min="14335" max="14335" width="57.7109375" style="21" customWidth="1"/>
    <col min="14336" max="14336" width="46.140625" style="21" customWidth="1"/>
    <col min="14337" max="14337" width="14" style="21" customWidth="1"/>
    <col min="14338" max="14338" width="8.85546875" style="21"/>
    <col min="14339" max="14339" width="8.85546875" style="21" customWidth="1"/>
    <col min="14340" max="14340" width="11.140625" style="21" customWidth="1"/>
    <col min="14341" max="14341" width="10.7109375" style="21" customWidth="1"/>
    <col min="14342" max="14589" width="8.85546875" style="21"/>
    <col min="14590" max="14590" width="10.42578125" style="21" customWidth="1"/>
    <col min="14591" max="14591" width="57.7109375" style="21" customWidth="1"/>
    <col min="14592" max="14592" width="46.140625" style="21" customWidth="1"/>
    <col min="14593" max="14593" width="14" style="21" customWidth="1"/>
    <col min="14594" max="14594" width="8.85546875" style="21"/>
    <col min="14595" max="14595" width="8.85546875" style="21" customWidth="1"/>
    <col min="14596" max="14596" width="11.140625" style="21" customWidth="1"/>
    <col min="14597" max="14597" width="10.7109375" style="21" customWidth="1"/>
    <col min="14598" max="14845" width="8.85546875" style="21"/>
    <col min="14846" max="14846" width="10.42578125" style="21" customWidth="1"/>
    <col min="14847" max="14847" width="57.7109375" style="21" customWidth="1"/>
    <col min="14848" max="14848" width="46.140625" style="21" customWidth="1"/>
    <col min="14849" max="14849" width="14" style="21" customWidth="1"/>
    <col min="14850" max="14850" width="8.85546875" style="21"/>
    <col min="14851" max="14851" width="8.85546875" style="21" customWidth="1"/>
    <col min="14852" max="14852" width="11.140625" style="21" customWidth="1"/>
    <col min="14853" max="14853" width="10.7109375" style="21" customWidth="1"/>
    <col min="14854" max="15101" width="8.85546875" style="21"/>
    <col min="15102" max="15102" width="10.42578125" style="21" customWidth="1"/>
    <col min="15103" max="15103" width="57.7109375" style="21" customWidth="1"/>
    <col min="15104" max="15104" width="46.140625" style="21" customWidth="1"/>
    <col min="15105" max="15105" width="14" style="21" customWidth="1"/>
    <col min="15106" max="15106" width="8.85546875" style="21"/>
    <col min="15107" max="15107" width="8.85546875" style="21" customWidth="1"/>
    <col min="15108" max="15108" width="11.140625" style="21" customWidth="1"/>
    <col min="15109" max="15109" width="10.7109375" style="21" customWidth="1"/>
    <col min="15110" max="15357" width="8.85546875" style="21"/>
    <col min="15358" max="15358" width="10.42578125" style="21" customWidth="1"/>
    <col min="15359" max="15359" width="57.7109375" style="21" customWidth="1"/>
    <col min="15360" max="15360" width="46.140625" style="21" customWidth="1"/>
    <col min="15361" max="15361" width="14" style="21" customWidth="1"/>
    <col min="15362" max="15362" width="8.85546875" style="21"/>
    <col min="15363" max="15363" width="8.85546875" style="21" customWidth="1"/>
    <col min="15364" max="15364" width="11.140625" style="21" customWidth="1"/>
    <col min="15365" max="15365" width="10.7109375" style="21" customWidth="1"/>
    <col min="15366" max="15613" width="8.85546875" style="21"/>
    <col min="15614" max="15614" width="10.42578125" style="21" customWidth="1"/>
    <col min="15615" max="15615" width="57.7109375" style="21" customWidth="1"/>
    <col min="15616" max="15616" width="46.140625" style="21" customWidth="1"/>
    <col min="15617" max="15617" width="14" style="21" customWidth="1"/>
    <col min="15618" max="15618" width="8.85546875" style="21"/>
    <col min="15619" max="15619" width="8.85546875" style="21" customWidth="1"/>
    <col min="15620" max="15620" width="11.140625" style="21" customWidth="1"/>
    <col min="15621" max="15621" width="10.7109375" style="21" customWidth="1"/>
    <col min="15622" max="15869" width="8.85546875" style="21"/>
    <col min="15870" max="15870" width="10.42578125" style="21" customWidth="1"/>
    <col min="15871" max="15871" width="57.7109375" style="21" customWidth="1"/>
    <col min="15872" max="15872" width="46.140625" style="21" customWidth="1"/>
    <col min="15873" max="15873" width="14" style="21" customWidth="1"/>
    <col min="15874" max="15874" width="8.85546875" style="21"/>
    <col min="15875" max="15875" width="8.85546875" style="21" customWidth="1"/>
    <col min="15876" max="15876" width="11.140625" style="21" customWidth="1"/>
    <col min="15877" max="15877" width="10.7109375" style="21" customWidth="1"/>
    <col min="15878" max="16125" width="8.85546875" style="21"/>
    <col min="16126" max="16126" width="10.42578125" style="21" customWidth="1"/>
    <col min="16127" max="16127" width="57.7109375" style="21" customWidth="1"/>
    <col min="16128" max="16128" width="46.140625" style="21" customWidth="1"/>
    <col min="16129" max="16129" width="14" style="21" customWidth="1"/>
    <col min="16130" max="16130" width="8.85546875" style="21"/>
    <col min="16131" max="16131" width="8.85546875" style="21" customWidth="1"/>
    <col min="16132" max="16132" width="11.140625" style="21" customWidth="1"/>
    <col min="16133" max="16133" width="10.7109375" style="21" customWidth="1"/>
    <col min="16134" max="16383" width="8.85546875" style="21"/>
    <col min="16384" max="16384" width="8.85546875" style="21" customWidth="1"/>
  </cols>
  <sheetData>
    <row r="1" spans="1:7" s="1" customFormat="1" ht="18" x14ac:dyDescent="0.25">
      <c r="A1" s="78" t="s">
        <v>0</v>
      </c>
      <c r="D1" s="2"/>
      <c r="G1" s="3" t="s">
        <v>1</v>
      </c>
    </row>
    <row r="2" spans="1:7" s="1" customFormat="1" ht="7.9" customHeight="1" x14ac:dyDescent="0.25">
      <c r="D2" s="2"/>
    </row>
    <row r="3" spans="1:7" s="6" customFormat="1" ht="16.5" customHeight="1" x14ac:dyDescent="0.25">
      <c r="A3" s="4" t="s">
        <v>272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268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69" t="s">
        <v>262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0">
        <v>1</v>
      </c>
      <c r="B8" s="16" t="s">
        <v>10</v>
      </c>
      <c r="C8" s="17" t="s">
        <v>11</v>
      </c>
      <c r="D8" s="18" t="s">
        <v>12</v>
      </c>
      <c r="E8" s="77">
        <v>1656</v>
      </c>
      <c r="F8" s="19">
        <v>56.289000000000001</v>
      </c>
      <c r="G8" s="20">
        <f t="shared" ref="G8:G71" si="0">F8*E8</f>
        <v>93214.584000000003</v>
      </c>
    </row>
    <row r="9" spans="1:7" ht="28.5" customHeight="1" x14ac:dyDescent="0.25">
      <c r="A9" s="60">
        <v>2</v>
      </c>
      <c r="B9" s="16" t="s">
        <v>13</v>
      </c>
      <c r="C9" s="17" t="s">
        <v>14</v>
      </c>
      <c r="D9" s="18" t="s">
        <v>12</v>
      </c>
      <c r="E9" s="22">
        <v>138</v>
      </c>
      <c r="F9" s="19">
        <v>56.811</v>
      </c>
      <c r="G9" s="20">
        <f t="shared" si="0"/>
        <v>7839.9179999999997</v>
      </c>
    </row>
    <row r="10" spans="1:7" ht="28.5" customHeight="1" x14ac:dyDescent="0.25">
      <c r="A10" s="60">
        <v>3</v>
      </c>
      <c r="B10" s="16" t="s">
        <v>15</v>
      </c>
      <c r="C10" s="17" t="s">
        <v>16</v>
      </c>
      <c r="D10" s="18" t="s">
        <v>12</v>
      </c>
      <c r="E10" s="22">
        <v>0</v>
      </c>
      <c r="F10" s="19">
        <v>0</v>
      </c>
      <c r="G10" s="20">
        <f t="shared" si="0"/>
        <v>0</v>
      </c>
    </row>
    <row r="11" spans="1:7" ht="28.5" customHeight="1" x14ac:dyDescent="0.25">
      <c r="A11" s="60">
        <v>4</v>
      </c>
      <c r="B11" s="16" t="s">
        <v>17</v>
      </c>
      <c r="C11" s="17" t="s">
        <v>18</v>
      </c>
      <c r="D11" s="18" t="s">
        <v>12</v>
      </c>
      <c r="E11" s="22">
        <v>0</v>
      </c>
      <c r="F11" s="19">
        <v>0</v>
      </c>
      <c r="G11" s="20">
        <f t="shared" si="0"/>
        <v>0</v>
      </c>
    </row>
    <row r="12" spans="1:7" ht="28.5" customHeight="1" x14ac:dyDescent="0.25">
      <c r="A12" s="60">
        <v>5</v>
      </c>
      <c r="B12" s="16" t="s">
        <v>19</v>
      </c>
      <c r="C12" s="17" t="s">
        <v>20</v>
      </c>
      <c r="D12" s="18" t="s">
        <v>12</v>
      </c>
      <c r="E12" s="22">
        <v>0</v>
      </c>
      <c r="F12" s="19">
        <v>0</v>
      </c>
      <c r="G12" s="20">
        <f t="shared" si="0"/>
        <v>0</v>
      </c>
    </row>
    <row r="13" spans="1:7" ht="28.5" customHeight="1" x14ac:dyDescent="0.25">
      <c r="A13" s="60">
        <v>6</v>
      </c>
      <c r="B13" s="16" t="s">
        <v>21</v>
      </c>
      <c r="C13" s="17" t="s">
        <v>22</v>
      </c>
      <c r="D13" s="18" t="s">
        <v>12</v>
      </c>
      <c r="E13" s="22">
        <v>460</v>
      </c>
      <c r="F13" s="19">
        <v>56.811</v>
      </c>
      <c r="G13" s="20">
        <f t="shared" si="0"/>
        <v>26133.06</v>
      </c>
    </row>
    <row r="14" spans="1:7" ht="28.5" customHeight="1" x14ac:dyDescent="0.25">
      <c r="A14" s="60">
        <v>7</v>
      </c>
      <c r="B14" s="16" t="s">
        <v>23</v>
      </c>
      <c r="C14" s="17" t="s">
        <v>24</v>
      </c>
      <c r="D14" s="18" t="s">
        <v>25</v>
      </c>
      <c r="E14" s="22">
        <v>0</v>
      </c>
      <c r="F14" s="19">
        <v>0</v>
      </c>
      <c r="G14" s="20">
        <f t="shared" si="0"/>
        <v>0</v>
      </c>
    </row>
    <row r="15" spans="1:7" ht="28.5" customHeight="1" x14ac:dyDescent="0.25">
      <c r="A15" s="60">
        <v>8</v>
      </c>
      <c r="B15" s="16" t="s">
        <v>26</v>
      </c>
      <c r="C15" s="23" t="s">
        <v>27</v>
      </c>
      <c r="D15" s="18" t="s">
        <v>12</v>
      </c>
      <c r="E15" s="22">
        <v>0</v>
      </c>
      <c r="F15" s="19">
        <v>0</v>
      </c>
      <c r="G15" s="20">
        <f t="shared" si="0"/>
        <v>0</v>
      </c>
    </row>
    <row r="16" spans="1:7" ht="28.5" customHeight="1" x14ac:dyDescent="0.25">
      <c r="A16" s="60" t="s">
        <v>28</v>
      </c>
      <c r="B16" s="24" t="s">
        <v>29</v>
      </c>
      <c r="C16" s="23" t="s">
        <v>30</v>
      </c>
      <c r="D16" s="18" t="s">
        <v>12</v>
      </c>
      <c r="E16" s="22">
        <v>0</v>
      </c>
      <c r="F16" s="19">
        <v>0</v>
      </c>
      <c r="G16" s="20">
        <f t="shared" si="0"/>
        <v>0</v>
      </c>
    </row>
    <row r="17" spans="1:7" ht="28.5" customHeight="1" x14ac:dyDescent="0.25">
      <c r="A17" s="60" t="s">
        <v>31</v>
      </c>
      <c r="B17" s="24" t="s">
        <v>29</v>
      </c>
      <c r="C17" s="23" t="s">
        <v>32</v>
      </c>
      <c r="D17" s="18" t="s">
        <v>12</v>
      </c>
      <c r="E17" s="22">
        <v>0</v>
      </c>
      <c r="F17" s="19">
        <v>0</v>
      </c>
      <c r="G17" s="20">
        <f t="shared" si="0"/>
        <v>0</v>
      </c>
    </row>
    <row r="18" spans="1:7" ht="28.5" customHeight="1" x14ac:dyDescent="0.25">
      <c r="A18" s="60" t="s">
        <v>33</v>
      </c>
      <c r="B18" s="16" t="s">
        <v>34</v>
      </c>
      <c r="C18" s="23" t="s">
        <v>30</v>
      </c>
      <c r="D18" s="18" t="s">
        <v>12</v>
      </c>
      <c r="E18" s="22">
        <v>0</v>
      </c>
      <c r="F18" s="19">
        <v>0</v>
      </c>
      <c r="G18" s="20">
        <f t="shared" si="0"/>
        <v>0</v>
      </c>
    </row>
    <row r="19" spans="1:7" ht="28.5" customHeight="1" x14ac:dyDescent="0.25">
      <c r="A19" s="60" t="s">
        <v>35</v>
      </c>
      <c r="B19" s="16" t="s">
        <v>34</v>
      </c>
      <c r="C19" s="23" t="s">
        <v>32</v>
      </c>
      <c r="D19" s="18" t="s">
        <v>12</v>
      </c>
      <c r="E19" s="22">
        <v>0</v>
      </c>
      <c r="F19" s="19">
        <v>0</v>
      </c>
      <c r="G19" s="20">
        <f t="shared" si="0"/>
        <v>0</v>
      </c>
    </row>
    <row r="20" spans="1:7" ht="28.5" customHeight="1" x14ac:dyDescent="0.25">
      <c r="A20" s="60">
        <v>11</v>
      </c>
      <c r="B20" s="16" t="s">
        <v>36</v>
      </c>
      <c r="C20" s="23" t="s">
        <v>37</v>
      </c>
      <c r="D20" s="18" t="s">
        <v>25</v>
      </c>
      <c r="E20" s="22">
        <v>0</v>
      </c>
      <c r="F20" s="19">
        <v>0</v>
      </c>
      <c r="G20" s="20">
        <f t="shared" si="0"/>
        <v>0</v>
      </c>
    </row>
    <row r="21" spans="1:7" ht="28.5" customHeight="1" x14ac:dyDescent="0.25">
      <c r="A21" s="60">
        <v>12</v>
      </c>
      <c r="B21" s="16" t="s">
        <v>38</v>
      </c>
      <c r="C21" s="17" t="s">
        <v>39</v>
      </c>
      <c r="D21" s="18" t="s">
        <v>25</v>
      </c>
      <c r="E21" s="22">
        <v>0</v>
      </c>
      <c r="F21" s="19">
        <v>0</v>
      </c>
      <c r="G21" s="20">
        <f t="shared" si="0"/>
        <v>0</v>
      </c>
    </row>
    <row r="22" spans="1:7" ht="28.5" customHeight="1" x14ac:dyDescent="0.25">
      <c r="A22" s="60">
        <v>13</v>
      </c>
      <c r="B22" s="16" t="s">
        <v>40</v>
      </c>
      <c r="C22" s="17" t="s">
        <v>41</v>
      </c>
      <c r="D22" s="18" t="s">
        <v>25</v>
      </c>
      <c r="E22" s="22">
        <v>0</v>
      </c>
      <c r="F22" s="19">
        <v>0</v>
      </c>
      <c r="G22" s="20">
        <f t="shared" si="0"/>
        <v>0</v>
      </c>
    </row>
    <row r="23" spans="1:7" ht="28.5" customHeight="1" x14ac:dyDescent="0.25">
      <c r="A23" s="60">
        <v>14</v>
      </c>
      <c r="B23" s="16" t="s">
        <v>42</v>
      </c>
      <c r="C23" s="17" t="s">
        <v>43</v>
      </c>
      <c r="D23" s="18" t="s">
        <v>44</v>
      </c>
      <c r="E23" s="22">
        <v>138</v>
      </c>
      <c r="F23" s="19">
        <v>8.6999999999999993</v>
      </c>
      <c r="G23" s="20">
        <f t="shared" si="0"/>
        <v>1200.5999999999999</v>
      </c>
    </row>
    <row r="24" spans="1:7" ht="28.5" customHeight="1" x14ac:dyDescent="0.25">
      <c r="A24" s="60">
        <v>15</v>
      </c>
      <c r="B24" s="16" t="s">
        <v>45</v>
      </c>
      <c r="C24" s="17" t="s">
        <v>43</v>
      </c>
      <c r="D24" s="18" t="s">
        <v>44</v>
      </c>
      <c r="E24" s="22">
        <v>161</v>
      </c>
      <c r="F24" s="19">
        <v>8.6999999999999993</v>
      </c>
      <c r="G24" s="20">
        <f t="shared" si="0"/>
        <v>1400.6999999999998</v>
      </c>
    </row>
    <row r="25" spans="1:7" ht="28.5" customHeight="1" x14ac:dyDescent="0.25">
      <c r="A25" s="60">
        <v>16</v>
      </c>
      <c r="B25" s="25" t="s">
        <v>46</v>
      </c>
      <c r="C25" s="17" t="s">
        <v>47</v>
      </c>
      <c r="D25" s="18" t="s">
        <v>48</v>
      </c>
      <c r="E25" s="22">
        <v>0</v>
      </c>
      <c r="F25" s="19">
        <v>0</v>
      </c>
      <c r="G25" s="20">
        <f t="shared" si="0"/>
        <v>0</v>
      </c>
    </row>
    <row r="26" spans="1:7" ht="28.5" customHeight="1" x14ac:dyDescent="0.25">
      <c r="A26" s="26">
        <v>17</v>
      </c>
      <c r="B26" s="16" t="s">
        <v>49</v>
      </c>
      <c r="C26" s="27" t="s">
        <v>50</v>
      </c>
      <c r="D26" s="18" t="s">
        <v>25</v>
      </c>
      <c r="E26" s="22">
        <v>368</v>
      </c>
      <c r="F26" s="19">
        <v>49.131</v>
      </c>
      <c r="G26" s="20">
        <f t="shared" si="0"/>
        <v>18080.207999999999</v>
      </c>
    </row>
    <row r="27" spans="1:7" ht="28.5" customHeight="1" x14ac:dyDescent="0.25">
      <c r="A27" s="26">
        <v>18</v>
      </c>
      <c r="B27" s="24" t="s">
        <v>51</v>
      </c>
      <c r="C27" s="27" t="s">
        <v>52</v>
      </c>
      <c r="D27" s="18" t="s">
        <v>48</v>
      </c>
      <c r="E27" s="22">
        <v>0</v>
      </c>
      <c r="F27" s="19">
        <v>0</v>
      </c>
      <c r="G27" s="20">
        <f t="shared" si="0"/>
        <v>0</v>
      </c>
    </row>
    <row r="28" spans="1:7" ht="28.5" customHeight="1" x14ac:dyDescent="0.25">
      <c r="A28" s="26">
        <v>19</v>
      </c>
      <c r="B28" s="24" t="s">
        <v>53</v>
      </c>
      <c r="C28" s="28" t="s">
        <v>54</v>
      </c>
      <c r="D28" s="18" t="s">
        <v>48</v>
      </c>
      <c r="E28" s="22">
        <v>0</v>
      </c>
      <c r="F28" s="19">
        <v>0</v>
      </c>
      <c r="G28" s="20">
        <f t="shared" si="0"/>
        <v>0</v>
      </c>
    </row>
    <row r="29" spans="1:7" ht="28.5" customHeight="1" x14ac:dyDescent="0.25">
      <c r="A29" s="26">
        <v>20</v>
      </c>
      <c r="B29" s="16" t="s">
        <v>55</v>
      </c>
      <c r="C29" s="27" t="s">
        <v>56</v>
      </c>
      <c r="D29" s="18" t="s">
        <v>57</v>
      </c>
      <c r="E29" s="22">
        <v>1840</v>
      </c>
      <c r="F29" s="19">
        <v>4.8759999999999994</v>
      </c>
      <c r="G29" s="20">
        <f t="shared" si="0"/>
        <v>8971.8399999999983</v>
      </c>
    </row>
    <row r="30" spans="1:7" ht="28.5" customHeight="1" x14ac:dyDescent="0.25">
      <c r="A30" s="26">
        <v>21</v>
      </c>
      <c r="B30" s="16" t="s">
        <v>58</v>
      </c>
      <c r="C30" s="27" t="s">
        <v>56</v>
      </c>
      <c r="D30" s="18" t="s">
        <v>57</v>
      </c>
      <c r="E30" s="22">
        <v>1840</v>
      </c>
      <c r="F30" s="19">
        <v>4.8759999999999994</v>
      </c>
      <c r="G30" s="20">
        <f t="shared" si="0"/>
        <v>8971.8399999999983</v>
      </c>
    </row>
    <row r="31" spans="1:7" ht="28.5" customHeight="1" x14ac:dyDescent="0.25">
      <c r="A31" s="60">
        <v>22</v>
      </c>
      <c r="B31" s="29" t="s">
        <v>59</v>
      </c>
      <c r="C31" s="27" t="s">
        <v>56</v>
      </c>
      <c r="D31" s="18" t="s">
        <v>57</v>
      </c>
      <c r="E31" s="22">
        <v>920</v>
      </c>
      <c r="F31" s="19">
        <v>4.8759999999999994</v>
      </c>
      <c r="G31" s="20">
        <f t="shared" si="0"/>
        <v>4485.9199999999992</v>
      </c>
    </row>
    <row r="32" spans="1:7" ht="28.5" customHeight="1" x14ac:dyDescent="0.25">
      <c r="A32" s="26">
        <v>23</v>
      </c>
      <c r="B32" s="16" t="s">
        <v>60</v>
      </c>
      <c r="C32" s="27" t="s">
        <v>56</v>
      </c>
      <c r="D32" s="18" t="s">
        <v>57</v>
      </c>
      <c r="E32" s="22">
        <v>1840</v>
      </c>
      <c r="F32" s="19">
        <v>4.8759999999999994</v>
      </c>
      <c r="G32" s="20">
        <f t="shared" si="0"/>
        <v>8971.8399999999983</v>
      </c>
    </row>
    <row r="33" spans="1:7" ht="28.5" customHeight="1" x14ac:dyDescent="0.25">
      <c r="A33" s="26">
        <v>24</v>
      </c>
      <c r="B33" s="16" t="s">
        <v>61</v>
      </c>
      <c r="C33" s="28" t="s">
        <v>37</v>
      </c>
      <c r="D33" s="18" t="s">
        <v>25</v>
      </c>
      <c r="E33" s="22">
        <v>0</v>
      </c>
      <c r="F33" s="19">
        <v>0</v>
      </c>
      <c r="G33" s="20">
        <f t="shared" si="0"/>
        <v>0</v>
      </c>
    </row>
    <row r="34" spans="1:7" ht="28.5" customHeight="1" x14ac:dyDescent="0.25">
      <c r="A34" s="26">
        <v>25</v>
      </c>
      <c r="B34" s="24" t="s">
        <v>62</v>
      </c>
      <c r="C34" s="27" t="s">
        <v>52</v>
      </c>
      <c r="D34" s="18" t="s">
        <v>48</v>
      </c>
      <c r="E34" s="22">
        <v>0</v>
      </c>
      <c r="F34" s="19">
        <v>0</v>
      </c>
      <c r="G34" s="20">
        <f t="shared" si="0"/>
        <v>0</v>
      </c>
    </row>
    <row r="35" spans="1:7" ht="28.5" customHeight="1" x14ac:dyDescent="0.25">
      <c r="A35" s="26">
        <v>26</v>
      </c>
      <c r="B35" s="24" t="s">
        <v>63</v>
      </c>
      <c r="C35" s="27" t="s">
        <v>52</v>
      </c>
      <c r="D35" s="18" t="s">
        <v>48</v>
      </c>
      <c r="E35" s="22">
        <v>0</v>
      </c>
      <c r="F35" s="19">
        <v>0</v>
      </c>
      <c r="G35" s="20">
        <f t="shared" si="0"/>
        <v>0</v>
      </c>
    </row>
    <row r="36" spans="1:7" ht="28.5" customHeight="1" x14ac:dyDescent="0.25">
      <c r="A36" s="26">
        <v>27</v>
      </c>
      <c r="B36" s="16" t="s">
        <v>64</v>
      </c>
      <c r="C36" s="28" t="s">
        <v>65</v>
      </c>
      <c r="D36" s="18" t="s">
        <v>25</v>
      </c>
      <c r="E36" s="22">
        <v>0</v>
      </c>
      <c r="F36" s="19">
        <v>0</v>
      </c>
      <c r="G36" s="20">
        <f t="shared" si="0"/>
        <v>0</v>
      </c>
    </row>
    <row r="37" spans="1:7" ht="28.5" customHeight="1" x14ac:dyDescent="0.25">
      <c r="A37" s="26">
        <v>28</v>
      </c>
      <c r="B37" s="16" t="s">
        <v>66</v>
      </c>
      <c r="C37" s="28" t="s">
        <v>67</v>
      </c>
      <c r="D37" s="18" t="s">
        <v>68</v>
      </c>
      <c r="E37" s="22">
        <v>14720</v>
      </c>
      <c r="F37" s="19">
        <v>5.4060000000000006</v>
      </c>
      <c r="G37" s="20">
        <f t="shared" si="0"/>
        <v>79576.320000000007</v>
      </c>
    </row>
    <row r="38" spans="1:7" ht="28.5" customHeight="1" x14ac:dyDescent="0.25">
      <c r="A38" s="26">
        <v>29</v>
      </c>
      <c r="B38" s="16" t="s">
        <v>69</v>
      </c>
      <c r="C38" s="28" t="s">
        <v>70</v>
      </c>
      <c r="D38" s="18" t="s">
        <v>68</v>
      </c>
      <c r="E38" s="22">
        <v>2300</v>
      </c>
      <c r="F38" s="19">
        <v>5.0084999999999997</v>
      </c>
      <c r="G38" s="20">
        <f t="shared" si="0"/>
        <v>11519.55</v>
      </c>
    </row>
    <row r="39" spans="1:7" ht="28.5" customHeight="1" x14ac:dyDescent="0.25">
      <c r="A39" s="26">
        <v>30</v>
      </c>
      <c r="B39" s="16" t="s">
        <v>71</v>
      </c>
      <c r="C39" s="28" t="s">
        <v>72</v>
      </c>
      <c r="D39" s="18" t="s">
        <v>25</v>
      </c>
      <c r="E39" s="22">
        <v>0</v>
      </c>
      <c r="F39" s="19">
        <v>0</v>
      </c>
      <c r="G39" s="20">
        <f t="shared" si="0"/>
        <v>0</v>
      </c>
    </row>
    <row r="40" spans="1:7" ht="28.5" customHeight="1" x14ac:dyDescent="0.25">
      <c r="A40" s="60" t="s">
        <v>73</v>
      </c>
      <c r="B40" s="16" t="s">
        <v>74</v>
      </c>
      <c r="C40" s="23" t="s">
        <v>75</v>
      </c>
      <c r="D40" s="18" t="s">
        <v>68</v>
      </c>
      <c r="E40" s="22">
        <v>0</v>
      </c>
      <c r="F40" s="19">
        <v>0</v>
      </c>
      <c r="G40" s="20">
        <f t="shared" si="0"/>
        <v>0</v>
      </c>
    </row>
    <row r="41" spans="1:7" ht="28.5" customHeight="1" x14ac:dyDescent="0.25">
      <c r="A41" s="60" t="s">
        <v>76</v>
      </c>
      <c r="B41" s="30" t="s">
        <v>74</v>
      </c>
      <c r="C41" s="23" t="s">
        <v>77</v>
      </c>
      <c r="D41" s="18" t="s">
        <v>68</v>
      </c>
      <c r="E41" s="22">
        <v>0</v>
      </c>
      <c r="F41" s="19">
        <v>0</v>
      </c>
      <c r="G41" s="20">
        <f t="shared" si="0"/>
        <v>0</v>
      </c>
    </row>
    <row r="42" spans="1:7" ht="28.5" customHeight="1" x14ac:dyDescent="0.25">
      <c r="A42" s="60">
        <v>32</v>
      </c>
      <c r="B42" s="16" t="s">
        <v>78</v>
      </c>
      <c r="C42" s="23" t="s">
        <v>79</v>
      </c>
      <c r="D42" s="18" t="s">
        <v>12</v>
      </c>
      <c r="E42" s="22">
        <v>0</v>
      </c>
      <c r="F42" s="19">
        <v>0</v>
      </c>
      <c r="G42" s="20">
        <f t="shared" si="0"/>
        <v>0</v>
      </c>
    </row>
    <row r="43" spans="1:7" ht="28.5" customHeight="1" x14ac:dyDescent="0.25">
      <c r="A43" s="60">
        <v>33</v>
      </c>
      <c r="B43" s="16" t="s">
        <v>80</v>
      </c>
      <c r="C43" s="23" t="s">
        <v>81</v>
      </c>
      <c r="D43" s="18" t="s">
        <v>12</v>
      </c>
      <c r="E43" s="22">
        <v>690</v>
      </c>
      <c r="F43" s="19">
        <v>7.7910000000000004</v>
      </c>
      <c r="G43" s="20">
        <f t="shared" si="0"/>
        <v>5375.79</v>
      </c>
    </row>
    <row r="44" spans="1:7" ht="28.5" customHeight="1" x14ac:dyDescent="0.25">
      <c r="A44" s="60">
        <v>34</v>
      </c>
      <c r="B44" s="16" t="s">
        <v>82</v>
      </c>
      <c r="C44" s="23" t="s">
        <v>81</v>
      </c>
      <c r="D44" s="18" t="s">
        <v>12</v>
      </c>
      <c r="E44" s="22">
        <v>690</v>
      </c>
      <c r="F44" s="19">
        <v>7.0754999999999999</v>
      </c>
      <c r="G44" s="20">
        <f t="shared" si="0"/>
        <v>4882.0950000000003</v>
      </c>
    </row>
    <row r="45" spans="1:7" ht="28.5" customHeight="1" x14ac:dyDescent="0.25">
      <c r="A45" s="60">
        <v>35</v>
      </c>
      <c r="B45" s="16" t="s">
        <v>83</v>
      </c>
      <c r="C45" s="23" t="s">
        <v>81</v>
      </c>
      <c r="D45" s="18" t="s">
        <v>12</v>
      </c>
      <c r="E45" s="22">
        <v>8648</v>
      </c>
      <c r="F45" s="19">
        <v>4.3725000000000005</v>
      </c>
      <c r="G45" s="20">
        <f t="shared" si="0"/>
        <v>37813.380000000005</v>
      </c>
    </row>
    <row r="46" spans="1:7" ht="28.5" customHeight="1" x14ac:dyDescent="0.25">
      <c r="A46" s="60">
        <v>36</v>
      </c>
      <c r="B46" s="16" t="s">
        <v>84</v>
      </c>
      <c r="C46" s="23" t="s">
        <v>85</v>
      </c>
      <c r="D46" s="18" t="s">
        <v>12</v>
      </c>
      <c r="E46" s="22">
        <v>32.200000000000003</v>
      </c>
      <c r="F46" s="19">
        <v>489.37499999999994</v>
      </c>
      <c r="G46" s="20">
        <f t="shared" si="0"/>
        <v>15757.875</v>
      </c>
    </row>
    <row r="47" spans="1:7" ht="48" customHeight="1" x14ac:dyDescent="0.25">
      <c r="A47" s="60">
        <v>37</v>
      </c>
      <c r="B47" s="16" t="s">
        <v>86</v>
      </c>
      <c r="C47" s="23" t="s">
        <v>87</v>
      </c>
      <c r="D47" s="18" t="s">
        <v>88</v>
      </c>
      <c r="E47" s="22">
        <v>0</v>
      </c>
      <c r="F47" s="19">
        <v>0</v>
      </c>
      <c r="G47" s="20">
        <f t="shared" si="0"/>
        <v>0</v>
      </c>
    </row>
    <row r="48" spans="1:7" ht="28.5" customHeight="1" x14ac:dyDescent="0.25">
      <c r="A48" s="60">
        <v>38</v>
      </c>
      <c r="B48" s="16" t="s">
        <v>89</v>
      </c>
      <c r="C48" s="23" t="s">
        <v>90</v>
      </c>
      <c r="D48" s="18" t="s">
        <v>88</v>
      </c>
      <c r="E48" s="22">
        <v>55.199999999999996</v>
      </c>
      <c r="F48" s="19">
        <v>405.76799999999997</v>
      </c>
      <c r="G48" s="20">
        <f t="shared" si="0"/>
        <v>22398.393599999996</v>
      </c>
    </row>
    <row r="49" spans="1:7" ht="28.5" customHeight="1" x14ac:dyDescent="0.25">
      <c r="A49" s="60">
        <v>39</v>
      </c>
      <c r="B49" s="16" t="s">
        <v>91</v>
      </c>
      <c r="C49" s="23" t="s">
        <v>92</v>
      </c>
      <c r="D49" s="18" t="s">
        <v>88</v>
      </c>
      <c r="E49" s="22">
        <v>0</v>
      </c>
      <c r="F49" s="19">
        <v>0</v>
      </c>
      <c r="G49" s="20">
        <f t="shared" si="0"/>
        <v>0</v>
      </c>
    </row>
    <row r="50" spans="1:7" ht="28.5" customHeight="1" x14ac:dyDescent="0.25">
      <c r="A50" s="60">
        <v>40</v>
      </c>
      <c r="B50" s="16" t="s">
        <v>93</v>
      </c>
      <c r="C50" s="17" t="s">
        <v>43</v>
      </c>
      <c r="D50" s="18" t="s">
        <v>44</v>
      </c>
      <c r="E50" s="22">
        <v>276</v>
      </c>
      <c r="F50" s="19">
        <v>8.6999999999999993</v>
      </c>
      <c r="G50" s="20">
        <f t="shared" si="0"/>
        <v>2401.1999999999998</v>
      </c>
    </row>
    <row r="51" spans="1:7" ht="28.5" customHeight="1" x14ac:dyDescent="0.25">
      <c r="A51" s="60">
        <v>41</v>
      </c>
      <c r="B51" s="16" t="s">
        <v>94</v>
      </c>
      <c r="C51" s="17" t="s">
        <v>43</v>
      </c>
      <c r="D51" s="18" t="s">
        <v>44</v>
      </c>
      <c r="E51" s="22">
        <v>0</v>
      </c>
      <c r="F51" s="19">
        <v>0</v>
      </c>
      <c r="G51" s="20">
        <f t="shared" si="0"/>
        <v>0</v>
      </c>
    </row>
    <row r="52" spans="1:7" ht="28.5" customHeight="1" x14ac:dyDescent="0.25">
      <c r="A52" s="60">
        <v>42</v>
      </c>
      <c r="B52" s="16" t="s">
        <v>95</v>
      </c>
      <c r="C52" s="17" t="s">
        <v>43</v>
      </c>
      <c r="D52" s="18" t="s">
        <v>44</v>
      </c>
      <c r="E52" s="22">
        <v>0</v>
      </c>
      <c r="F52" s="19">
        <v>0</v>
      </c>
      <c r="G52" s="20">
        <f t="shared" si="0"/>
        <v>0</v>
      </c>
    </row>
    <row r="53" spans="1:7" ht="28.5" customHeight="1" x14ac:dyDescent="0.25">
      <c r="A53" s="60" t="s">
        <v>96</v>
      </c>
      <c r="B53" s="16" t="s">
        <v>97</v>
      </c>
      <c r="C53" s="23" t="s">
        <v>98</v>
      </c>
      <c r="D53" s="18" t="s">
        <v>99</v>
      </c>
      <c r="E53" s="22">
        <v>1840</v>
      </c>
      <c r="F53" s="19">
        <v>5.952</v>
      </c>
      <c r="G53" s="20">
        <f t="shared" si="0"/>
        <v>10951.68</v>
      </c>
    </row>
    <row r="54" spans="1:7" ht="28.5" customHeight="1" x14ac:dyDescent="0.25">
      <c r="A54" s="60" t="s">
        <v>100</v>
      </c>
      <c r="B54" s="30" t="s">
        <v>101</v>
      </c>
      <c r="C54" s="23" t="s">
        <v>98</v>
      </c>
      <c r="D54" s="18" t="s">
        <v>99</v>
      </c>
      <c r="E54" s="22">
        <v>1012</v>
      </c>
      <c r="F54" s="19">
        <v>6.089999999999999</v>
      </c>
      <c r="G54" s="20">
        <f t="shared" si="0"/>
        <v>6163.079999999999</v>
      </c>
    </row>
    <row r="55" spans="1:7" ht="28.5" customHeight="1" x14ac:dyDescent="0.25">
      <c r="A55" s="60">
        <v>44</v>
      </c>
      <c r="B55" s="30" t="s">
        <v>102</v>
      </c>
      <c r="C55" s="23" t="s">
        <v>98</v>
      </c>
      <c r="D55" s="18" t="s">
        <v>99</v>
      </c>
      <c r="E55" s="22">
        <v>0</v>
      </c>
      <c r="F55" s="19">
        <v>0</v>
      </c>
      <c r="G55" s="20">
        <f t="shared" si="0"/>
        <v>0</v>
      </c>
    </row>
    <row r="56" spans="1:7" ht="28.5" customHeight="1" x14ac:dyDescent="0.25">
      <c r="A56" s="60">
        <v>45</v>
      </c>
      <c r="B56" s="16" t="s">
        <v>103</v>
      </c>
      <c r="C56" s="23" t="s">
        <v>98</v>
      </c>
      <c r="D56" s="18" t="s">
        <v>68</v>
      </c>
      <c r="E56" s="22">
        <v>0</v>
      </c>
      <c r="F56" s="19">
        <v>0</v>
      </c>
      <c r="G56" s="20">
        <f t="shared" si="0"/>
        <v>0</v>
      </c>
    </row>
    <row r="57" spans="1:7" ht="28.5" customHeight="1" x14ac:dyDescent="0.25">
      <c r="A57" s="60" t="s">
        <v>104</v>
      </c>
      <c r="B57" s="16" t="s">
        <v>105</v>
      </c>
      <c r="C57" s="23" t="s">
        <v>98</v>
      </c>
      <c r="D57" s="18" t="s">
        <v>99</v>
      </c>
      <c r="E57" s="22">
        <v>0</v>
      </c>
      <c r="F57" s="19">
        <v>0</v>
      </c>
      <c r="G57" s="20">
        <f t="shared" si="0"/>
        <v>0</v>
      </c>
    </row>
    <row r="58" spans="1:7" ht="28.5" customHeight="1" x14ac:dyDescent="0.25">
      <c r="A58" s="60" t="s">
        <v>106</v>
      </c>
      <c r="B58" s="30" t="s">
        <v>107</v>
      </c>
      <c r="C58" s="23" t="s">
        <v>98</v>
      </c>
      <c r="D58" s="18" t="s">
        <v>99</v>
      </c>
      <c r="E58" s="22">
        <v>0</v>
      </c>
      <c r="F58" s="19">
        <v>0</v>
      </c>
      <c r="G58" s="20">
        <f t="shared" si="0"/>
        <v>0</v>
      </c>
    </row>
    <row r="59" spans="1:7" ht="28.5" customHeight="1" x14ac:dyDescent="0.25">
      <c r="A59" s="60" t="s">
        <v>108</v>
      </c>
      <c r="B59" s="16" t="s">
        <v>109</v>
      </c>
      <c r="C59" s="23" t="s">
        <v>98</v>
      </c>
      <c r="D59" s="18" t="s">
        <v>99</v>
      </c>
      <c r="E59" s="22">
        <v>0</v>
      </c>
      <c r="F59" s="19">
        <v>0</v>
      </c>
      <c r="G59" s="20">
        <f t="shared" si="0"/>
        <v>0</v>
      </c>
    </row>
    <row r="60" spans="1:7" ht="28.5" customHeight="1" x14ac:dyDescent="0.25">
      <c r="A60" s="60" t="s">
        <v>110</v>
      </c>
      <c r="B60" s="30" t="s">
        <v>111</v>
      </c>
      <c r="C60" s="23" t="s">
        <v>98</v>
      </c>
      <c r="D60" s="18" t="s">
        <v>99</v>
      </c>
      <c r="E60" s="22">
        <v>0</v>
      </c>
      <c r="F60" s="19">
        <v>0</v>
      </c>
      <c r="G60" s="20">
        <f t="shared" si="0"/>
        <v>0</v>
      </c>
    </row>
    <row r="61" spans="1:7" ht="28.5" customHeight="1" x14ac:dyDescent="0.25">
      <c r="A61" s="60" t="s">
        <v>112</v>
      </c>
      <c r="B61" s="16" t="s">
        <v>113</v>
      </c>
      <c r="C61" s="23" t="s">
        <v>98</v>
      </c>
      <c r="D61" s="18" t="s">
        <v>99</v>
      </c>
      <c r="E61" s="22">
        <v>0</v>
      </c>
      <c r="F61" s="19">
        <v>0</v>
      </c>
      <c r="G61" s="20">
        <f t="shared" si="0"/>
        <v>0</v>
      </c>
    </row>
    <row r="62" spans="1:7" ht="28.5" customHeight="1" x14ac:dyDescent="0.25">
      <c r="A62" s="60" t="s">
        <v>114</v>
      </c>
      <c r="B62" s="30" t="s">
        <v>115</v>
      </c>
      <c r="C62" s="23" t="s">
        <v>98</v>
      </c>
      <c r="D62" s="18" t="s">
        <v>99</v>
      </c>
      <c r="E62" s="22">
        <v>0</v>
      </c>
      <c r="F62" s="19">
        <v>0</v>
      </c>
      <c r="G62" s="20">
        <f t="shared" si="0"/>
        <v>0</v>
      </c>
    </row>
    <row r="63" spans="1:7" ht="28.5" customHeight="1" x14ac:dyDescent="0.25">
      <c r="A63" s="60">
        <v>49</v>
      </c>
      <c r="B63" s="16" t="s">
        <v>116</v>
      </c>
      <c r="C63" s="23" t="s">
        <v>98</v>
      </c>
      <c r="D63" s="18" t="s">
        <v>68</v>
      </c>
      <c r="E63" s="22">
        <v>690</v>
      </c>
      <c r="F63" s="19">
        <v>6.1949999999999994</v>
      </c>
      <c r="G63" s="20">
        <f t="shared" si="0"/>
        <v>4274.5499999999993</v>
      </c>
    </row>
    <row r="64" spans="1:7" ht="28.5" customHeight="1" x14ac:dyDescent="0.25">
      <c r="A64" s="60" t="s">
        <v>117</v>
      </c>
      <c r="B64" s="16" t="s">
        <v>118</v>
      </c>
      <c r="C64" s="23" t="s">
        <v>81</v>
      </c>
      <c r="D64" s="18" t="s">
        <v>99</v>
      </c>
      <c r="E64" s="22">
        <v>0</v>
      </c>
      <c r="F64" s="19">
        <v>0</v>
      </c>
      <c r="G64" s="20">
        <f t="shared" si="0"/>
        <v>0</v>
      </c>
    </row>
    <row r="65" spans="1:7" ht="28.5" customHeight="1" x14ac:dyDescent="0.25">
      <c r="A65" s="60" t="s">
        <v>119</v>
      </c>
      <c r="B65" s="30" t="s">
        <v>120</v>
      </c>
      <c r="C65" s="23" t="s">
        <v>81</v>
      </c>
      <c r="D65" s="18" t="s">
        <v>99</v>
      </c>
      <c r="E65" s="22">
        <v>0</v>
      </c>
      <c r="F65" s="19">
        <v>0</v>
      </c>
      <c r="G65" s="20">
        <f t="shared" si="0"/>
        <v>0</v>
      </c>
    </row>
    <row r="66" spans="1:7" ht="28.5" customHeight="1" x14ac:dyDescent="0.25">
      <c r="A66" s="60" t="s">
        <v>121</v>
      </c>
      <c r="B66" s="16" t="s">
        <v>122</v>
      </c>
      <c r="C66" s="23" t="s">
        <v>81</v>
      </c>
      <c r="D66" s="18" t="s">
        <v>99</v>
      </c>
      <c r="E66" s="22">
        <v>0</v>
      </c>
      <c r="F66" s="19">
        <v>0</v>
      </c>
      <c r="G66" s="20">
        <f t="shared" si="0"/>
        <v>0</v>
      </c>
    </row>
    <row r="67" spans="1:7" ht="28.5" customHeight="1" x14ac:dyDescent="0.25">
      <c r="A67" s="60" t="s">
        <v>123</v>
      </c>
      <c r="B67" s="30" t="s">
        <v>124</v>
      </c>
      <c r="C67" s="23" t="s">
        <v>81</v>
      </c>
      <c r="D67" s="18" t="s">
        <v>99</v>
      </c>
      <c r="E67" s="22">
        <v>1840</v>
      </c>
      <c r="F67" s="19">
        <v>4.5080000000000009</v>
      </c>
      <c r="G67" s="20">
        <f t="shared" si="0"/>
        <v>8294.7200000000012</v>
      </c>
    </row>
    <row r="68" spans="1:7" ht="28.5" customHeight="1" x14ac:dyDescent="0.25">
      <c r="A68" s="60" t="s">
        <v>125</v>
      </c>
      <c r="B68" s="16" t="s">
        <v>126</v>
      </c>
      <c r="C68" s="23" t="s">
        <v>81</v>
      </c>
      <c r="D68" s="18" t="s">
        <v>99</v>
      </c>
      <c r="E68" s="22">
        <v>0</v>
      </c>
      <c r="F68" s="19">
        <v>0</v>
      </c>
      <c r="G68" s="20">
        <f t="shared" si="0"/>
        <v>0</v>
      </c>
    </row>
    <row r="69" spans="1:7" ht="28.5" customHeight="1" x14ac:dyDescent="0.25">
      <c r="A69" s="60" t="s">
        <v>127</v>
      </c>
      <c r="B69" s="30" t="s">
        <v>128</v>
      </c>
      <c r="C69" s="23" t="s">
        <v>81</v>
      </c>
      <c r="D69" s="18" t="s">
        <v>99</v>
      </c>
      <c r="E69" s="22">
        <v>1932</v>
      </c>
      <c r="F69" s="19">
        <v>4.4160000000000004</v>
      </c>
      <c r="G69" s="20">
        <f t="shared" si="0"/>
        <v>8531.7120000000014</v>
      </c>
    </row>
    <row r="70" spans="1:7" ht="28.5" customHeight="1" x14ac:dyDescent="0.25">
      <c r="A70" s="60">
        <v>53</v>
      </c>
      <c r="B70" s="30" t="s">
        <v>129</v>
      </c>
      <c r="C70" s="23" t="s">
        <v>81</v>
      </c>
      <c r="D70" s="18" t="s">
        <v>99</v>
      </c>
      <c r="E70" s="22">
        <v>276</v>
      </c>
      <c r="F70" s="19">
        <v>12.934999999999999</v>
      </c>
      <c r="G70" s="20">
        <f t="shared" si="0"/>
        <v>3570.0599999999995</v>
      </c>
    </row>
    <row r="71" spans="1:7" ht="28.5" customHeight="1" x14ac:dyDescent="0.25">
      <c r="A71" s="60">
        <v>54</v>
      </c>
      <c r="B71" s="30" t="s">
        <v>130</v>
      </c>
      <c r="C71" s="23" t="s">
        <v>81</v>
      </c>
      <c r="D71" s="18" t="s">
        <v>99</v>
      </c>
      <c r="E71" s="22">
        <v>230</v>
      </c>
      <c r="F71" s="19">
        <v>14.128999999999998</v>
      </c>
      <c r="G71" s="20">
        <f t="shared" si="0"/>
        <v>3249.6699999999996</v>
      </c>
    </row>
    <row r="72" spans="1:7" ht="28.5" customHeight="1" x14ac:dyDescent="0.25">
      <c r="A72" s="60">
        <v>55</v>
      </c>
      <c r="B72" s="30" t="s">
        <v>131</v>
      </c>
      <c r="C72" s="23" t="s">
        <v>81</v>
      </c>
      <c r="D72" s="18" t="s">
        <v>99</v>
      </c>
      <c r="E72" s="22">
        <v>230</v>
      </c>
      <c r="F72" s="19">
        <v>24.1785</v>
      </c>
      <c r="G72" s="20">
        <f t="shared" ref="G72:G135" si="1">F72*E72</f>
        <v>5561.0550000000003</v>
      </c>
    </row>
    <row r="73" spans="1:7" ht="28.5" customHeight="1" x14ac:dyDescent="0.25">
      <c r="A73" s="60">
        <v>56</v>
      </c>
      <c r="B73" s="30" t="s">
        <v>132</v>
      </c>
      <c r="C73" s="23" t="s">
        <v>81</v>
      </c>
      <c r="D73" s="18" t="s">
        <v>99</v>
      </c>
      <c r="E73" s="22">
        <v>460</v>
      </c>
      <c r="F73" s="19">
        <v>14.128999999999998</v>
      </c>
      <c r="G73" s="20">
        <f t="shared" si="1"/>
        <v>6499.3399999999992</v>
      </c>
    </row>
    <row r="74" spans="1:7" ht="28.5" customHeight="1" x14ac:dyDescent="0.25">
      <c r="A74" s="60">
        <v>57</v>
      </c>
      <c r="B74" s="30" t="s">
        <v>133</v>
      </c>
      <c r="C74" s="23" t="s">
        <v>81</v>
      </c>
      <c r="D74" s="18" t="s">
        <v>99</v>
      </c>
      <c r="E74" s="22">
        <v>368</v>
      </c>
      <c r="F74" s="19">
        <v>14.128999999999998</v>
      </c>
      <c r="G74" s="20">
        <f t="shared" si="1"/>
        <v>5199.4719999999988</v>
      </c>
    </row>
    <row r="75" spans="1:7" ht="28.5" customHeight="1" x14ac:dyDescent="0.25">
      <c r="A75" s="60">
        <v>58</v>
      </c>
      <c r="B75" s="30" t="s">
        <v>134</v>
      </c>
      <c r="C75" s="23" t="s">
        <v>81</v>
      </c>
      <c r="D75" s="18" t="s">
        <v>99</v>
      </c>
      <c r="E75" s="22">
        <v>230</v>
      </c>
      <c r="F75" s="19">
        <v>14.128999999999998</v>
      </c>
      <c r="G75" s="20">
        <f t="shared" si="1"/>
        <v>3249.6699999999996</v>
      </c>
    </row>
    <row r="76" spans="1:7" ht="28.5" customHeight="1" x14ac:dyDescent="0.25">
      <c r="A76" s="31">
        <v>69</v>
      </c>
      <c r="B76" s="16" t="s">
        <v>135</v>
      </c>
      <c r="C76" s="23" t="s">
        <v>136</v>
      </c>
      <c r="D76" s="18" t="s">
        <v>68</v>
      </c>
      <c r="E76" s="22">
        <v>460</v>
      </c>
      <c r="F76" s="19">
        <v>15.9</v>
      </c>
      <c r="G76" s="20">
        <f t="shared" si="1"/>
        <v>7314</v>
      </c>
    </row>
    <row r="77" spans="1:7" ht="28.5" customHeight="1" x14ac:dyDescent="0.25">
      <c r="A77" s="31">
        <v>70</v>
      </c>
      <c r="B77" s="32" t="s">
        <v>137</v>
      </c>
      <c r="C77" s="23" t="s">
        <v>136</v>
      </c>
      <c r="D77" s="18" t="s">
        <v>68</v>
      </c>
      <c r="E77" s="22">
        <v>0</v>
      </c>
      <c r="F77" s="19">
        <v>0</v>
      </c>
      <c r="G77" s="20">
        <f t="shared" si="1"/>
        <v>0</v>
      </c>
    </row>
    <row r="78" spans="1:7" ht="28.5" customHeight="1" x14ac:dyDescent="0.25">
      <c r="A78" s="31">
        <v>71</v>
      </c>
      <c r="B78" s="33" t="s">
        <v>138</v>
      </c>
      <c r="C78" s="17" t="s">
        <v>52</v>
      </c>
      <c r="D78" s="18" t="s">
        <v>48</v>
      </c>
      <c r="E78" s="22">
        <v>0</v>
      </c>
      <c r="F78" s="19">
        <v>0</v>
      </c>
      <c r="G78" s="20">
        <f t="shared" si="1"/>
        <v>0</v>
      </c>
    </row>
    <row r="79" spans="1:7" ht="28.5" customHeight="1" x14ac:dyDescent="0.25">
      <c r="A79" s="31" t="s">
        <v>139</v>
      </c>
      <c r="B79" s="34" t="s">
        <v>140</v>
      </c>
      <c r="C79" s="23" t="s">
        <v>141</v>
      </c>
      <c r="D79" s="18" t="s">
        <v>68</v>
      </c>
      <c r="E79" s="22">
        <v>0</v>
      </c>
      <c r="F79" s="19">
        <v>0</v>
      </c>
      <c r="G79" s="20">
        <f t="shared" si="1"/>
        <v>0</v>
      </c>
    </row>
    <row r="80" spans="1:7" ht="28.5" customHeight="1" x14ac:dyDescent="0.25">
      <c r="A80" s="31" t="s">
        <v>142</v>
      </c>
      <c r="B80" s="32" t="s">
        <v>140</v>
      </c>
      <c r="C80" s="23" t="s">
        <v>143</v>
      </c>
      <c r="D80" s="18" t="s">
        <v>68</v>
      </c>
      <c r="E80" s="22">
        <v>0</v>
      </c>
      <c r="F80" s="19">
        <v>0</v>
      </c>
      <c r="G80" s="20">
        <f t="shared" si="1"/>
        <v>0</v>
      </c>
    </row>
    <row r="81" spans="1:7" ht="28.5" customHeight="1" x14ac:dyDescent="0.25">
      <c r="A81" s="31">
        <v>73</v>
      </c>
      <c r="B81" s="33" t="s">
        <v>144</v>
      </c>
      <c r="C81" s="23" t="s">
        <v>141</v>
      </c>
      <c r="D81" s="18" t="s">
        <v>44</v>
      </c>
      <c r="E81" s="22">
        <v>0</v>
      </c>
      <c r="F81" s="19">
        <v>0</v>
      </c>
      <c r="G81" s="20">
        <f t="shared" si="1"/>
        <v>0</v>
      </c>
    </row>
    <row r="82" spans="1:7" ht="28.5" customHeight="1" x14ac:dyDescent="0.25">
      <c r="A82" s="31">
        <v>74</v>
      </c>
      <c r="B82" s="34" t="s">
        <v>145</v>
      </c>
      <c r="C82" s="17" t="s">
        <v>43</v>
      </c>
      <c r="D82" s="18" t="s">
        <v>44</v>
      </c>
      <c r="E82" s="22">
        <v>0</v>
      </c>
      <c r="F82" s="19">
        <v>0</v>
      </c>
      <c r="G82" s="20">
        <f t="shared" si="1"/>
        <v>0</v>
      </c>
    </row>
    <row r="83" spans="1:7" ht="28.5" customHeight="1" x14ac:dyDescent="0.25">
      <c r="A83" s="31">
        <v>75</v>
      </c>
      <c r="B83" s="34" t="s">
        <v>146</v>
      </c>
      <c r="C83" s="17" t="s">
        <v>43</v>
      </c>
      <c r="D83" s="18" t="s">
        <v>44</v>
      </c>
      <c r="E83" s="22">
        <v>0</v>
      </c>
      <c r="F83" s="19">
        <v>0</v>
      </c>
      <c r="G83" s="20">
        <f t="shared" si="1"/>
        <v>0</v>
      </c>
    </row>
    <row r="84" spans="1:7" ht="28.5" customHeight="1" x14ac:dyDescent="0.25">
      <c r="A84" s="31" t="s">
        <v>147</v>
      </c>
      <c r="B84" s="34" t="s">
        <v>148</v>
      </c>
      <c r="C84" s="17" t="s">
        <v>149</v>
      </c>
      <c r="D84" s="18" t="s">
        <v>99</v>
      </c>
      <c r="E84" s="22">
        <v>0</v>
      </c>
      <c r="F84" s="19">
        <v>0</v>
      </c>
      <c r="G84" s="20">
        <f t="shared" si="1"/>
        <v>0</v>
      </c>
    </row>
    <row r="85" spans="1:7" ht="28.5" customHeight="1" x14ac:dyDescent="0.25">
      <c r="A85" s="31" t="s">
        <v>150</v>
      </c>
      <c r="B85" s="32" t="s">
        <v>151</v>
      </c>
      <c r="C85" s="17" t="s">
        <v>149</v>
      </c>
      <c r="D85" s="18" t="s">
        <v>99</v>
      </c>
      <c r="E85" s="22">
        <v>0</v>
      </c>
      <c r="F85" s="19">
        <v>0</v>
      </c>
      <c r="G85" s="20">
        <f t="shared" si="1"/>
        <v>0</v>
      </c>
    </row>
    <row r="86" spans="1:7" ht="28.5" customHeight="1" x14ac:dyDescent="0.25">
      <c r="A86" s="31">
        <v>77</v>
      </c>
      <c r="B86" s="32" t="s">
        <v>152</v>
      </c>
      <c r="C86" s="17" t="s">
        <v>149</v>
      </c>
      <c r="D86" s="18" t="s">
        <v>99</v>
      </c>
      <c r="E86" s="22">
        <v>0</v>
      </c>
      <c r="F86" s="19">
        <v>0</v>
      </c>
      <c r="G86" s="20">
        <f t="shared" si="1"/>
        <v>0</v>
      </c>
    </row>
    <row r="87" spans="1:7" ht="28.5" customHeight="1" x14ac:dyDescent="0.25">
      <c r="A87" s="31">
        <v>78</v>
      </c>
      <c r="B87" s="34" t="s">
        <v>153</v>
      </c>
      <c r="C87" s="17" t="s">
        <v>43</v>
      </c>
      <c r="D87" s="18" t="s">
        <v>68</v>
      </c>
      <c r="E87" s="22">
        <v>0</v>
      </c>
      <c r="F87" s="19">
        <v>0</v>
      </c>
      <c r="G87" s="20">
        <f t="shared" si="1"/>
        <v>0</v>
      </c>
    </row>
    <row r="88" spans="1:7" ht="28.5" customHeight="1" x14ac:dyDescent="0.25">
      <c r="A88" s="31">
        <v>79</v>
      </c>
      <c r="B88" s="33" t="s">
        <v>154</v>
      </c>
      <c r="C88" s="17" t="s">
        <v>43</v>
      </c>
      <c r="D88" s="18" t="s">
        <v>44</v>
      </c>
      <c r="E88" s="22">
        <v>0</v>
      </c>
      <c r="F88" s="19">
        <v>0</v>
      </c>
      <c r="G88" s="20">
        <f t="shared" si="1"/>
        <v>0</v>
      </c>
    </row>
    <row r="89" spans="1:7" ht="28.5" customHeight="1" x14ac:dyDescent="0.25">
      <c r="A89" s="31">
        <v>80</v>
      </c>
      <c r="B89" s="34" t="s">
        <v>155</v>
      </c>
      <c r="C89" s="17" t="s">
        <v>43</v>
      </c>
      <c r="D89" s="18" t="s">
        <v>44</v>
      </c>
      <c r="E89" s="22">
        <v>0</v>
      </c>
      <c r="F89" s="19">
        <v>0</v>
      </c>
      <c r="G89" s="20">
        <f t="shared" si="1"/>
        <v>0</v>
      </c>
    </row>
    <row r="90" spans="1:7" ht="28.5" customHeight="1" x14ac:dyDescent="0.25">
      <c r="A90" s="31">
        <v>81</v>
      </c>
      <c r="B90" s="34" t="s">
        <v>156</v>
      </c>
      <c r="C90" s="17" t="s">
        <v>43</v>
      </c>
      <c r="D90" s="18" t="s">
        <v>44</v>
      </c>
      <c r="E90" s="22">
        <v>0</v>
      </c>
      <c r="F90" s="19">
        <v>0</v>
      </c>
      <c r="G90" s="20">
        <f t="shared" si="1"/>
        <v>0</v>
      </c>
    </row>
    <row r="91" spans="1:7" ht="28.5" customHeight="1" x14ac:dyDescent="0.25">
      <c r="A91" s="31">
        <v>82</v>
      </c>
      <c r="B91" s="32" t="s">
        <v>157</v>
      </c>
      <c r="C91" s="23" t="s">
        <v>158</v>
      </c>
      <c r="D91" s="18" t="s">
        <v>159</v>
      </c>
      <c r="E91" s="22">
        <v>0</v>
      </c>
      <c r="F91" s="19">
        <v>0</v>
      </c>
      <c r="G91" s="20">
        <f t="shared" si="1"/>
        <v>0</v>
      </c>
    </row>
    <row r="92" spans="1:7" ht="28.5" customHeight="1" x14ac:dyDescent="0.25">
      <c r="A92" s="31">
        <v>83</v>
      </c>
      <c r="B92" s="34" t="s">
        <v>160</v>
      </c>
      <c r="C92" s="17" t="s">
        <v>24</v>
      </c>
      <c r="D92" s="18" t="s">
        <v>25</v>
      </c>
      <c r="E92" s="22">
        <v>0</v>
      </c>
      <c r="F92" s="19">
        <v>0</v>
      </c>
      <c r="G92" s="20">
        <f t="shared" si="1"/>
        <v>0</v>
      </c>
    </row>
    <row r="93" spans="1:7" ht="28.5" customHeight="1" x14ac:dyDescent="0.25">
      <c r="A93" s="31">
        <v>84</v>
      </c>
      <c r="B93" s="16" t="s">
        <v>161</v>
      </c>
      <c r="C93" s="17" t="s">
        <v>43</v>
      </c>
      <c r="D93" s="18" t="s">
        <v>44</v>
      </c>
      <c r="E93" s="22">
        <v>1380</v>
      </c>
      <c r="F93" s="19">
        <v>9.6</v>
      </c>
      <c r="G93" s="20">
        <f t="shared" si="1"/>
        <v>13248</v>
      </c>
    </row>
    <row r="94" spans="1:7" ht="28.5" customHeight="1" x14ac:dyDescent="0.25">
      <c r="A94" s="31">
        <v>85</v>
      </c>
      <c r="B94" s="30" t="s">
        <v>162</v>
      </c>
      <c r="C94" s="17" t="s">
        <v>43</v>
      </c>
      <c r="D94" s="18" t="s">
        <v>44</v>
      </c>
      <c r="E94" s="22">
        <v>460</v>
      </c>
      <c r="F94" s="19">
        <v>9.6</v>
      </c>
      <c r="G94" s="20">
        <f t="shared" si="1"/>
        <v>4416</v>
      </c>
    </row>
    <row r="95" spans="1:7" ht="28.5" customHeight="1" x14ac:dyDescent="0.25">
      <c r="A95" s="31">
        <v>86</v>
      </c>
      <c r="B95" s="24" t="s">
        <v>163</v>
      </c>
      <c r="C95" s="17" t="s">
        <v>43</v>
      </c>
      <c r="D95" s="18" t="s">
        <v>44</v>
      </c>
      <c r="E95" s="22">
        <v>0</v>
      </c>
      <c r="F95" s="19">
        <v>0</v>
      </c>
      <c r="G95" s="20">
        <f t="shared" si="1"/>
        <v>0</v>
      </c>
    </row>
    <row r="96" spans="1:7" ht="28.5" customHeight="1" x14ac:dyDescent="0.25">
      <c r="A96" s="31" t="s">
        <v>164</v>
      </c>
      <c r="B96" s="16" t="s">
        <v>165</v>
      </c>
      <c r="C96" s="17" t="s">
        <v>43</v>
      </c>
      <c r="D96" s="18" t="s">
        <v>44</v>
      </c>
      <c r="E96" s="22">
        <v>0</v>
      </c>
      <c r="F96" s="19">
        <v>0</v>
      </c>
      <c r="G96" s="20">
        <f t="shared" si="1"/>
        <v>0</v>
      </c>
    </row>
    <row r="97" spans="1:7" ht="28.5" customHeight="1" x14ac:dyDescent="0.25">
      <c r="A97" s="31" t="s">
        <v>166</v>
      </c>
      <c r="B97" s="30" t="s">
        <v>167</v>
      </c>
      <c r="C97" s="17" t="s">
        <v>43</v>
      </c>
      <c r="D97" s="18" t="s">
        <v>44</v>
      </c>
      <c r="E97" s="22">
        <v>0</v>
      </c>
      <c r="F97" s="19">
        <v>0</v>
      </c>
      <c r="G97" s="20">
        <f t="shared" si="1"/>
        <v>0</v>
      </c>
    </row>
    <row r="98" spans="1:7" ht="28.5" customHeight="1" x14ac:dyDescent="0.25">
      <c r="A98" s="31" t="s">
        <v>168</v>
      </c>
      <c r="B98" s="16" t="s">
        <v>169</v>
      </c>
      <c r="C98" s="17" t="s">
        <v>43</v>
      </c>
      <c r="D98" s="18" t="s">
        <v>44</v>
      </c>
      <c r="E98" s="22">
        <v>0</v>
      </c>
      <c r="F98" s="19">
        <v>0</v>
      </c>
      <c r="G98" s="20">
        <f t="shared" si="1"/>
        <v>0</v>
      </c>
    </row>
    <row r="99" spans="1:7" ht="28.5" customHeight="1" x14ac:dyDescent="0.25">
      <c r="A99" s="31" t="s">
        <v>170</v>
      </c>
      <c r="B99" s="30" t="s">
        <v>171</v>
      </c>
      <c r="C99" s="17" t="s">
        <v>43</v>
      </c>
      <c r="D99" s="18" t="s">
        <v>44</v>
      </c>
      <c r="E99" s="22">
        <v>0</v>
      </c>
      <c r="F99" s="19">
        <v>0</v>
      </c>
      <c r="G99" s="20">
        <f t="shared" si="1"/>
        <v>0</v>
      </c>
    </row>
    <row r="100" spans="1:7" ht="28.5" customHeight="1" x14ac:dyDescent="0.25">
      <c r="A100" s="31" t="s">
        <v>172</v>
      </c>
      <c r="B100" s="16" t="s">
        <v>173</v>
      </c>
      <c r="C100" s="17" t="s">
        <v>43</v>
      </c>
      <c r="D100" s="18" t="s">
        <v>44</v>
      </c>
      <c r="E100" s="22">
        <v>0</v>
      </c>
      <c r="F100" s="19">
        <v>0</v>
      </c>
      <c r="G100" s="20">
        <f t="shared" si="1"/>
        <v>0</v>
      </c>
    </row>
    <row r="101" spans="1:7" ht="28.5" customHeight="1" x14ac:dyDescent="0.25">
      <c r="A101" s="31" t="s">
        <v>174</v>
      </c>
      <c r="B101" s="30" t="s">
        <v>175</v>
      </c>
      <c r="C101" s="17" t="s">
        <v>43</v>
      </c>
      <c r="D101" s="18" t="s">
        <v>44</v>
      </c>
      <c r="E101" s="22">
        <v>0</v>
      </c>
      <c r="F101" s="19">
        <v>0</v>
      </c>
      <c r="G101" s="20">
        <f t="shared" si="1"/>
        <v>0</v>
      </c>
    </row>
    <row r="102" spans="1:7" ht="28.5" customHeight="1" x14ac:dyDescent="0.25">
      <c r="A102" s="35">
        <v>90</v>
      </c>
      <c r="B102" s="25" t="s">
        <v>176</v>
      </c>
      <c r="C102" s="17" t="s">
        <v>177</v>
      </c>
      <c r="D102" s="18" t="s">
        <v>48</v>
      </c>
      <c r="E102" s="22">
        <v>0</v>
      </c>
      <c r="F102" s="19">
        <v>0</v>
      </c>
      <c r="G102" s="20">
        <f t="shared" si="1"/>
        <v>0</v>
      </c>
    </row>
    <row r="103" spans="1:7" ht="28.5" customHeight="1" x14ac:dyDescent="0.25">
      <c r="A103" s="35">
        <v>91</v>
      </c>
      <c r="B103" s="16" t="s">
        <v>178</v>
      </c>
      <c r="C103" s="17" t="s">
        <v>43</v>
      </c>
      <c r="D103" s="18" t="s">
        <v>44</v>
      </c>
      <c r="E103" s="22">
        <v>2300</v>
      </c>
      <c r="F103" s="19">
        <v>8.6999999999999993</v>
      </c>
      <c r="G103" s="20">
        <f t="shared" si="1"/>
        <v>20010</v>
      </c>
    </row>
    <row r="104" spans="1:7" ht="29.25" customHeight="1" x14ac:dyDescent="0.25">
      <c r="A104" s="35">
        <v>92</v>
      </c>
      <c r="B104" s="30" t="s">
        <v>179</v>
      </c>
      <c r="C104" s="17" t="s">
        <v>43</v>
      </c>
      <c r="D104" s="18" t="s">
        <v>44</v>
      </c>
      <c r="E104" s="22">
        <v>460</v>
      </c>
      <c r="F104" s="19">
        <v>9.8000000000000007</v>
      </c>
      <c r="G104" s="20">
        <f t="shared" si="1"/>
        <v>4508</v>
      </c>
    </row>
    <row r="105" spans="1:7" ht="29.25" customHeight="1" x14ac:dyDescent="0.25">
      <c r="A105" s="35">
        <v>93</v>
      </c>
      <c r="B105" s="16" t="s">
        <v>180</v>
      </c>
      <c r="C105" s="17" t="s">
        <v>43</v>
      </c>
      <c r="D105" s="18" t="s">
        <v>44</v>
      </c>
      <c r="E105" s="22">
        <v>0</v>
      </c>
      <c r="F105" s="19">
        <v>0</v>
      </c>
      <c r="G105" s="20">
        <f t="shared" si="1"/>
        <v>0</v>
      </c>
    </row>
    <row r="106" spans="1:7" ht="29.25" customHeight="1" x14ac:dyDescent="0.25">
      <c r="A106" s="35">
        <v>94</v>
      </c>
      <c r="B106" s="16" t="s">
        <v>181</v>
      </c>
      <c r="C106" s="17" t="s">
        <v>43</v>
      </c>
      <c r="D106" s="18" t="s">
        <v>44</v>
      </c>
      <c r="E106" s="22">
        <v>0</v>
      </c>
      <c r="F106" s="19">
        <v>0</v>
      </c>
      <c r="G106" s="20">
        <f t="shared" si="1"/>
        <v>0</v>
      </c>
    </row>
    <row r="107" spans="1:7" ht="29.25" customHeight="1" x14ac:dyDescent="0.25">
      <c r="A107" s="36">
        <v>95</v>
      </c>
      <c r="B107" s="37" t="s">
        <v>182</v>
      </c>
      <c r="C107" s="38" t="s">
        <v>43</v>
      </c>
      <c r="D107" s="39" t="s">
        <v>44</v>
      </c>
      <c r="E107" s="22">
        <v>0</v>
      </c>
      <c r="F107" s="19">
        <v>0</v>
      </c>
      <c r="G107" s="20">
        <f t="shared" si="1"/>
        <v>0</v>
      </c>
    </row>
    <row r="108" spans="1:7" ht="29.25" customHeight="1" x14ac:dyDescent="0.25">
      <c r="A108" s="31">
        <v>96</v>
      </c>
      <c r="B108" s="16" t="s">
        <v>183</v>
      </c>
      <c r="C108" s="40" t="s">
        <v>43</v>
      </c>
      <c r="D108" s="18" t="s">
        <v>184</v>
      </c>
      <c r="E108" s="22">
        <v>920</v>
      </c>
      <c r="F108" s="19">
        <v>8.6999999999999993</v>
      </c>
      <c r="G108" s="20">
        <f t="shared" si="1"/>
        <v>8003.9999999999991</v>
      </c>
    </row>
    <row r="109" spans="1:7" ht="29.25" customHeight="1" x14ac:dyDescent="0.25">
      <c r="A109" s="31">
        <v>97</v>
      </c>
      <c r="B109" s="16" t="s">
        <v>185</v>
      </c>
      <c r="C109" s="40" t="s">
        <v>43</v>
      </c>
      <c r="D109" s="18" t="s">
        <v>184</v>
      </c>
      <c r="E109" s="22">
        <v>230</v>
      </c>
      <c r="F109" s="19">
        <v>8.6999999999999993</v>
      </c>
      <c r="G109" s="20">
        <f t="shared" si="1"/>
        <v>2000.9999999999998</v>
      </c>
    </row>
    <row r="110" spans="1:7" ht="29.25" customHeight="1" x14ac:dyDescent="0.25">
      <c r="A110" s="31">
        <v>98</v>
      </c>
      <c r="B110" s="30" t="s">
        <v>186</v>
      </c>
      <c r="C110" s="40" t="s">
        <v>43</v>
      </c>
      <c r="D110" s="18" t="s">
        <v>187</v>
      </c>
      <c r="E110" s="22">
        <v>23</v>
      </c>
      <c r="F110" s="19">
        <v>41.8</v>
      </c>
      <c r="G110" s="20">
        <f t="shared" si="1"/>
        <v>961.4</v>
      </c>
    </row>
    <row r="111" spans="1:7" ht="29.25" customHeight="1" x14ac:dyDescent="0.25">
      <c r="A111" s="31">
        <v>99</v>
      </c>
      <c r="B111" s="16" t="s">
        <v>188</v>
      </c>
      <c r="C111" s="40" t="s">
        <v>43</v>
      </c>
      <c r="D111" s="18" t="s">
        <v>184</v>
      </c>
      <c r="E111" s="22">
        <v>92</v>
      </c>
      <c r="F111" s="19">
        <v>7.95</v>
      </c>
      <c r="G111" s="20">
        <f t="shared" si="1"/>
        <v>731.4</v>
      </c>
    </row>
    <row r="112" spans="1:7" ht="29.25" customHeight="1" x14ac:dyDescent="0.25">
      <c r="A112" s="31">
        <v>100</v>
      </c>
      <c r="B112" s="16" t="s">
        <v>189</v>
      </c>
      <c r="C112" s="40" t="s">
        <v>43</v>
      </c>
      <c r="D112" s="18" t="s">
        <v>184</v>
      </c>
      <c r="E112" s="22">
        <v>230</v>
      </c>
      <c r="F112" s="19">
        <v>8.6999999999999993</v>
      </c>
      <c r="G112" s="20">
        <f t="shared" si="1"/>
        <v>2000.9999999999998</v>
      </c>
    </row>
    <row r="113" spans="1:7" ht="29.25" customHeight="1" x14ac:dyDescent="0.25">
      <c r="A113" s="31">
        <v>101</v>
      </c>
      <c r="B113" s="30" t="s">
        <v>190</v>
      </c>
      <c r="C113" s="40" t="s">
        <v>43</v>
      </c>
      <c r="D113" s="18" t="s">
        <v>187</v>
      </c>
      <c r="E113" s="22">
        <v>23</v>
      </c>
      <c r="F113" s="19">
        <v>31.8</v>
      </c>
      <c r="G113" s="20">
        <f t="shared" si="1"/>
        <v>731.4</v>
      </c>
    </row>
    <row r="114" spans="1:7" ht="29.25" customHeight="1" x14ac:dyDescent="0.25">
      <c r="A114" s="31">
        <v>102</v>
      </c>
      <c r="B114" s="30" t="s">
        <v>191</v>
      </c>
      <c r="C114" s="40" t="s">
        <v>192</v>
      </c>
      <c r="D114" s="18" t="s">
        <v>187</v>
      </c>
      <c r="E114" s="22">
        <v>0</v>
      </c>
      <c r="F114" s="19">
        <v>0</v>
      </c>
      <c r="G114" s="20">
        <f t="shared" si="1"/>
        <v>0</v>
      </c>
    </row>
    <row r="115" spans="1:7" ht="29.25" customHeight="1" x14ac:dyDescent="0.25">
      <c r="A115" s="31">
        <v>103</v>
      </c>
      <c r="B115" s="30" t="s">
        <v>193</v>
      </c>
      <c r="C115" s="40" t="s">
        <v>43</v>
      </c>
      <c r="D115" s="18" t="s">
        <v>57</v>
      </c>
      <c r="E115" s="22">
        <v>230</v>
      </c>
      <c r="F115" s="19">
        <v>7.8199999999999994</v>
      </c>
      <c r="G115" s="20">
        <f t="shared" si="1"/>
        <v>1798.6</v>
      </c>
    </row>
    <row r="116" spans="1:7" ht="29.25" customHeight="1" x14ac:dyDescent="0.25">
      <c r="A116" s="31">
        <v>104</v>
      </c>
      <c r="B116" s="16" t="s">
        <v>194</v>
      </c>
      <c r="C116" s="40" t="s">
        <v>43</v>
      </c>
      <c r="D116" s="18" t="s">
        <v>57</v>
      </c>
      <c r="E116" s="22">
        <v>0</v>
      </c>
      <c r="F116" s="19">
        <v>0</v>
      </c>
      <c r="G116" s="20">
        <f t="shared" si="1"/>
        <v>0</v>
      </c>
    </row>
    <row r="117" spans="1:7" ht="29.25" customHeight="1" x14ac:dyDescent="0.25">
      <c r="A117" s="31">
        <v>105</v>
      </c>
      <c r="B117" s="16" t="s">
        <v>195</v>
      </c>
      <c r="C117" s="40" t="s">
        <v>43</v>
      </c>
      <c r="D117" s="18" t="s">
        <v>57</v>
      </c>
      <c r="E117" s="22">
        <v>0</v>
      </c>
      <c r="F117" s="19">
        <v>0</v>
      </c>
      <c r="G117" s="20">
        <f t="shared" si="1"/>
        <v>0</v>
      </c>
    </row>
    <row r="118" spans="1:7" ht="29.25" customHeight="1" x14ac:dyDescent="0.25">
      <c r="A118" s="31">
        <v>106</v>
      </c>
      <c r="B118" s="16" t="s">
        <v>196</v>
      </c>
      <c r="C118" s="40" t="s">
        <v>192</v>
      </c>
      <c r="D118" s="18" t="s">
        <v>187</v>
      </c>
      <c r="E118" s="22">
        <v>0</v>
      </c>
      <c r="F118" s="19">
        <v>0</v>
      </c>
      <c r="G118" s="20">
        <f t="shared" si="1"/>
        <v>0</v>
      </c>
    </row>
    <row r="119" spans="1:7" ht="29.25" customHeight="1" x14ac:dyDescent="0.25">
      <c r="A119" s="31">
        <v>107</v>
      </c>
      <c r="B119" s="41" t="s">
        <v>197</v>
      </c>
      <c r="C119" s="40" t="s">
        <v>43</v>
      </c>
      <c r="D119" s="18" t="s">
        <v>57</v>
      </c>
      <c r="E119" s="22">
        <v>920</v>
      </c>
      <c r="F119" s="19">
        <v>11.1625</v>
      </c>
      <c r="G119" s="20">
        <f t="shared" si="1"/>
        <v>10269.5</v>
      </c>
    </row>
    <row r="120" spans="1:7" ht="29.25" customHeight="1" x14ac:dyDescent="0.25">
      <c r="A120" s="31">
        <v>108</v>
      </c>
      <c r="B120" s="16" t="s">
        <v>198</v>
      </c>
      <c r="C120" s="40" t="s">
        <v>43</v>
      </c>
      <c r="D120" s="18" t="s">
        <v>187</v>
      </c>
      <c r="E120" s="22">
        <v>460</v>
      </c>
      <c r="F120" s="19">
        <v>1.5044999999999999</v>
      </c>
      <c r="G120" s="20">
        <f t="shared" si="1"/>
        <v>692.06999999999994</v>
      </c>
    </row>
    <row r="121" spans="1:7" ht="29.25" customHeight="1" x14ac:dyDescent="0.25">
      <c r="A121" s="31">
        <v>109</v>
      </c>
      <c r="B121" s="16" t="s">
        <v>199</v>
      </c>
      <c r="C121" s="40" t="s">
        <v>192</v>
      </c>
      <c r="D121" s="18" t="s">
        <v>187</v>
      </c>
      <c r="E121" s="22">
        <v>0</v>
      </c>
      <c r="F121" s="19">
        <v>0</v>
      </c>
      <c r="G121" s="20">
        <f t="shared" si="1"/>
        <v>0</v>
      </c>
    </row>
    <row r="122" spans="1:7" ht="29.25" customHeight="1" x14ac:dyDescent="0.25">
      <c r="A122" s="31">
        <v>110</v>
      </c>
      <c r="B122" s="16" t="s">
        <v>200</v>
      </c>
      <c r="C122" s="40" t="s">
        <v>201</v>
      </c>
      <c r="D122" s="18" t="s">
        <v>202</v>
      </c>
      <c r="E122" s="22">
        <v>0</v>
      </c>
      <c r="F122" s="19">
        <v>0</v>
      </c>
      <c r="G122" s="20">
        <f t="shared" si="1"/>
        <v>0</v>
      </c>
    </row>
    <row r="123" spans="1:7" ht="29.25" customHeight="1" x14ac:dyDescent="0.25">
      <c r="A123" s="31">
        <v>111</v>
      </c>
      <c r="B123" s="16" t="s">
        <v>203</v>
      </c>
      <c r="C123" s="40" t="s">
        <v>43</v>
      </c>
      <c r="D123" s="18" t="s">
        <v>184</v>
      </c>
      <c r="E123" s="22">
        <v>0</v>
      </c>
      <c r="F123" s="19">
        <v>0</v>
      </c>
      <c r="G123" s="20">
        <f t="shared" si="1"/>
        <v>0</v>
      </c>
    </row>
    <row r="124" spans="1:7" ht="29.25" customHeight="1" x14ac:dyDescent="0.25">
      <c r="A124" s="31" t="s">
        <v>204</v>
      </c>
      <c r="B124" s="16" t="s">
        <v>205</v>
      </c>
      <c r="C124" s="42" t="s">
        <v>43</v>
      </c>
      <c r="D124" s="43" t="s">
        <v>184</v>
      </c>
      <c r="E124" s="22">
        <v>0</v>
      </c>
      <c r="F124" s="19">
        <v>0</v>
      </c>
      <c r="G124" s="20">
        <f t="shared" si="1"/>
        <v>0</v>
      </c>
    </row>
    <row r="125" spans="1:7" ht="29.25" customHeight="1" x14ac:dyDescent="0.25">
      <c r="A125" s="31" t="s">
        <v>206</v>
      </c>
      <c r="B125" s="30" t="s">
        <v>207</v>
      </c>
      <c r="C125" s="42" t="s">
        <v>43</v>
      </c>
      <c r="D125" s="43" t="s">
        <v>184</v>
      </c>
      <c r="E125" s="22">
        <v>0</v>
      </c>
      <c r="F125" s="19">
        <v>0</v>
      </c>
      <c r="G125" s="20">
        <f t="shared" si="1"/>
        <v>0</v>
      </c>
    </row>
    <row r="126" spans="1:7" ht="29.25" customHeight="1" x14ac:dyDescent="0.25">
      <c r="A126" s="31">
        <v>113</v>
      </c>
      <c r="B126" s="30" t="s">
        <v>208</v>
      </c>
      <c r="C126" s="40" t="s">
        <v>43</v>
      </c>
      <c r="D126" s="18" t="s">
        <v>184</v>
      </c>
      <c r="E126" s="44">
        <v>0</v>
      </c>
      <c r="F126" s="45">
        <v>0</v>
      </c>
      <c r="G126" s="20">
        <f t="shared" si="1"/>
        <v>0</v>
      </c>
    </row>
    <row r="127" spans="1:7" ht="29.25" customHeight="1" x14ac:dyDescent="0.25">
      <c r="A127" s="46">
        <v>114</v>
      </c>
      <c r="B127" s="30" t="s">
        <v>209</v>
      </c>
      <c r="C127" s="40" t="s">
        <v>43</v>
      </c>
      <c r="D127" s="18" t="s">
        <v>202</v>
      </c>
      <c r="E127" s="44">
        <v>0</v>
      </c>
      <c r="F127" s="45">
        <v>0</v>
      </c>
      <c r="G127" s="20">
        <f t="shared" si="1"/>
        <v>0</v>
      </c>
    </row>
    <row r="128" spans="1:7" ht="29.25" customHeight="1" x14ac:dyDescent="0.25">
      <c r="A128" s="31">
        <v>115</v>
      </c>
      <c r="B128" s="16" t="s">
        <v>210</v>
      </c>
      <c r="C128" s="40" t="s">
        <v>211</v>
      </c>
      <c r="D128" s="18" t="s">
        <v>159</v>
      </c>
      <c r="E128" s="44">
        <v>0</v>
      </c>
      <c r="F128" s="45">
        <v>0</v>
      </c>
      <c r="G128" s="20">
        <f t="shared" si="1"/>
        <v>0</v>
      </c>
    </row>
    <row r="129" spans="1:9" ht="29.25" customHeight="1" x14ac:dyDescent="0.25">
      <c r="A129" s="31">
        <v>116</v>
      </c>
      <c r="B129" s="16" t="s">
        <v>212</v>
      </c>
      <c r="C129" s="47" t="s">
        <v>213</v>
      </c>
      <c r="D129" s="18" t="s">
        <v>159</v>
      </c>
      <c r="E129" s="44">
        <v>2300</v>
      </c>
      <c r="F129" s="45">
        <v>1.59</v>
      </c>
      <c r="G129" s="20">
        <f t="shared" si="1"/>
        <v>3657</v>
      </c>
    </row>
    <row r="130" spans="1:9" ht="29.25" customHeight="1" x14ac:dyDescent="0.25">
      <c r="A130" s="31">
        <v>117</v>
      </c>
      <c r="B130" s="16" t="s">
        <v>214</v>
      </c>
      <c r="C130" s="40" t="s">
        <v>43</v>
      </c>
      <c r="D130" s="18" t="s">
        <v>159</v>
      </c>
      <c r="E130" s="44">
        <v>2530</v>
      </c>
      <c r="F130" s="45">
        <v>3.18</v>
      </c>
      <c r="G130" s="20">
        <f t="shared" si="1"/>
        <v>8045.4000000000005</v>
      </c>
    </row>
    <row r="131" spans="1:9" ht="29.25" customHeight="1" x14ac:dyDescent="0.25">
      <c r="A131" s="31">
        <v>118</v>
      </c>
      <c r="B131" s="16" t="s">
        <v>215</v>
      </c>
      <c r="C131" s="40" t="s">
        <v>43</v>
      </c>
      <c r="D131" s="18" t="s">
        <v>184</v>
      </c>
      <c r="E131" s="44">
        <v>0</v>
      </c>
      <c r="F131" s="45">
        <v>0</v>
      </c>
      <c r="G131" s="20">
        <f t="shared" si="1"/>
        <v>0</v>
      </c>
    </row>
    <row r="132" spans="1:9" ht="29.25" customHeight="1" x14ac:dyDescent="0.25">
      <c r="A132" s="31">
        <v>119</v>
      </c>
      <c r="B132" s="30" t="s">
        <v>216</v>
      </c>
      <c r="C132" s="40" t="s">
        <v>43</v>
      </c>
      <c r="D132" s="18" t="s">
        <v>48</v>
      </c>
      <c r="E132" s="44">
        <v>0</v>
      </c>
      <c r="F132" s="45">
        <v>0</v>
      </c>
      <c r="G132" s="20">
        <f t="shared" si="1"/>
        <v>0</v>
      </c>
    </row>
    <row r="133" spans="1:9" ht="29.25" customHeight="1" x14ac:dyDescent="0.25">
      <c r="A133" s="31">
        <v>120</v>
      </c>
      <c r="B133" s="30" t="s">
        <v>217</v>
      </c>
      <c r="C133" s="40" t="s">
        <v>43</v>
      </c>
      <c r="D133" s="18" t="s">
        <v>187</v>
      </c>
      <c r="E133" s="44">
        <v>46</v>
      </c>
      <c r="F133" s="45">
        <v>79.5</v>
      </c>
      <c r="G133" s="20">
        <f t="shared" si="1"/>
        <v>3657</v>
      </c>
    </row>
    <row r="134" spans="1:9" ht="29.25" customHeight="1" x14ac:dyDescent="0.25">
      <c r="A134" s="31">
        <v>121</v>
      </c>
      <c r="B134" s="16" t="s">
        <v>218</v>
      </c>
      <c r="C134" s="27" t="s">
        <v>43</v>
      </c>
      <c r="D134" s="18" t="s">
        <v>48</v>
      </c>
      <c r="E134" s="44">
        <v>0</v>
      </c>
      <c r="F134" s="45">
        <v>0</v>
      </c>
      <c r="G134" s="20">
        <f t="shared" si="1"/>
        <v>0</v>
      </c>
    </row>
    <row r="135" spans="1:9" ht="29.25" customHeight="1" x14ac:dyDescent="0.25">
      <c r="A135" s="31">
        <v>122</v>
      </c>
      <c r="B135" s="16" t="s">
        <v>219</v>
      </c>
      <c r="C135" s="27" t="s">
        <v>43</v>
      </c>
      <c r="D135" s="18" t="s">
        <v>187</v>
      </c>
      <c r="E135" s="44">
        <v>0</v>
      </c>
      <c r="F135" s="45">
        <v>0</v>
      </c>
      <c r="G135" s="20">
        <f t="shared" si="1"/>
        <v>0</v>
      </c>
    </row>
    <row r="136" spans="1:9" ht="29.25" customHeight="1" x14ac:dyDescent="0.25">
      <c r="A136" s="31">
        <v>123</v>
      </c>
      <c r="B136" s="16" t="s">
        <v>220</v>
      </c>
      <c r="C136" s="27" t="s">
        <v>221</v>
      </c>
      <c r="D136" s="18" t="s">
        <v>222</v>
      </c>
      <c r="E136" s="44">
        <v>9.2000000000000011</v>
      </c>
      <c r="F136" s="45">
        <v>437.25</v>
      </c>
      <c r="G136" s="20">
        <f t="shared" ref="G136:G140" si="2">F136*E136</f>
        <v>4022.7000000000003</v>
      </c>
    </row>
    <row r="137" spans="1:9" ht="29.25" customHeight="1" x14ac:dyDescent="0.25">
      <c r="A137" s="31">
        <v>124</v>
      </c>
      <c r="B137" s="30" t="s">
        <v>223</v>
      </c>
      <c r="C137" s="27" t="s">
        <v>221</v>
      </c>
      <c r="D137" s="18" t="s">
        <v>222</v>
      </c>
      <c r="E137" s="44">
        <v>27.599999999999998</v>
      </c>
      <c r="F137" s="45">
        <v>238.5</v>
      </c>
      <c r="G137" s="20">
        <f t="shared" si="2"/>
        <v>6582.5999999999995</v>
      </c>
    </row>
    <row r="138" spans="1:9" ht="29.25" customHeight="1" x14ac:dyDescent="0.25">
      <c r="A138" s="31">
        <v>125</v>
      </c>
      <c r="B138" s="30" t="s">
        <v>224</v>
      </c>
      <c r="C138" s="27" t="s">
        <v>221</v>
      </c>
      <c r="D138" s="18" t="s">
        <v>222</v>
      </c>
      <c r="E138" s="44">
        <v>0</v>
      </c>
      <c r="F138" s="45">
        <v>0</v>
      </c>
      <c r="G138" s="20">
        <f t="shared" si="2"/>
        <v>0</v>
      </c>
    </row>
    <row r="139" spans="1:9" ht="27.75" customHeight="1" x14ac:dyDescent="0.25">
      <c r="A139" s="35">
        <v>126</v>
      </c>
      <c r="B139" s="48" t="s">
        <v>225</v>
      </c>
      <c r="C139" s="49" t="s">
        <v>226</v>
      </c>
      <c r="D139" s="18" t="s">
        <v>222</v>
      </c>
      <c r="E139" s="44">
        <v>0</v>
      </c>
      <c r="F139" s="45">
        <v>0</v>
      </c>
      <c r="G139" s="20">
        <f t="shared" si="2"/>
        <v>0</v>
      </c>
    </row>
    <row r="140" spans="1:9" ht="27.75" customHeight="1" x14ac:dyDescent="0.25">
      <c r="A140" s="31">
        <v>127</v>
      </c>
      <c r="B140" s="16" t="s">
        <v>227</v>
      </c>
      <c r="C140" s="27" t="s">
        <v>43</v>
      </c>
      <c r="D140" s="18" t="s">
        <v>184</v>
      </c>
      <c r="E140" s="44">
        <v>920</v>
      </c>
      <c r="F140" s="45">
        <v>7.95</v>
      </c>
      <c r="G140" s="20">
        <f t="shared" si="2"/>
        <v>7314</v>
      </c>
    </row>
    <row r="141" spans="1:9" s="53" customFormat="1" ht="17.25" customHeight="1" x14ac:dyDescent="0.25">
      <c r="A141" s="87" t="s">
        <v>228</v>
      </c>
      <c r="B141" s="87"/>
      <c r="C141" s="50"/>
      <c r="D141" s="51"/>
      <c r="E141" s="52">
        <f t="shared" ref="E141:F141" si="3">SUM(E8:E140)</f>
        <v>59901.19999999999</v>
      </c>
      <c r="F141" s="52">
        <f t="shared" si="3"/>
        <v>2259.9399999999987</v>
      </c>
      <c r="G141" s="52">
        <f>SUM(G8:G140)</f>
        <v>534505.19260000007</v>
      </c>
    </row>
    <row r="142" spans="1:9" ht="26.25" customHeight="1" x14ac:dyDescent="0.2">
      <c r="A142" s="88" t="s">
        <v>229</v>
      </c>
      <c r="B142" s="89"/>
      <c r="C142" s="89"/>
      <c r="D142" s="89"/>
      <c r="E142" s="89"/>
      <c r="F142" s="89"/>
      <c r="G142" s="89"/>
      <c r="H142" s="54"/>
      <c r="I142" s="55"/>
    </row>
    <row r="143" spans="1:9" ht="13.5" thickBot="1" x14ac:dyDescent="0.25">
      <c r="A143" s="56"/>
      <c r="B143" s="57"/>
      <c r="C143" s="57"/>
      <c r="D143" s="57"/>
      <c r="E143" s="57"/>
      <c r="F143" s="57"/>
      <c r="G143" s="57"/>
      <c r="I143" s="55"/>
    </row>
    <row r="144" spans="1:9" ht="15.75" customHeight="1" thickTop="1" x14ac:dyDescent="0.2">
      <c r="B144" s="58" t="s">
        <v>230</v>
      </c>
      <c r="C144" s="110"/>
      <c r="D144" s="110"/>
      <c r="E144" s="110"/>
      <c r="F144" s="111"/>
      <c r="I144" s="55"/>
    </row>
    <row r="145" spans="2:9" ht="15.75" customHeight="1" x14ac:dyDescent="0.2">
      <c r="B145" s="59" t="s">
        <v>231</v>
      </c>
      <c r="C145" s="112" t="s">
        <v>232</v>
      </c>
      <c r="D145" s="112"/>
      <c r="E145" s="112"/>
      <c r="F145" s="113"/>
      <c r="I145" s="55"/>
    </row>
    <row r="146" spans="2:9" ht="32.25" customHeight="1" x14ac:dyDescent="0.2">
      <c r="B146" s="94"/>
      <c r="C146" s="95"/>
      <c r="D146" s="60" t="s">
        <v>233</v>
      </c>
      <c r="E146" s="60" t="s">
        <v>234</v>
      </c>
      <c r="F146" s="61" t="s">
        <v>235</v>
      </c>
    </row>
    <row r="147" spans="2:9" ht="15.75" customHeight="1" x14ac:dyDescent="0.2">
      <c r="B147" s="94"/>
      <c r="C147" s="95"/>
      <c r="D147" s="60" t="s">
        <v>236</v>
      </c>
      <c r="E147" s="60" t="s">
        <v>237</v>
      </c>
      <c r="F147" s="61" t="s">
        <v>237</v>
      </c>
    </row>
    <row r="148" spans="2:9" ht="16.5" thickBot="1" x14ac:dyDescent="0.25">
      <c r="B148" s="62"/>
      <c r="C148" s="63" t="s">
        <v>238</v>
      </c>
      <c r="D148" s="64">
        <f>SUM(F171)</f>
        <v>0</v>
      </c>
      <c r="E148" s="65">
        <f>IF(C145="áno",D148*0.2,0)</f>
        <v>0</v>
      </c>
      <c r="F148" s="66">
        <f>D148+E148</f>
        <v>0</v>
      </c>
    </row>
    <row r="149" spans="2:9" ht="15.75" customHeight="1" thickTop="1" x14ac:dyDescent="0.25">
      <c r="B149" s="67"/>
      <c r="C149" s="67"/>
      <c r="D149" s="67"/>
      <c r="E149" s="67"/>
      <c r="F149" s="67"/>
    </row>
    <row r="150" spans="2:9" ht="15.75" x14ac:dyDescent="0.25">
      <c r="B150" s="68" t="s">
        <v>230</v>
      </c>
      <c r="C150" s="114"/>
      <c r="D150" s="115"/>
      <c r="E150" s="69"/>
      <c r="F150" s="69"/>
    </row>
    <row r="151" spans="2:9" ht="15.75" x14ac:dyDescent="0.25">
      <c r="B151" s="70" t="s">
        <v>239</v>
      </c>
      <c r="C151" s="81"/>
      <c r="D151" s="82"/>
      <c r="E151" s="69"/>
      <c r="F151" s="69"/>
    </row>
    <row r="152" spans="2:9" ht="15.75" customHeight="1" x14ac:dyDescent="0.25">
      <c r="B152" s="68" t="s">
        <v>240</v>
      </c>
      <c r="C152" s="114"/>
      <c r="D152" s="115"/>
      <c r="E152" s="69"/>
      <c r="F152" s="69"/>
    </row>
    <row r="153" spans="2:9" ht="15.75" customHeight="1" x14ac:dyDescent="0.25">
      <c r="B153" s="71" t="s">
        <v>241</v>
      </c>
      <c r="C153" s="81"/>
      <c r="D153" s="82"/>
      <c r="E153" s="69"/>
      <c r="F153" s="69"/>
    </row>
    <row r="154" spans="2:9" ht="15.75" customHeight="1" x14ac:dyDescent="0.25">
      <c r="B154" s="71" t="s">
        <v>242</v>
      </c>
      <c r="C154" s="81"/>
      <c r="D154" s="82"/>
      <c r="E154" s="69"/>
      <c r="F154" s="69"/>
    </row>
    <row r="155" spans="2:9" ht="15.75" customHeight="1" x14ac:dyDescent="0.25">
      <c r="B155" s="71" t="s">
        <v>243</v>
      </c>
      <c r="C155" s="81"/>
      <c r="D155" s="82"/>
      <c r="E155" s="69"/>
      <c r="F155" s="69"/>
    </row>
    <row r="156" spans="2:9" ht="15.75" customHeight="1" x14ac:dyDescent="0.25">
      <c r="B156" s="71" t="s">
        <v>244</v>
      </c>
      <c r="C156" s="81"/>
      <c r="D156" s="82"/>
      <c r="E156" s="69"/>
      <c r="F156" s="69"/>
    </row>
    <row r="157" spans="2:9" ht="15.75" customHeight="1" x14ac:dyDescent="0.25">
      <c r="B157" s="71" t="s">
        <v>245</v>
      </c>
      <c r="C157" s="81"/>
      <c r="D157" s="82"/>
      <c r="E157" s="69"/>
      <c r="F157" s="69"/>
    </row>
    <row r="158" spans="2:9" ht="15.75" customHeight="1" x14ac:dyDescent="0.25">
      <c r="B158" s="71" t="s">
        <v>246</v>
      </c>
      <c r="C158" s="81"/>
      <c r="D158" s="82"/>
      <c r="E158" s="69"/>
      <c r="F158" s="69"/>
    </row>
    <row r="159" spans="2:9" ht="15.75" customHeight="1" x14ac:dyDescent="0.25">
      <c r="B159" s="71" t="s">
        <v>247</v>
      </c>
      <c r="C159" s="81"/>
      <c r="D159" s="82"/>
      <c r="E159" s="69"/>
      <c r="F159" s="69"/>
    </row>
    <row r="160" spans="2:9" ht="15.75" customHeight="1" x14ac:dyDescent="0.25">
      <c r="B160" s="68" t="s">
        <v>248</v>
      </c>
      <c r="C160" s="81"/>
      <c r="D160" s="82"/>
      <c r="E160" s="69"/>
      <c r="F160" s="69"/>
    </row>
    <row r="161" spans="2:7" ht="15.75" x14ac:dyDescent="0.25">
      <c r="B161" s="68" t="s">
        <v>249</v>
      </c>
      <c r="C161" s="114"/>
      <c r="D161" s="115"/>
      <c r="E161" s="69"/>
      <c r="F161" s="69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2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.6" customHeight="1" x14ac:dyDescent="0.25">
      <c r="B166"/>
      <c r="C166" s="104" t="s">
        <v>250</v>
      </c>
      <c r="D166" s="105"/>
      <c r="E166" s="73" t="s">
        <v>251</v>
      </c>
      <c r="F166" s="73" t="s">
        <v>252</v>
      </c>
      <c r="G166" s="73" t="s">
        <v>253</v>
      </c>
    </row>
    <row r="167" spans="2:7" ht="27.6" customHeight="1" x14ac:dyDescent="0.25">
      <c r="B167"/>
      <c r="C167" s="106" t="s">
        <v>254</v>
      </c>
      <c r="D167" s="107"/>
      <c r="E167" s="79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451261.91360000003</v>
      </c>
      <c r="F167" s="83"/>
      <c r="G167" s="74">
        <f>ROUND(F167/E167,3)</f>
        <v>0</v>
      </c>
    </row>
    <row r="168" spans="2:7" ht="27.6" customHeight="1" x14ac:dyDescent="0.25">
      <c r="B168"/>
      <c r="C168" s="108" t="s">
        <v>255</v>
      </c>
      <c r="D168" s="109"/>
      <c r="E168" s="79">
        <f>SUBTOTAL(9,G41,G54,G55,G58,G60,G62,G65,G67,G69,G70,G71,G72,G73,G74,G75,G77,G80,G85,G86,G91,G94,G97,G99,G101,G104,G110,G113,G114,G115,G125,G126,G127,G132,G133,G137,G138)</f>
        <v>72973.77900000001</v>
      </c>
      <c r="F168" s="83"/>
      <c r="G168" s="74">
        <f t="shared" ref="G168:G170" si="4">ROUND(F168/E168,3)</f>
        <v>0</v>
      </c>
    </row>
    <row r="169" spans="2:7" ht="27.6" customHeight="1" x14ac:dyDescent="0.25">
      <c r="B169"/>
      <c r="C169" s="96" t="s">
        <v>256</v>
      </c>
      <c r="D169" s="97"/>
      <c r="E169" s="79">
        <f>SUBTOTAL(9,G16,G17,G25,G27,G28,G34,G35,G78,G81,G88,G95,G102)</f>
        <v>0</v>
      </c>
      <c r="F169" s="83"/>
      <c r="G169" s="74" t="e">
        <f t="shared" si="4"/>
        <v>#DIV/0!</v>
      </c>
    </row>
    <row r="170" spans="2:7" ht="27.6" customHeight="1" x14ac:dyDescent="0.25">
      <c r="B170"/>
      <c r="C170" s="98" t="s">
        <v>257</v>
      </c>
      <c r="D170" s="99"/>
      <c r="E170" s="79">
        <f>SUBTOTAL(9,G119)</f>
        <v>10269.5</v>
      </c>
      <c r="F170" s="83"/>
      <c r="G170" s="74">
        <f t="shared" si="4"/>
        <v>0</v>
      </c>
    </row>
    <row r="171" spans="2:7" ht="27.6" customHeight="1" x14ac:dyDescent="0.25">
      <c r="B171"/>
      <c r="C171" s="100" t="s">
        <v>228</v>
      </c>
      <c r="D171" s="101"/>
      <c r="E171" s="80">
        <f>SUM(E167:E170)</f>
        <v>534505.19260000007</v>
      </c>
      <c r="F171" s="80">
        <f>SUM(F167:F170)</f>
        <v>0</v>
      </c>
      <c r="G171" s="75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SaP/EZpFgTt7StxTh+KfBxtdALtpIsj3TFNwY3iP8TIfTdF4t4OlxAQPPVSj1KfjFpIfB2HGkfkLLol5sz9WdA==" saltValue="XKn6ox2rgNDTegzTVUIjGg==" spinCount="100000" sheet="1" objects="1" scenarios="1"/>
  <protectedRanges>
    <protectedRange sqref="C144:F145" name="Rozsah1"/>
    <protectedRange sqref="C150:D161" name="Rozsah2"/>
    <protectedRange sqref="F167:F170" name="Rozsah3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A3" sqref="A3"/>
    </sheetView>
  </sheetViews>
  <sheetFormatPr defaultRowHeight="12.75" x14ac:dyDescent="0.2"/>
  <cols>
    <col min="1" max="1" width="4.85546875" style="21" customWidth="1"/>
    <col min="2" max="2" width="69.7109375" style="21" customWidth="1"/>
    <col min="3" max="3" width="48.7109375" style="21" customWidth="1"/>
    <col min="4" max="4" width="13.42578125" style="76" customWidth="1"/>
    <col min="5" max="5" width="14.5703125" style="21" customWidth="1"/>
    <col min="6" max="6" width="15.7109375" style="21" customWidth="1"/>
    <col min="7" max="7" width="18.7109375" style="21" customWidth="1"/>
    <col min="8" max="8" width="17" style="21" customWidth="1"/>
    <col min="9" max="253" width="8.85546875" style="21"/>
    <col min="254" max="254" width="10.42578125" style="21" customWidth="1"/>
    <col min="255" max="255" width="57.7109375" style="21" customWidth="1"/>
    <col min="256" max="256" width="46.140625" style="21" customWidth="1"/>
    <col min="257" max="257" width="14" style="21" customWidth="1"/>
    <col min="258" max="258" width="8.85546875" style="21"/>
    <col min="259" max="259" width="8.85546875" style="21" customWidth="1"/>
    <col min="260" max="260" width="11.140625" style="21" customWidth="1"/>
    <col min="261" max="261" width="10.7109375" style="21" customWidth="1"/>
    <col min="262" max="509" width="8.85546875" style="21"/>
    <col min="510" max="510" width="10.42578125" style="21" customWidth="1"/>
    <col min="511" max="511" width="57.7109375" style="21" customWidth="1"/>
    <col min="512" max="512" width="46.140625" style="21" customWidth="1"/>
    <col min="513" max="513" width="14" style="21" customWidth="1"/>
    <col min="514" max="514" width="8.85546875" style="21"/>
    <col min="515" max="515" width="8.85546875" style="21" customWidth="1"/>
    <col min="516" max="516" width="11.140625" style="21" customWidth="1"/>
    <col min="517" max="517" width="10.7109375" style="21" customWidth="1"/>
    <col min="518" max="765" width="8.85546875" style="21"/>
    <col min="766" max="766" width="10.42578125" style="21" customWidth="1"/>
    <col min="767" max="767" width="57.7109375" style="21" customWidth="1"/>
    <col min="768" max="768" width="46.140625" style="21" customWidth="1"/>
    <col min="769" max="769" width="14" style="21" customWidth="1"/>
    <col min="770" max="770" width="8.85546875" style="21"/>
    <col min="771" max="771" width="8.85546875" style="21" customWidth="1"/>
    <col min="772" max="772" width="11.140625" style="21" customWidth="1"/>
    <col min="773" max="773" width="10.7109375" style="21" customWidth="1"/>
    <col min="774" max="1021" width="8.85546875" style="21"/>
    <col min="1022" max="1022" width="10.42578125" style="21" customWidth="1"/>
    <col min="1023" max="1023" width="57.7109375" style="21" customWidth="1"/>
    <col min="1024" max="1024" width="46.140625" style="21" customWidth="1"/>
    <col min="1025" max="1025" width="14" style="21" customWidth="1"/>
    <col min="1026" max="1026" width="8.85546875" style="21"/>
    <col min="1027" max="1027" width="8.85546875" style="21" customWidth="1"/>
    <col min="1028" max="1028" width="11.140625" style="21" customWidth="1"/>
    <col min="1029" max="1029" width="10.7109375" style="21" customWidth="1"/>
    <col min="1030" max="1277" width="8.85546875" style="21"/>
    <col min="1278" max="1278" width="10.42578125" style="21" customWidth="1"/>
    <col min="1279" max="1279" width="57.7109375" style="21" customWidth="1"/>
    <col min="1280" max="1280" width="46.140625" style="21" customWidth="1"/>
    <col min="1281" max="1281" width="14" style="21" customWidth="1"/>
    <col min="1282" max="1282" width="8.85546875" style="21"/>
    <col min="1283" max="1283" width="8.85546875" style="21" customWidth="1"/>
    <col min="1284" max="1284" width="11.140625" style="21" customWidth="1"/>
    <col min="1285" max="1285" width="10.7109375" style="21" customWidth="1"/>
    <col min="1286" max="1533" width="8.85546875" style="21"/>
    <col min="1534" max="1534" width="10.42578125" style="21" customWidth="1"/>
    <col min="1535" max="1535" width="57.7109375" style="21" customWidth="1"/>
    <col min="1536" max="1536" width="46.140625" style="21" customWidth="1"/>
    <col min="1537" max="1537" width="14" style="21" customWidth="1"/>
    <col min="1538" max="1538" width="8.85546875" style="21"/>
    <col min="1539" max="1539" width="8.85546875" style="21" customWidth="1"/>
    <col min="1540" max="1540" width="11.140625" style="21" customWidth="1"/>
    <col min="1541" max="1541" width="10.7109375" style="21" customWidth="1"/>
    <col min="1542" max="1789" width="8.85546875" style="21"/>
    <col min="1790" max="1790" width="10.42578125" style="21" customWidth="1"/>
    <col min="1791" max="1791" width="57.7109375" style="21" customWidth="1"/>
    <col min="1792" max="1792" width="46.140625" style="21" customWidth="1"/>
    <col min="1793" max="1793" width="14" style="21" customWidth="1"/>
    <col min="1794" max="1794" width="8.85546875" style="21"/>
    <col min="1795" max="1795" width="8.85546875" style="21" customWidth="1"/>
    <col min="1796" max="1796" width="11.140625" style="21" customWidth="1"/>
    <col min="1797" max="1797" width="10.7109375" style="21" customWidth="1"/>
    <col min="1798" max="2045" width="8.85546875" style="21"/>
    <col min="2046" max="2046" width="10.42578125" style="21" customWidth="1"/>
    <col min="2047" max="2047" width="57.7109375" style="21" customWidth="1"/>
    <col min="2048" max="2048" width="46.140625" style="21" customWidth="1"/>
    <col min="2049" max="2049" width="14" style="21" customWidth="1"/>
    <col min="2050" max="2050" width="8.85546875" style="21"/>
    <col min="2051" max="2051" width="8.85546875" style="21" customWidth="1"/>
    <col min="2052" max="2052" width="11.140625" style="21" customWidth="1"/>
    <col min="2053" max="2053" width="10.7109375" style="21" customWidth="1"/>
    <col min="2054" max="2301" width="8.85546875" style="21"/>
    <col min="2302" max="2302" width="10.42578125" style="21" customWidth="1"/>
    <col min="2303" max="2303" width="57.7109375" style="21" customWidth="1"/>
    <col min="2304" max="2304" width="46.140625" style="21" customWidth="1"/>
    <col min="2305" max="2305" width="14" style="21" customWidth="1"/>
    <col min="2306" max="2306" width="8.85546875" style="21"/>
    <col min="2307" max="2307" width="8.85546875" style="21" customWidth="1"/>
    <col min="2308" max="2308" width="11.140625" style="21" customWidth="1"/>
    <col min="2309" max="2309" width="10.7109375" style="21" customWidth="1"/>
    <col min="2310" max="2557" width="8.85546875" style="21"/>
    <col min="2558" max="2558" width="10.42578125" style="21" customWidth="1"/>
    <col min="2559" max="2559" width="57.7109375" style="21" customWidth="1"/>
    <col min="2560" max="2560" width="46.140625" style="21" customWidth="1"/>
    <col min="2561" max="2561" width="14" style="21" customWidth="1"/>
    <col min="2562" max="2562" width="8.85546875" style="21"/>
    <col min="2563" max="2563" width="8.85546875" style="21" customWidth="1"/>
    <col min="2564" max="2564" width="11.140625" style="21" customWidth="1"/>
    <col min="2565" max="2565" width="10.7109375" style="21" customWidth="1"/>
    <col min="2566" max="2813" width="8.85546875" style="21"/>
    <col min="2814" max="2814" width="10.42578125" style="21" customWidth="1"/>
    <col min="2815" max="2815" width="57.7109375" style="21" customWidth="1"/>
    <col min="2816" max="2816" width="46.140625" style="21" customWidth="1"/>
    <col min="2817" max="2817" width="14" style="21" customWidth="1"/>
    <col min="2818" max="2818" width="8.85546875" style="21"/>
    <col min="2819" max="2819" width="8.85546875" style="21" customWidth="1"/>
    <col min="2820" max="2820" width="11.140625" style="21" customWidth="1"/>
    <col min="2821" max="2821" width="10.7109375" style="21" customWidth="1"/>
    <col min="2822" max="3069" width="8.85546875" style="21"/>
    <col min="3070" max="3070" width="10.42578125" style="21" customWidth="1"/>
    <col min="3071" max="3071" width="57.7109375" style="21" customWidth="1"/>
    <col min="3072" max="3072" width="46.140625" style="21" customWidth="1"/>
    <col min="3073" max="3073" width="14" style="21" customWidth="1"/>
    <col min="3074" max="3074" width="8.85546875" style="21"/>
    <col min="3075" max="3075" width="8.85546875" style="21" customWidth="1"/>
    <col min="3076" max="3076" width="11.140625" style="21" customWidth="1"/>
    <col min="3077" max="3077" width="10.7109375" style="21" customWidth="1"/>
    <col min="3078" max="3325" width="8.85546875" style="21"/>
    <col min="3326" max="3326" width="10.42578125" style="21" customWidth="1"/>
    <col min="3327" max="3327" width="57.7109375" style="21" customWidth="1"/>
    <col min="3328" max="3328" width="46.140625" style="21" customWidth="1"/>
    <col min="3329" max="3329" width="14" style="21" customWidth="1"/>
    <col min="3330" max="3330" width="8.85546875" style="21"/>
    <col min="3331" max="3331" width="8.85546875" style="21" customWidth="1"/>
    <col min="3332" max="3332" width="11.140625" style="21" customWidth="1"/>
    <col min="3333" max="3333" width="10.7109375" style="21" customWidth="1"/>
    <col min="3334" max="3581" width="8.85546875" style="21"/>
    <col min="3582" max="3582" width="10.42578125" style="21" customWidth="1"/>
    <col min="3583" max="3583" width="57.7109375" style="21" customWidth="1"/>
    <col min="3584" max="3584" width="46.140625" style="21" customWidth="1"/>
    <col min="3585" max="3585" width="14" style="21" customWidth="1"/>
    <col min="3586" max="3586" width="8.85546875" style="21"/>
    <col min="3587" max="3587" width="8.85546875" style="21" customWidth="1"/>
    <col min="3588" max="3588" width="11.140625" style="21" customWidth="1"/>
    <col min="3589" max="3589" width="10.7109375" style="21" customWidth="1"/>
    <col min="3590" max="3837" width="8.85546875" style="21"/>
    <col min="3838" max="3838" width="10.42578125" style="21" customWidth="1"/>
    <col min="3839" max="3839" width="57.7109375" style="21" customWidth="1"/>
    <col min="3840" max="3840" width="46.140625" style="21" customWidth="1"/>
    <col min="3841" max="3841" width="14" style="21" customWidth="1"/>
    <col min="3842" max="3842" width="8.85546875" style="21"/>
    <col min="3843" max="3843" width="8.85546875" style="21" customWidth="1"/>
    <col min="3844" max="3844" width="11.140625" style="21" customWidth="1"/>
    <col min="3845" max="3845" width="10.7109375" style="21" customWidth="1"/>
    <col min="3846" max="4093" width="8.85546875" style="21"/>
    <col min="4094" max="4094" width="10.42578125" style="21" customWidth="1"/>
    <col min="4095" max="4095" width="57.7109375" style="21" customWidth="1"/>
    <col min="4096" max="4096" width="46.140625" style="21" customWidth="1"/>
    <col min="4097" max="4097" width="14" style="21" customWidth="1"/>
    <col min="4098" max="4098" width="8.85546875" style="21"/>
    <col min="4099" max="4099" width="8.85546875" style="21" customWidth="1"/>
    <col min="4100" max="4100" width="11.140625" style="21" customWidth="1"/>
    <col min="4101" max="4101" width="10.7109375" style="21" customWidth="1"/>
    <col min="4102" max="4349" width="8.85546875" style="21"/>
    <col min="4350" max="4350" width="10.42578125" style="21" customWidth="1"/>
    <col min="4351" max="4351" width="57.7109375" style="21" customWidth="1"/>
    <col min="4352" max="4352" width="46.140625" style="21" customWidth="1"/>
    <col min="4353" max="4353" width="14" style="21" customWidth="1"/>
    <col min="4354" max="4354" width="8.85546875" style="21"/>
    <col min="4355" max="4355" width="8.85546875" style="21" customWidth="1"/>
    <col min="4356" max="4356" width="11.140625" style="21" customWidth="1"/>
    <col min="4357" max="4357" width="10.7109375" style="21" customWidth="1"/>
    <col min="4358" max="4605" width="8.85546875" style="21"/>
    <col min="4606" max="4606" width="10.42578125" style="21" customWidth="1"/>
    <col min="4607" max="4607" width="57.7109375" style="21" customWidth="1"/>
    <col min="4608" max="4608" width="46.140625" style="21" customWidth="1"/>
    <col min="4609" max="4609" width="14" style="21" customWidth="1"/>
    <col min="4610" max="4610" width="8.85546875" style="21"/>
    <col min="4611" max="4611" width="8.85546875" style="21" customWidth="1"/>
    <col min="4612" max="4612" width="11.140625" style="21" customWidth="1"/>
    <col min="4613" max="4613" width="10.7109375" style="21" customWidth="1"/>
    <col min="4614" max="4861" width="8.85546875" style="21"/>
    <col min="4862" max="4862" width="10.42578125" style="21" customWidth="1"/>
    <col min="4863" max="4863" width="57.7109375" style="21" customWidth="1"/>
    <col min="4864" max="4864" width="46.140625" style="21" customWidth="1"/>
    <col min="4865" max="4865" width="14" style="21" customWidth="1"/>
    <col min="4866" max="4866" width="8.85546875" style="21"/>
    <col min="4867" max="4867" width="8.85546875" style="21" customWidth="1"/>
    <col min="4868" max="4868" width="11.140625" style="21" customWidth="1"/>
    <col min="4869" max="4869" width="10.7109375" style="21" customWidth="1"/>
    <col min="4870" max="5117" width="8.85546875" style="21"/>
    <col min="5118" max="5118" width="10.42578125" style="21" customWidth="1"/>
    <col min="5119" max="5119" width="57.7109375" style="21" customWidth="1"/>
    <col min="5120" max="5120" width="46.140625" style="21" customWidth="1"/>
    <col min="5121" max="5121" width="14" style="21" customWidth="1"/>
    <col min="5122" max="5122" width="8.85546875" style="21"/>
    <col min="5123" max="5123" width="8.85546875" style="21" customWidth="1"/>
    <col min="5124" max="5124" width="11.140625" style="21" customWidth="1"/>
    <col min="5125" max="5125" width="10.7109375" style="21" customWidth="1"/>
    <col min="5126" max="5373" width="8.85546875" style="21"/>
    <col min="5374" max="5374" width="10.42578125" style="21" customWidth="1"/>
    <col min="5375" max="5375" width="57.7109375" style="21" customWidth="1"/>
    <col min="5376" max="5376" width="46.140625" style="21" customWidth="1"/>
    <col min="5377" max="5377" width="14" style="21" customWidth="1"/>
    <col min="5378" max="5378" width="8.85546875" style="21"/>
    <col min="5379" max="5379" width="8.85546875" style="21" customWidth="1"/>
    <col min="5380" max="5380" width="11.140625" style="21" customWidth="1"/>
    <col min="5381" max="5381" width="10.7109375" style="21" customWidth="1"/>
    <col min="5382" max="5629" width="8.85546875" style="21"/>
    <col min="5630" max="5630" width="10.42578125" style="21" customWidth="1"/>
    <col min="5631" max="5631" width="57.7109375" style="21" customWidth="1"/>
    <col min="5632" max="5632" width="46.140625" style="21" customWidth="1"/>
    <col min="5633" max="5633" width="14" style="21" customWidth="1"/>
    <col min="5634" max="5634" width="8.85546875" style="21"/>
    <col min="5635" max="5635" width="8.85546875" style="21" customWidth="1"/>
    <col min="5636" max="5636" width="11.140625" style="21" customWidth="1"/>
    <col min="5637" max="5637" width="10.7109375" style="21" customWidth="1"/>
    <col min="5638" max="5885" width="8.85546875" style="21"/>
    <col min="5886" max="5886" width="10.42578125" style="21" customWidth="1"/>
    <col min="5887" max="5887" width="57.7109375" style="21" customWidth="1"/>
    <col min="5888" max="5888" width="46.140625" style="21" customWidth="1"/>
    <col min="5889" max="5889" width="14" style="21" customWidth="1"/>
    <col min="5890" max="5890" width="8.85546875" style="21"/>
    <col min="5891" max="5891" width="8.85546875" style="21" customWidth="1"/>
    <col min="5892" max="5892" width="11.140625" style="21" customWidth="1"/>
    <col min="5893" max="5893" width="10.7109375" style="21" customWidth="1"/>
    <col min="5894" max="6141" width="8.85546875" style="21"/>
    <col min="6142" max="6142" width="10.42578125" style="21" customWidth="1"/>
    <col min="6143" max="6143" width="57.7109375" style="21" customWidth="1"/>
    <col min="6144" max="6144" width="46.140625" style="21" customWidth="1"/>
    <col min="6145" max="6145" width="14" style="21" customWidth="1"/>
    <col min="6146" max="6146" width="8.85546875" style="21"/>
    <col min="6147" max="6147" width="8.85546875" style="21" customWidth="1"/>
    <col min="6148" max="6148" width="11.140625" style="21" customWidth="1"/>
    <col min="6149" max="6149" width="10.7109375" style="21" customWidth="1"/>
    <col min="6150" max="6397" width="8.85546875" style="21"/>
    <col min="6398" max="6398" width="10.42578125" style="21" customWidth="1"/>
    <col min="6399" max="6399" width="57.7109375" style="21" customWidth="1"/>
    <col min="6400" max="6400" width="46.140625" style="21" customWidth="1"/>
    <col min="6401" max="6401" width="14" style="21" customWidth="1"/>
    <col min="6402" max="6402" width="8.85546875" style="21"/>
    <col min="6403" max="6403" width="8.85546875" style="21" customWidth="1"/>
    <col min="6404" max="6404" width="11.140625" style="21" customWidth="1"/>
    <col min="6405" max="6405" width="10.7109375" style="21" customWidth="1"/>
    <col min="6406" max="6653" width="8.85546875" style="21"/>
    <col min="6654" max="6654" width="10.42578125" style="21" customWidth="1"/>
    <col min="6655" max="6655" width="57.7109375" style="21" customWidth="1"/>
    <col min="6656" max="6656" width="46.140625" style="21" customWidth="1"/>
    <col min="6657" max="6657" width="14" style="21" customWidth="1"/>
    <col min="6658" max="6658" width="8.85546875" style="21"/>
    <col min="6659" max="6659" width="8.85546875" style="21" customWidth="1"/>
    <col min="6660" max="6660" width="11.140625" style="21" customWidth="1"/>
    <col min="6661" max="6661" width="10.7109375" style="21" customWidth="1"/>
    <col min="6662" max="6909" width="8.85546875" style="21"/>
    <col min="6910" max="6910" width="10.42578125" style="21" customWidth="1"/>
    <col min="6911" max="6911" width="57.7109375" style="21" customWidth="1"/>
    <col min="6912" max="6912" width="46.140625" style="21" customWidth="1"/>
    <col min="6913" max="6913" width="14" style="21" customWidth="1"/>
    <col min="6914" max="6914" width="8.85546875" style="21"/>
    <col min="6915" max="6915" width="8.85546875" style="21" customWidth="1"/>
    <col min="6916" max="6916" width="11.140625" style="21" customWidth="1"/>
    <col min="6917" max="6917" width="10.7109375" style="21" customWidth="1"/>
    <col min="6918" max="7165" width="8.85546875" style="21"/>
    <col min="7166" max="7166" width="10.42578125" style="21" customWidth="1"/>
    <col min="7167" max="7167" width="57.7109375" style="21" customWidth="1"/>
    <col min="7168" max="7168" width="46.140625" style="21" customWidth="1"/>
    <col min="7169" max="7169" width="14" style="21" customWidth="1"/>
    <col min="7170" max="7170" width="8.85546875" style="21"/>
    <col min="7171" max="7171" width="8.85546875" style="21" customWidth="1"/>
    <col min="7172" max="7172" width="11.140625" style="21" customWidth="1"/>
    <col min="7173" max="7173" width="10.7109375" style="21" customWidth="1"/>
    <col min="7174" max="7421" width="8.85546875" style="21"/>
    <col min="7422" max="7422" width="10.42578125" style="21" customWidth="1"/>
    <col min="7423" max="7423" width="57.7109375" style="21" customWidth="1"/>
    <col min="7424" max="7424" width="46.140625" style="21" customWidth="1"/>
    <col min="7425" max="7425" width="14" style="21" customWidth="1"/>
    <col min="7426" max="7426" width="8.85546875" style="21"/>
    <col min="7427" max="7427" width="8.85546875" style="21" customWidth="1"/>
    <col min="7428" max="7428" width="11.140625" style="21" customWidth="1"/>
    <col min="7429" max="7429" width="10.7109375" style="21" customWidth="1"/>
    <col min="7430" max="7677" width="8.85546875" style="21"/>
    <col min="7678" max="7678" width="10.42578125" style="21" customWidth="1"/>
    <col min="7679" max="7679" width="57.7109375" style="21" customWidth="1"/>
    <col min="7680" max="7680" width="46.140625" style="21" customWidth="1"/>
    <col min="7681" max="7681" width="14" style="21" customWidth="1"/>
    <col min="7682" max="7682" width="8.85546875" style="21"/>
    <col min="7683" max="7683" width="8.85546875" style="21" customWidth="1"/>
    <col min="7684" max="7684" width="11.140625" style="21" customWidth="1"/>
    <col min="7685" max="7685" width="10.7109375" style="21" customWidth="1"/>
    <col min="7686" max="7933" width="8.85546875" style="21"/>
    <col min="7934" max="7934" width="10.42578125" style="21" customWidth="1"/>
    <col min="7935" max="7935" width="57.7109375" style="21" customWidth="1"/>
    <col min="7936" max="7936" width="46.140625" style="21" customWidth="1"/>
    <col min="7937" max="7937" width="14" style="21" customWidth="1"/>
    <col min="7938" max="7938" width="8.85546875" style="21"/>
    <col min="7939" max="7939" width="8.85546875" style="21" customWidth="1"/>
    <col min="7940" max="7940" width="11.140625" style="21" customWidth="1"/>
    <col min="7941" max="7941" width="10.7109375" style="21" customWidth="1"/>
    <col min="7942" max="8189" width="8.85546875" style="21"/>
    <col min="8190" max="8190" width="10.42578125" style="21" customWidth="1"/>
    <col min="8191" max="8191" width="57.7109375" style="21" customWidth="1"/>
    <col min="8192" max="8192" width="46.140625" style="21" customWidth="1"/>
    <col min="8193" max="8193" width="14" style="21" customWidth="1"/>
    <col min="8194" max="8194" width="8.85546875" style="21"/>
    <col min="8195" max="8195" width="8.85546875" style="21" customWidth="1"/>
    <col min="8196" max="8196" width="11.140625" style="21" customWidth="1"/>
    <col min="8197" max="8197" width="10.7109375" style="21" customWidth="1"/>
    <col min="8198" max="8445" width="8.85546875" style="21"/>
    <col min="8446" max="8446" width="10.42578125" style="21" customWidth="1"/>
    <col min="8447" max="8447" width="57.7109375" style="21" customWidth="1"/>
    <col min="8448" max="8448" width="46.140625" style="21" customWidth="1"/>
    <col min="8449" max="8449" width="14" style="21" customWidth="1"/>
    <col min="8450" max="8450" width="8.85546875" style="21"/>
    <col min="8451" max="8451" width="8.85546875" style="21" customWidth="1"/>
    <col min="8452" max="8452" width="11.140625" style="21" customWidth="1"/>
    <col min="8453" max="8453" width="10.7109375" style="21" customWidth="1"/>
    <col min="8454" max="8701" width="8.85546875" style="21"/>
    <col min="8702" max="8702" width="10.42578125" style="21" customWidth="1"/>
    <col min="8703" max="8703" width="57.7109375" style="21" customWidth="1"/>
    <col min="8704" max="8704" width="46.140625" style="21" customWidth="1"/>
    <col min="8705" max="8705" width="14" style="21" customWidth="1"/>
    <col min="8706" max="8706" width="8.85546875" style="21"/>
    <col min="8707" max="8707" width="8.85546875" style="21" customWidth="1"/>
    <col min="8708" max="8708" width="11.140625" style="21" customWidth="1"/>
    <col min="8709" max="8709" width="10.7109375" style="21" customWidth="1"/>
    <col min="8710" max="8957" width="8.85546875" style="21"/>
    <col min="8958" max="8958" width="10.42578125" style="21" customWidth="1"/>
    <col min="8959" max="8959" width="57.7109375" style="21" customWidth="1"/>
    <col min="8960" max="8960" width="46.140625" style="21" customWidth="1"/>
    <col min="8961" max="8961" width="14" style="21" customWidth="1"/>
    <col min="8962" max="8962" width="8.85546875" style="21"/>
    <col min="8963" max="8963" width="8.85546875" style="21" customWidth="1"/>
    <col min="8964" max="8964" width="11.140625" style="21" customWidth="1"/>
    <col min="8965" max="8965" width="10.7109375" style="21" customWidth="1"/>
    <col min="8966" max="9213" width="8.85546875" style="21"/>
    <col min="9214" max="9214" width="10.42578125" style="21" customWidth="1"/>
    <col min="9215" max="9215" width="57.7109375" style="21" customWidth="1"/>
    <col min="9216" max="9216" width="46.140625" style="21" customWidth="1"/>
    <col min="9217" max="9217" width="14" style="21" customWidth="1"/>
    <col min="9218" max="9218" width="8.85546875" style="21"/>
    <col min="9219" max="9219" width="8.85546875" style="21" customWidth="1"/>
    <col min="9220" max="9220" width="11.140625" style="21" customWidth="1"/>
    <col min="9221" max="9221" width="10.7109375" style="21" customWidth="1"/>
    <col min="9222" max="9469" width="8.85546875" style="21"/>
    <col min="9470" max="9470" width="10.42578125" style="21" customWidth="1"/>
    <col min="9471" max="9471" width="57.7109375" style="21" customWidth="1"/>
    <col min="9472" max="9472" width="46.140625" style="21" customWidth="1"/>
    <col min="9473" max="9473" width="14" style="21" customWidth="1"/>
    <col min="9474" max="9474" width="8.85546875" style="21"/>
    <col min="9475" max="9475" width="8.85546875" style="21" customWidth="1"/>
    <col min="9476" max="9476" width="11.140625" style="21" customWidth="1"/>
    <col min="9477" max="9477" width="10.7109375" style="21" customWidth="1"/>
    <col min="9478" max="9725" width="8.85546875" style="21"/>
    <col min="9726" max="9726" width="10.42578125" style="21" customWidth="1"/>
    <col min="9727" max="9727" width="57.7109375" style="21" customWidth="1"/>
    <col min="9728" max="9728" width="46.140625" style="21" customWidth="1"/>
    <col min="9729" max="9729" width="14" style="21" customWidth="1"/>
    <col min="9730" max="9730" width="8.85546875" style="21"/>
    <col min="9731" max="9731" width="8.85546875" style="21" customWidth="1"/>
    <col min="9732" max="9732" width="11.140625" style="21" customWidth="1"/>
    <col min="9733" max="9733" width="10.7109375" style="21" customWidth="1"/>
    <col min="9734" max="9981" width="8.85546875" style="21"/>
    <col min="9982" max="9982" width="10.42578125" style="21" customWidth="1"/>
    <col min="9983" max="9983" width="57.7109375" style="21" customWidth="1"/>
    <col min="9984" max="9984" width="46.140625" style="21" customWidth="1"/>
    <col min="9985" max="9985" width="14" style="21" customWidth="1"/>
    <col min="9986" max="9986" width="8.85546875" style="21"/>
    <col min="9987" max="9987" width="8.85546875" style="21" customWidth="1"/>
    <col min="9988" max="9988" width="11.140625" style="21" customWidth="1"/>
    <col min="9989" max="9989" width="10.7109375" style="21" customWidth="1"/>
    <col min="9990" max="10237" width="8.85546875" style="21"/>
    <col min="10238" max="10238" width="10.42578125" style="21" customWidth="1"/>
    <col min="10239" max="10239" width="57.7109375" style="21" customWidth="1"/>
    <col min="10240" max="10240" width="46.140625" style="21" customWidth="1"/>
    <col min="10241" max="10241" width="14" style="21" customWidth="1"/>
    <col min="10242" max="10242" width="8.85546875" style="21"/>
    <col min="10243" max="10243" width="8.85546875" style="21" customWidth="1"/>
    <col min="10244" max="10244" width="11.140625" style="21" customWidth="1"/>
    <col min="10245" max="10245" width="10.7109375" style="21" customWidth="1"/>
    <col min="10246" max="10493" width="8.85546875" style="21"/>
    <col min="10494" max="10494" width="10.42578125" style="21" customWidth="1"/>
    <col min="10495" max="10495" width="57.7109375" style="21" customWidth="1"/>
    <col min="10496" max="10496" width="46.140625" style="21" customWidth="1"/>
    <col min="10497" max="10497" width="14" style="21" customWidth="1"/>
    <col min="10498" max="10498" width="8.85546875" style="21"/>
    <col min="10499" max="10499" width="8.85546875" style="21" customWidth="1"/>
    <col min="10500" max="10500" width="11.140625" style="21" customWidth="1"/>
    <col min="10501" max="10501" width="10.7109375" style="21" customWidth="1"/>
    <col min="10502" max="10749" width="8.85546875" style="21"/>
    <col min="10750" max="10750" width="10.42578125" style="21" customWidth="1"/>
    <col min="10751" max="10751" width="57.7109375" style="21" customWidth="1"/>
    <col min="10752" max="10752" width="46.140625" style="21" customWidth="1"/>
    <col min="10753" max="10753" width="14" style="21" customWidth="1"/>
    <col min="10754" max="10754" width="8.85546875" style="21"/>
    <col min="10755" max="10755" width="8.85546875" style="21" customWidth="1"/>
    <col min="10756" max="10756" width="11.140625" style="21" customWidth="1"/>
    <col min="10757" max="10757" width="10.7109375" style="21" customWidth="1"/>
    <col min="10758" max="11005" width="8.85546875" style="21"/>
    <col min="11006" max="11006" width="10.42578125" style="21" customWidth="1"/>
    <col min="11007" max="11007" width="57.7109375" style="21" customWidth="1"/>
    <col min="11008" max="11008" width="46.140625" style="21" customWidth="1"/>
    <col min="11009" max="11009" width="14" style="21" customWidth="1"/>
    <col min="11010" max="11010" width="8.85546875" style="21"/>
    <col min="11011" max="11011" width="8.85546875" style="21" customWidth="1"/>
    <col min="11012" max="11012" width="11.140625" style="21" customWidth="1"/>
    <col min="11013" max="11013" width="10.7109375" style="21" customWidth="1"/>
    <col min="11014" max="11261" width="8.85546875" style="21"/>
    <col min="11262" max="11262" width="10.42578125" style="21" customWidth="1"/>
    <col min="11263" max="11263" width="57.7109375" style="21" customWidth="1"/>
    <col min="11264" max="11264" width="46.140625" style="21" customWidth="1"/>
    <col min="11265" max="11265" width="14" style="21" customWidth="1"/>
    <col min="11266" max="11266" width="8.85546875" style="21"/>
    <col min="11267" max="11267" width="8.85546875" style="21" customWidth="1"/>
    <col min="11268" max="11268" width="11.140625" style="21" customWidth="1"/>
    <col min="11269" max="11269" width="10.7109375" style="21" customWidth="1"/>
    <col min="11270" max="11517" width="8.85546875" style="21"/>
    <col min="11518" max="11518" width="10.42578125" style="21" customWidth="1"/>
    <col min="11519" max="11519" width="57.7109375" style="21" customWidth="1"/>
    <col min="11520" max="11520" width="46.140625" style="21" customWidth="1"/>
    <col min="11521" max="11521" width="14" style="21" customWidth="1"/>
    <col min="11522" max="11522" width="8.85546875" style="21"/>
    <col min="11523" max="11523" width="8.85546875" style="21" customWidth="1"/>
    <col min="11524" max="11524" width="11.140625" style="21" customWidth="1"/>
    <col min="11525" max="11525" width="10.7109375" style="21" customWidth="1"/>
    <col min="11526" max="11773" width="8.85546875" style="21"/>
    <col min="11774" max="11774" width="10.42578125" style="21" customWidth="1"/>
    <col min="11775" max="11775" width="57.7109375" style="21" customWidth="1"/>
    <col min="11776" max="11776" width="46.140625" style="21" customWidth="1"/>
    <col min="11777" max="11777" width="14" style="21" customWidth="1"/>
    <col min="11778" max="11778" width="8.85546875" style="21"/>
    <col min="11779" max="11779" width="8.85546875" style="21" customWidth="1"/>
    <col min="11780" max="11780" width="11.140625" style="21" customWidth="1"/>
    <col min="11781" max="11781" width="10.7109375" style="21" customWidth="1"/>
    <col min="11782" max="12029" width="8.85546875" style="21"/>
    <col min="12030" max="12030" width="10.42578125" style="21" customWidth="1"/>
    <col min="12031" max="12031" width="57.7109375" style="21" customWidth="1"/>
    <col min="12032" max="12032" width="46.140625" style="21" customWidth="1"/>
    <col min="12033" max="12033" width="14" style="21" customWidth="1"/>
    <col min="12034" max="12034" width="8.85546875" style="21"/>
    <col min="12035" max="12035" width="8.85546875" style="21" customWidth="1"/>
    <col min="12036" max="12036" width="11.140625" style="21" customWidth="1"/>
    <col min="12037" max="12037" width="10.7109375" style="21" customWidth="1"/>
    <col min="12038" max="12285" width="8.85546875" style="21"/>
    <col min="12286" max="12286" width="10.42578125" style="21" customWidth="1"/>
    <col min="12287" max="12287" width="57.7109375" style="21" customWidth="1"/>
    <col min="12288" max="12288" width="46.140625" style="21" customWidth="1"/>
    <col min="12289" max="12289" width="14" style="21" customWidth="1"/>
    <col min="12290" max="12290" width="8.85546875" style="21"/>
    <col min="12291" max="12291" width="8.85546875" style="21" customWidth="1"/>
    <col min="12292" max="12292" width="11.140625" style="21" customWidth="1"/>
    <col min="12293" max="12293" width="10.7109375" style="21" customWidth="1"/>
    <col min="12294" max="12541" width="8.85546875" style="21"/>
    <col min="12542" max="12542" width="10.42578125" style="21" customWidth="1"/>
    <col min="12543" max="12543" width="57.7109375" style="21" customWidth="1"/>
    <col min="12544" max="12544" width="46.140625" style="21" customWidth="1"/>
    <col min="12545" max="12545" width="14" style="21" customWidth="1"/>
    <col min="12546" max="12546" width="8.85546875" style="21"/>
    <col min="12547" max="12547" width="8.85546875" style="21" customWidth="1"/>
    <col min="12548" max="12548" width="11.140625" style="21" customWidth="1"/>
    <col min="12549" max="12549" width="10.7109375" style="21" customWidth="1"/>
    <col min="12550" max="12797" width="8.85546875" style="21"/>
    <col min="12798" max="12798" width="10.42578125" style="21" customWidth="1"/>
    <col min="12799" max="12799" width="57.7109375" style="21" customWidth="1"/>
    <col min="12800" max="12800" width="46.140625" style="21" customWidth="1"/>
    <col min="12801" max="12801" width="14" style="21" customWidth="1"/>
    <col min="12802" max="12802" width="8.85546875" style="21"/>
    <col min="12803" max="12803" width="8.85546875" style="21" customWidth="1"/>
    <col min="12804" max="12804" width="11.140625" style="21" customWidth="1"/>
    <col min="12805" max="12805" width="10.7109375" style="21" customWidth="1"/>
    <col min="12806" max="13053" width="8.85546875" style="21"/>
    <col min="13054" max="13054" width="10.42578125" style="21" customWidth="1"/>
    <col min="13055" max="13055" width="57.7109375" style="21" customWidth="1"/>
    <col min="13056" max="13056" width="46.140625" style="21" customWidth="1"/>
    <col min="13057" max="13057" width="14" style="21" customWidth="1"/>
    <col min="13058" max="13058" width="8.85546875" style="21"/>
    <col min="13059" max="13059" width="8.85546875" style="21" customWidth="1"/>
    <col min="13060" max="13060" width="11.140625" style="21" customWidth="1"/>
    <col min="13061" max="13061" width="10.7109375" style="21" customWidth="1"/>
    <col min="13062" max="13309" width="8.85546875" style="21"/>
    <col min="13310" max="13310" width="10.42578125" style="21" customWidth="1"/>
    <col min="13311" max="13311" width="57.7109375" style="21" customWidth="1"/>
    <col min="13312" max="13312" width="46.140625" style="21" customWidth="1"/>
    <col min="13313" max="13313" width="14" style="21" customWidth="1"/>
    <col min="13314" max="13314" width="8.85546875" style="21"/>
    <col min="13315" max="13315" width="8.85546875" style="21" customWidth="1"/>
    <col min="13316" max="13316" width="11.140625" style="21" customWidth="1"/>
    <col min="13317" max="13317" width="10.7109375" style="21" customWidth="1"/>
    <col min="13318" max="13565" width="8.85546875" style="21"/>
    <col min="13566" max="13566" width="10.42578125" style="21" customWidth="1"/>
    <col min="13567" max="13567" width="57.7109375" style="21" customWidth="1"/>
    <col min="13568" max="13568" width="46.140625" style="21" customWidth="1"/>
    <col min="13569" max="13569" width="14" style="21" customWidth="1"/>
    <col min="13570" max="13570" width="8.85546875" style="21"/>
    <col min="13571" max="13571" width="8.85546875" style="21" customWidth="1"/>
    <col min="13572" max="13572" width="11.140625" style="21" customWidth="1"/>
    <col min="13573" max="13573" width="10.7109375" style="21" customWidth="1"/>
    <col min="13574" max="13821" width="8.85546875" style="21"/>
    <col min="13822" max="13822" width="10.42578125" style="21" customWidth="1"/>
    <col min="13823" max="13823" width="57.7109375" style="21" customWidth="1"/>
    <col min="13824" max="13824" width="46.140625" style="21" customWidth="1"/>
    <col min="13825" max="13825" width="14" style="21" customWidth="1"/>
    <col min="13826" max="13826" width="8.85546875" style="21"/>
    <col min="13827" max="13827" width="8.85546875" style="21" customWidth="1"/>
    <col min="13828" max="13828" width="11.140625" style="21" customWidth="1"/>
    <col min="13829" max="13829" width="10.7109375" style="21" customWidth="1"/>
    <col min="13830" max="14077" width="8.85546875" style="21"/>
    <col min="14078" max="14078" width="10.42578125" style="21" customWidth="1"/>
    <col min="14079" max="14079" width="57.7109375" style="21" customWidth="1"/>
    <col min="14080" max="14080" width="46.140625" style="21" customWidth="1"/>
    <col min="14081" max="14081" width="14" style="21" customWidth="1"/>
    <col min="14082" max="14082" width="8.85546875" style="21"/>
    <col min="14083" max="14083" width="8.85546875" style="21" customWidth="1"/>
    <col min="14084" max="14084" width="11.140625" style="21" customWidth="1"/>
    <col min="14085" max="14085" width="10.7109375" style="21" customWidth="1"/>
    <col min="14086" max="14333" width="8.85546875" style="21"/>
    <col min="14334" max="14334" width="10.42578125" style="21" customWidth="1"/>
    <col min="14335" max="14335" width="57.7109375" style="21" customWidth="1"/>
    <col min="14336" max="14336" width="46.140625" style="21" customWidth="1"/>
    <col min="14337" max="14337" width="14" style="21" customWidth="1"/>
    <col min="14338" max="14338" width="8.85546875" style="21"/>
    <col min="14339" max="14339" width="8.85546875" style="21" customWidth="1"/>
    <col min="14340" max="14340" width="11.140625" style="21" customWidth="1"/>
    <col min="14341" max="14341" width="10.7109375" style="21" customWidth="1"/>
    <col min="14342" max="14589" width="8.85546875" style="21"/>
    <col min="14590" max="14590" width="10.42578125" style="21" customWidth="1"/>
    <col min="14591" max="14591" width="57.7109375" style="21" customWidth="1"/>
    <col min="14592" max="14592" width="46.140625" style="21" customWidth="1"/>
    <col min="14593" max="14593" width="14" style="21" customWidth="1"/>
    <col min="14594" max="14594" width="8.85546875" style="21"/>
    <col min="14595" max="14595" width="8.85546875" style="21" customWidth="1"/>
    <col min="14596" max="14596" width="11.140625" style="21" customWidth="1"/>
    <col min="14597" max="14597" width="10.7109375" style="21" customWidth="1"/>
    <col min="14598" max="14845" width="8.85546875" style="21"/>
    <col min="14846" max="14846" width="10.42578125" style="21" customWidth="1"/>
    <col min="14847" max="14847" width="57.7109375" style="21" customWidth="1"/>
    <col min="14848" max="14848" width="46.140625" style="21" customWidth="1"/>
    <col min="14849" max="14849" width="14" style="21" customWidth="1"/>
    <col min="14850" max="14850" width="8.85546875" style="21"/>
    <col min="14851" max="14851" width="8.85546875" style="21" customWidth="1"/>
    <col min="14852" max="14852" width="11.140625" style="21" customWidth="1"/>
    <col min="14853" max="14853" width="10.7109375" style="21" customWidth="1"/>
    <col min="14854" max="15101" width="8.85546875" style="21"/>
    <col min="15102" max="15102" width="10.42578125" style="21" customWidth="1"/>
    <col min="15103" max="15103" width="57.7109375" style="21" customWidth="1"/>
    <col min="15104" max="15104" width="46.140625" style="21" customWidth="1"/>
    <col min="15105" max="15105" width="14" style="21" customWidth="1"/>
    <col min="15106" max="15106" width="8.85546875" style="21"/>
    <col min="15107" max="15107" width="8.85546875" style="21" customWidth="1"/>
    <col min="15108" max="15108" width="11.140625" style="21" customWidth="1"/>
    <col min="15109" max="15109" width="10.7109375" style="21" customWidth="1"/>
    <col min="15110" max="15357" width="8.85546875" style="21"/>
    <col min="15358" max="15358" width="10.42578125" style="21" customWidth="1"/>
    <col min="15359" max="15359" width="57.7109375" style="21" customWidth="1"/>
    <col min="15360" max="15360" width="46.140625" style="21" customWidth="1"/>
    <col min="15361" max="15361" width="14" style="21" customWidth="1"/>
    <col min="15362" max="15362" width="8.85546875" style="21"/>
    <col min="15363" max="15363" width="8.85546875" style="21" customWidth="1"/>
    <col min="15364" max="15364" width="11.140625" style="21" customWidth="1"/>
    <col min="15365" max="15365" width="10.7109375" style="21" customWidth="1"/>
    <col min="15366" max="15613" width="8.85546875" style="21"/>
    <col min="15614" max="15614" width="10.42578125" style="21" customWidth="1"/>
    <col min="15615" max="15615" width="57.7109375" style="21" customWidth="1"/>
    <col min="15616" max="15616" width="46.140625" style="21" customWidth="1"/>
    <col min="15617" max="15617" width="14" style="21" customWidth="1"/>
    <col min="15618" max="15618" width="8.85546875" style="21"/>
    <col min="15619" max="15619" width="8.85546875" style="21" customWidth="1"/>
    <col min="15620" max="15620" width="11.140625" style="21" customWidth="1"/>
    <col min="15621" max="15621" width="10.7109375" style="21" customWidth="1"/>
    <col min="15622" max="15869" width="8.85546875" style="21"/>
    <col min="15870" max="15870" width="10.42578125" style="21" customWidth="1"/>
    <col min="15871" max="15871" width="57.7109375" style="21" customWidth="1"/>
    <col min="15872" max="15872" width="46.140625" style="21" customWidth="1"/>
    <col min="15873" max="15873" width="14" style="21" customWidth="1"/>
    <col min="15874" max="15874" width="8.85546875" style="21"/>
    <col min="15875" max="15875" width="8.85546875" style="21" customWidth="1"/>
    <col min="15876" max="15876" width="11.140625" style="21" customWidth="1"/>
    <col min="15877" max="15877" width="10.7109375" style="21" customWidth="1"/>
    <col min="15878" max="16125" width="8.85546875" style="21"/>
    <col min="16126" max="16126" width="10.42578125" style="21" customWidth="1"/>
    <col min="16127" max="16127" width="57.7109375" style="21" customWidth="1"/>
    <col min="16128" max="16128" width="46.140625" style="21" customWidth="1"/>
    <col min="16129" max="16129" width="14" style="21" customWidth="1"/>
    <col min="16130" max="16130" width="8.85546875" style="21"/>
    <col min="16131" max="16131" width="8.85546875" style="21" customWidth="1"/>
    <col min="16132" max="16132" width="11.140625" style="21" customWidth="1"/>
    <col min="16133" max="16133" width="10.7109375" style="21" customWidth="1"/>
    <col min="16134" max="16383" width="8.85546875" style="21"/>
    <col min="16384" max="16384" width="8.85546875" style="21" customWidth="1"/>
  </cols>
  <sheetData>
    <row r="1" spans="1:7" s="1" customFormat="1" ht="18" x14ac:dyDescent="0.25">
      <c r="A1" s="78" t="s">
        <v>0</v>
      </c>
      <c r="D1" s="2"/>
      <c r="G1" s="3" t="s">
        <v>1</v>
      </c>
    </row>
    <row r="2" spans="1:7" s="1" customFormat="1" ht="8.4499999999999993" customHeight="1" x14ac:dyDescent="0.25">
      <c r="D2" s="2"/>
    </row>
    <row r="3" spans="1:7" s="6" customFormat="1" ht="16.5" customHeight="1" x14ac:dyDescent="0.25">
      <c r="A3" s="4" t="s">
        <v>272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269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69" t="s">
        <v>264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0">
        <v>1</v>
      </c>
      <c r="B8" s="16" t="s">
        <v>10</v>
      </c>
      <c r="C8" s="17" t="s">
        <v>11</v>
      </c>
      <c r="D8" s="18" t="s">
        <v>12</v>
      </c>
      <c r="E8" s="77">
        <v>150</v>
      </c>
      <c r="F8" s="19">
        <v>55.592999999999989</v>
      </c>
      <c r="G8" s="20">
        <f t="shared" ref="G8:G71" si="0">F8*E8</f>
        <v>8338.9499999999989</v>
      </c>
    </row>
    <row r="9" spans="1:7" ht="28.5" customHeight="1" x14ac:dyDescent="0.25">
      <c r="A9" s="60">
        <v>2</v>
      </c>
      <c r="B9" s="16" t="s">
        <v>13</v>
      </c>
      <c r="C9" s="17" t="s">
        <v>14</v>
      </c>
      <c r="D9" s="18" t="s">
        <v>12</v>
      </c>
      <c r="E9" s="22">
        <v>90</v>
      </c>
      <c r="F9" s="19">
        <v>61.943999999999996</v>
      </c>
      <c r="G9" s="20">
        <f t="shared" si="0"/>
        <v>5574.96</v>
      </c>
    </row>
    <row r="10" spans="1:7" ht="28.5" customHeight="1" x14ac:dyDescent="0.25">
      <c r="A10" s="60">
        <v>3</v>
      </c>
      <c r="B10" s="16" t="s">
        <v>15</v>
      </c>
      <c r="C10" s="17" t="s">
        <v>16</v>
      </c>
      <c r="D10" s="18" t="s">
        <v>12</v>
      </c>
      <c r="E10" s="22">
        <v>72</v>
      </c>
      <c r="F10" s="19">
        <v>42.978000000000002</v>
      </c>
      <c r="G10" s="20">
        <f t="shared" si="0"/>
        <v>3094.4160000000002</v>
      </c>
    </row>
    <row r="11" spans="1:7" ht="28.5" customHeight="1" x14ac:dyDescent="0.25">
      <c r="A11" s="60">
        <v>4</v>
      </c>
      <c r="B11" s="16" t="s">
        <v>17</v>
      </c>
      <c r="C11" s="17" t="s">
        <v>18</v>
      </c>
      <c r="D11" s="18" t="s">
        <v>12</v>
      </c>
      <c r="E11" s="22">
        <v>120</v>
      </c>
      <c r="F11" s="19">
        <v>29.492999999999999</v>
      </c>
      <c r="G11" s="20">
        <f t="shared" si="0"/>
        <v>3539.16</v>
      </c>
    </row>
    <row r="12" spans="1:7" ht="28.5" customHeight="1" x14ac:dyDescent="0.25">
      <c r="A12" s="60">
        <v>5</v>
      </c>
      <c r="B12" s="16" t="s">
        <v>19</v>
      </c>
      <c r="C12" s="17" t="s">
        <v>20</v>
      </c>
      <c r="D12" s="18" t="s">
        <v>12</v>
      </c>
      <c r="E12" s="22">
        <v>0</v>
      </c>
      <c r="F12" s="19">
        <v>0</v>
      </c>
      <c r="G12" s="20">
        <f t="shared" si="0"/>
        <v>0</v>
      </c>
    </row>
    <row r="13" spans="1:7" ht="28.5" customHeight="1" x14ac:dyDescent="0.25">
      <c r="A13" s="60">
        <v>6</v>
      </c>
      <c r="B13" s="16" t="s">
        <v>21</v>
      </c>
      <c r="C13" s="17" t="s">
        <v>22</v>
      </c>
      <c r="D13" s="18" t="s">
        <v>12</v>
      </c>
      <c r="E13" s="22">
        <v>0</v>
      </c>
      <c r="F13" s="19">
        <v>0</v>
      </c>
      <c r="G13" s="20">
        <f t="shared" si="0"/>
        <v>0</v>
      </c>
    </row>
    <row r="14" spans="1:7" ht="28.5" customHeight="1" x14ac:dyDescent="0.25">
      <c r="A14" s="60">
        <v>7</v>
      </c>
      <c r="B14" s="16" t="s">
        <v>23</v>
      </c>
      <c r="C14" s="17" t="s">
        <v>24</v>
      </c>
      <c r="D14" s="18" t="s">
        <v>25</v>
      </c>
      <c r="E14" s="22">
        <v>0</v>
      </c>
      <c r="F14" s="19">
        <v>0</v>
      </c>
      <c r="G14" s="20">
        <f t="shared" si="0"/>
        <v>0</v>
      </c>
    </row>
    <row r="15" spans="1:7" ht="28.5" customHeight="1" x14ac:dyDescent="0.25">
      <c r="A15" s="60">
        <v>8</v>
      </c>
      <c r="B15" s="16" t="s">
        <v>26</v>
      </c>
      <c r="C15" s="23" t="s">
        <v>27</v>
      </c>
      <c r="D15" s="18" t="s">
        <v>12</v>
      </c>
      <c r="E15" s="22">
        <v>0</v>
      </c>
      <c r="F15" s="19">
        <v>0</v>
      </c>
      <c r="G15" s="20">
        <f t="shared" si="0"/>
        <v>0</v>
      </c>
    </row>
    <row r="16" spans="1:7" ht="28.5" customHeight="1" x14ac:dyDescent="0.25">
      <c r="A16" s="60" t="s">
        <v>28</v>
      </c>
      <c r="B16" s="24" t="s">
        <v>29</v>
      </c>
      <c r="C16" s="23" t="s">
        <v>30</v>
      </c>
      <c r="D16" s="18" t="s">
        <v>12</v>
      </c>
      <c r="E16" s="22">
        <v>0</v>
      </c>
      <c r="F16" s="19">
        <v>0</v>
      </c>
      <c r="G16" s="20">
        <f t="shared" si="0"/>
        <v>0</v>
      </c>
    </row>
    <row r="17" spans="1:7" ht="28.5" customHeight="1" x14ac:dyDescent="0.25">
      <c r="A17" s="60" t="s">
        <v>31</v>
      </c>
      <c r="B17" s="24" t="s">
        <v>29</v>
      </c>
      <c r="C17" s="23" t="s">
        <v>32</v>
      </c>
      <c r="D17" s="18" t="s">
        <v>12</v>
      </c>
      <c r="E17" s="22">
        <v>0</v>
      </c>
      <c r="F17" s="19">
        <v>0</v>
      </c>
      <c r="G17" s="20">
        <f t="shared" si="0"/>
        <v>0</v>
      </c>
    </row>
    <row r="18" spans="1:7" ht="28.5" customHeight="1" x14ac:dyDescent="0.25">
      <c r="A18" s="60" t="s">
        <v>33</v>
      </c>
      <c r="B18" s="16" t="s">
        <v>34</v>
      </c>
      <c r="C18" s="23" t="s">
        <v>30</v>
      </c>
      <c r="D18" s="18" t="s">
        <v>12</v>
      </c>
      <c r="E18" s="22">
        <v>0</v>
      </c>
      <c r="F18" s="19">
        <v>0</v>
      </c>
      <c r="G18" s="20">
        <f t="shared" si="0"/>
        <v>0</v>
      </c>
    </row>
    <row r="19" spans="1:7" ht="28.5" customHeight="1" x14ac:dyDescent="0.25">
      <c r="A19" s="60" t="s">
        <v>35</v>
      </c>
      <c r="B19" s="16" t="s">
        <v>34</v>
      </c>
      <c r="C19" s="23" t="s">
        <v>32</v>
      </c>
      <c r="D19" s="18" t="s">
        <v>12</v>
      </c>
      <c r="E19" s="22">
        <v>0</v>
      </c>
      <c r="F19" s="19">
        <v>0</v>
      </c>
      <c r="G19" s="20">
        <f t="shared" si="0"/>
        <v>0</v>
      </c>
    </row>
    <row r="20" spans="1:7" ht="28.5" customHeight="1" x14ac:dyDescent="0.25">
      <c r="A20" s="60">
        <v>11</v>
      </c>
      <c r="B20" s="16" t="s">
        <v>36</v>
      </c>
      <c r="C20" s="23" t="s">
        <v>37</v>
      </c>
      <c r="D20" s="18" t="s">
        <v>25</v>
      </c>
      <c r="E20" s="22">
        <v>0</v>
      </c>
      <c r="F20" s="19">
        <v>0</v>
      </c>
      <c r="G20" s="20">
        <f t="shared" si="0"/>
        <v>0</v>
      </c>
    </row>
    <row r="21" spans="1:7" ht="28.5" customHeight="1" x14ac:dyDescent="0.25">
      <c r="A21" s="60">
        <v>12</v>
      </c>
      <c r="B21" s="16" t="s">
        <v>38</v>
      </c>
      <c r="C21" s="17" t="s">
        <v>39</v>
      </c>
      <c r="D21" s="18" t="s">
        <v>25</v>
      </c>
      <c r="E21" s="22">
        <v>0</v>
      </c>
      <c r="F21" s="19">
        <v>0</v>
      </c>
      <c r="G21" s="20">
        <f t="shared" si="0"/>
        <v>0</v>
      </c>
    </row>
    <row r="22" spans="1:7" ht="28.5" customHeight="1" x14ac:dyDescent="0.25">
      <c r="A22" s="60">
        <v>13</v>
      </c>
      <c r="B22" s="16" t="s">
        <v>40</v>
      </c>
      <c r="C22" s="17" t="s">
        <v>41</v>
      </c>
      <c r="D22" s="18" t="s">
        <v>25</v>
      </c>
      <c r="E22" s="22">
        <v>0</v>
      </c>
      <c r="F22" s="19">
        <v>0</v>
      </c>
      <c r="G22" s="20">
        <f t="shared" si="0"/>
        <v>0</v>
      </c>
    </row>
    <row r="23" spans="1:7" ht="28.5" customHeight="1" x14ac:dyDescent="0.25">
      <c r="A23" s="60">
        <v>14</v>
      </c>
      <c r="B23" s="16" t="s">
        <v>42</v>
      </c>
      <c r="C23" s="17" t="s">
        <v>43</v>
      </c>
      <c r="D23" s="18" t="s">
        <v>44</v>
      </c>
      <c r="E23" s="22">
        <v>600</v>
      </c>
      <c r="F23" s="19">
        <v>8.6999999999999993</v>
      </c>
      <c r="G23" s="20">
        <f t="shared" si="0"/>
        <v>5220</v>
      </c>
    </row>
    <row r="24" spans="1:7" ht="28.5" customHeight="1" x14ac:dyDescent="0.25">
      <c r="A24" s="60">
        <v>15</v>
      </c>
      <c r="B24" s="16" t="s">
        <v>45</v>
      </c>
      <c r="C24" s="17" t="s">
        <v>43</v>
      </c>
      <c r="D24" s="18" t="s">
        <v>44</v>
      </c>
      <c r="E24" s="22">
        <v>90</v>
      </c>
      <c r="F24" s="19">
        <v>8.6999999999999993</v>
      </c>
      <c r="G24" s="20">
        <f t="shared" si="0"/>
        <v>782.99999999999989</v>
      </c>
    </row>
    <row r="25" spans="1:7" ht="28.5" customHeight="1" x14ac:dyDescent="0.25">
      <c r="A25" s="60">
        <v>16</v>
      </c>
      <c r="B25" s="25" t="s">
        <v>46</v>
      </c>
      <c r="C25" s="17" t="s">
        <v>47</v>
      </c>
      <c r="D25" s="18" t="s">
        <v>48</v>
      </c>
      <c r="E25" s="22">
        <v>0</v>
      </c>
      <c r="F25" s="19">
        <v>0</v>
      </c>
      <c r="G25" s="20">
        <f t="shared" si="0"/>
        <v>0</v>
      </c>
    </row>
    <row r="26" spans="1:7" ht="28.5" customHeight="1" x14ac:dyDescent="0.25">
      <c r="A26" s="26">
        <v>17</v>
      </c>
      <c r="B26" s="16" t="s">
        <v>49</v>
      </c>
      <c r="C26" s="27" t="s">
        <v>50</v>
      </c>
      <c r="D26" s="18" t="s">
        <v>25</v>
      </c>
      <c r="E26" s="22">
        <v>150</v>
      </c>
      <c r="F26" s="19">
        <v>49.131</v>
      </c>
      <c r="G26" s="20">
        <f t="shared" si="0"/>
        <v>7369.65</v>
      </c>
    </row>
    <row r="27" spans="1:7" ht="28.5" customHeight="1" x14ac:dyDescent="0.25">
      <c r="A27" s="26">
        <v>18</v>
      </c>
      <c r="B27" s="24" t="s">
        <v>51</v>
      </c>
      <c r="C27" s="27" t="s">
        <v>52</v>
      </c>
      <c r="D27" s="18" t="s">
        <v>48</v>
      </c>
      <c r="E27" s="22">
        <v>0</v>
      </c>
      <c r="F27" s="19">
        <v>0</v>
      </c>
      <c r="G27" s="20">
        <f t="shared" si="0"/>
        <v>0</v>
      </c>
    </row>
    <row r="28" spans="1:7" ht="28.5" customHeight="1" x14ac:dyDescent="0.25">
      <c r="A28" s="26">
        <v>19</v>
      </c>
      <c r="B28" s="24" t="s">
        <v>53</v>
      </c>
      <c r="C28" s="28" t="s">
        <v>54</v>
      </c>
      <c r="D28" s="18" t="s">
        <v>48</v>
      </c>
      <c r="E28" s="22">
        <v>0</v>
      </c>
      <c r="F28" s="19">
        <v>0</v>
      </c>
      <c r="G28" s="20">
        <f t="shared" si="0"/>
        <v>0</v>
      </c>
    </row>
    <row r="29" spans="1:7" ht="28.5" customHeight="1" x14ac:dyDescent="0.25">
      <c r="A29" s="26">
        <v>20</v>
      </c>
      <c r="B29" s="16" t="s">
        <v>55</v>
      </c>
      <c r="C29" s="27" t="s">
        <v>56</v>
      </c>
      <c r="D29" s="18" t="s">
        <v>57</v>
      </c>
      <c r="E29" s="22">
        <v>7032.48</v>
      </c>
      <c r="F29" s="19">
        <v>4.7839999999999998</v>
      </c>
      <c r="G29" s="20">
        <f t="shared" si="0"/>
        <v>33643.384319999997</v>
      </c>
    </row>
    <row r="30" spans="1:7" ht="28.5" customHeight="1" x14ac:dyDescent="0.25">
      <c r="A30" s="26">
        <v>21</v>
      </c>
      <c r="B30" s="16" t="s">
        <v>58</v>
      </c>
      <c r="C30" s="27" t="s">
        <v>56</v>
      </c>
      <c r="D30" s="18" t="s">
        <v>57</v>
      </c>
      <c r="E30" s="22">
        <v>2300</v>
      </c>
      <c r="F30" s="19">
        <v>5.6549999999999994</v>
      </c>
      <c r="G30" s="20">
        <f t="shared" si="0"/>
        <v>13006.499999999998</v>
      </c>
    </row>
    <row r="31" spans="1:7" ht="28.5" customHeight="1" x14ac:dyDescent="0.25">
      <c r="A31" s="60">
        <v>22</v>
      </c>
      <c r="B31" s="29" t="s">
        <v>59</v>
      </c>
      <c r="C31" s="27" t="s">
        <v>56</v>
      </c>
      <c r="D31" s="18" t="s">
        <v>57</v>
      </c>
      <c r="E31" s="22">
        <v>1080</v>
      </c>
      <c r="F31" s="19">
        <v>4.9589999999999987</v>
      </c>
      <c r="G31" s="20">
        <f t="shared" si="0"/>
        <v>5355.7199999999984</v>
      </c>
    </row>
    <row r="32" spans="1:7" ht="28.5" customHeight="1" x14ac:dyDescent="0.25">
      <c r="A32" s="26">
        <v>23</v>
      </c>
      <c r="B32" s="16" t="s">
        <v>60</v>
      </c>
      <c r="C32" s="27" t="s">
        <v>56</v>
      </c>
      <c r="D32" s="18" t="s">
        <v>57</v>
      </c>
      <c r="E32" s="22">
        <v>1800</v>
      </c>
      <c r="F32" s="19">
        <v>2.6969999999999996</v>
      </c>
      <c r="G32" s="20">
        <f t="shared" si="0"/>
        <v>4854.5999999999995</v>
      </c>
    </row>
    <row r="33" spans="1:7" ht="28.5" customHeight="1" x14ac:dyDescent="0.25">
      <c r="A33" s="26">
        <v>24</v>
      </c>
      <c r="B33" s="16" t="s">
        <v>61</v>
      </c>
      <c r="C33" s="28" t="s">
        <v>37</v>
      </c>
      <c r="D33" s="18" t="s">
        <v>25</v>
      </c>
      <c r="E33" s="22">
        <v>0</v>
      </c>
      <c r="F33" s="19">
        <v>0</v>
      </c>
      <c r="G33" s="20">
        <f t="shared" si="0"/>
        <v>0</v>
      </c>
    </row>
    <row r="34" spans="1:7" ht="28.5" customHeight="1" x14ac:dyDescent="0.25">
      <c r="A34" s="26">
        <v>25</v>
      </c>
      <c r="B34" s="24" t="s">
        <v>62</v>
      </c>
      <c r="C34" s="27" t="s">
        <v>52</v>
      </c>
      <c r="D34" s="18" t="s">
        <v>48</v>
      </c>
      <c r="E34" s="22">
        <v>0</v>
      </c>
      <c r="F34" s="19">
        <v>0</v>
      </c>
      <c r="G34" s="20">
        <f t="shared" si="0"/>
        <v>0</v>
      </c>
    </row>
    <row r="35" spans="1:7" ht="28.5" customHeight="1" x14ac:dyDescent="0.25">
      <c r="A35" s="26">
        <v>26</v>
      </c>
      <c r="B35" s="24" t="s">
        <v>63</v>
      </c>
      <c r="C35" s="27" t="s">
        <v>52</v>
      </c>
      <c r="D35" s="18" t="s">
        <v>48</v>
      </c>
      <c r="E35" s="22">
        <v>0</v>
      </c>
      <c r="F35" s="19">
        <v>0</v>
      </c>
      <c r="G35" s="20">
        <f t="shared" si="0"/>
        <v>0</v>
      </c>
    </row>
    <row r="36" spans="1:7" ht="28.5" customHeight="1" x14ac:dyDescent="0.25">
      <c r="A36" s="26">
        <v>27</v>
      </c>
      <c r="B36" s="16" t="s">
        <v>64</v>
      </c>
      <c r="C36" s="28" t="s">
        <v>65</v>
      </c>
      <c r="D36" s="18" t="s">
        <v>25</v>
      </c>
      <c r="E36" s="22">
        <v>6000</v>
      </c>
      <c r="F36" s="19">
        <v>8.4270000000000014</v>
      </c>
      <c r="G36" s="20">
        <f t="shared" si="0"/>
        <v>50562.000000000007</v>
      </c>
    </row>
    <row r="37" spans="1:7" ht="28.5" customHeight="1" x14ac:dyDescent="0.25">
      <c r="A37" s="26">
        <v>28</v>
      </c>
      <c r="B37" s="16" t="s">
        <v>66</v>
      </c>
      <c r="C37" s="28" t="s">
        <v>67</v>
      </c>
      <c r="D37" s="18" t="s">
        <v>68</v>
      </c>
      <c r="E37" s="22">
        <v>23312.799999999996</v>
      </c>
      <c r="F37" s="19">
        <v>7.68</v>
      </c>
      <c r="G37" s="20">
        <f t="shared" si="0"/>
        <v>179042.30399999995</v>
      </c>
    </row>
    <row r="38" spans="1:7" ht="28.5" customHeight="1" x14ac:dyDescent="0.25">
      <c r="A38" s="26">
        <v>29</v>
      </c>
      <c r="B38" s="16" t="s">
        <v>69</v>
      </c>
      <c r="C38" s="28" t="s">
        <v>70</v>
      </c>
      <c r="D38" s="18" t="s">
        <v>68</v>
      </c>
      <c r="E38" s="22">
        <v>6000</v>
      </c>
      <c r="F38" s="19">
        <v>8.16</v>
      </c>
      <c r="G38" s="20">
        <f t="shared" si="0"/>
        <v>48960</v>
      </c>
    </row>
    <row r="39" spans="1:7" ht="28.5" customHeight="1" x14ac:dyDescent="0.25">
      <c r="A39" s="26">
        <v>30</v>
      </c>
      <c r="B39" s="16" t="s">
        <v>71</v>
      </c>
      <c r="C39" s="28" t="s">
        <v>72</v>
      </c>
      <c r="D39" s="18" t="s">
        <v>25</v>
      </c>
      <c r="E39" s="22">
        <v>1800</v>
      </c>
      <c r="F39" s="19">
        <v>5.0084999999999997</v>
      </c>
      <c r="G39" s="20">
        <f t="shared" si="0"/>
        <v>9015.2999999999993</v>
      </c>
    </row>
    <row r="40" spans="1:7" ht="28.5" customHeight="1" x14ac:dyDescent="0.25">
      <c r="A40" s="60" t="s">
        <v>73</v>
      </c>
      <c r="B40" s="16" t="s">
        <v>74</v>
      </c>
      <c r="C40" s="23" t="s">
        <v>75</v>
      </c>
      <c r="D40" s="18" t="s">
        <v>68</v>
      </c>
      <c r="E40" s="22">
        <v>1840</v>
      </c>
      <c r="F40" s="19">
        <v>0.79649999999999999</v>
      </c>
      <c r="G40" s="20">
        <f t="shared" si="0"/>
        <v>1465.56</v>
      </c>
    </row>
    <row r="41" spans="1:7" ht="28.5" customHeight="1" x14ac:dyDescent="0.25">
      <c r="A41" s="60" t="s">
        <v>76</v>
      </c>
      <c r="B41" s="30" t="s">
        <v>74</v>
      </c>
      <c r="C41" s="23" t="s">
        <v>77</v>
      </c>
      <c r="D41" s="18" t="s">
        <v>68</v>
      </c>
      <c r="E41" s="22">
        <v>920</v>
      </c>
      <c r="F41" s="19">
        <v>0.84149999999999991</v>
      </c>
      <c r="G41" s="20">
        <f t="shared" si="0"/>
        <v>774.18</v>
      </c>
    </row>
    <row r="42" spans="1:7" ht="28.5" customHeight="1" x14ac:dyDescent="0.25">
      <c r="A42" s="60">
        <v>32</v>
      </c>
      <c r="B42" s="16" t="s">
        <v>78</v>
      </c>
      <c r="C42" s="23" t="s">
        <v>79</v>
      </c>
      <c r="D42" s="18" t="s">
        <v>12</v>
      </c>
      <c r="E42" s="22">
        <v>23</v>
      </c>
      <c r="F42" s="19">
        <v>14.3895</v>
      </c>
      <c r="G42" s="20">
        <f t="shared" si="0"/>
        <v>330.95850000000002</v>
      </c>
    </row>
    <row r="43" spans="1:7" ht="28.5" customHeight="1" x14ac:dyDescent="0.25">
      <c r="A43" s="60">
        <v>33</v>
      </c>
      <c r="B43" s="16" t="s">
        <v>80</v>
      </c>
      <c r="C43" s="23" t="s">
        <v>81</v>
      </c>
      <c r="D43" s="18" t="s">
        <v>12</v>
      </c>
      <c r="E43" s="22">
        <v>36.800000000000004</v>
      </c>
      <c r="F43" s="19">
        <v>8.109</v>
      </c>
      <c r="G43" s="20">
        <f t="shared" si="0"/>
        <v>298.41120000000001</v>
      </c>
    </row>
    <row r="44" spans="1:7" ht="28.5" customHeight="1" x14ac:dyDescent="0.25">
      <c r="A44" s="60">
        <v>34</v>
      </c>
      <c r="B44" s="16" t="s">
        <v>82</v>
      </c>
      <c r="C44" s="23" t="s">
        <v>81</v>
      </c>
      <c r="D44" s="18" t="s">
        <v>12</v>
      </c>
      <c r="E44" s="22">
        <v>41.399999999999991</v>
      </c>
      <c r="F44" s="19">
        <v>7.95</v>
      </c>
      <c r="G44" s="20">
        <f t="shared" si="0"/>
        <v>329.12999999999994</v>
      </c>
    </row>
    <row r="45" spans="1:7" ht="28.5" customHeight="1" x14ac:dyDescent="0.25">
      <c r="A45" s="60">
        <v>35</v>
      </c>
      <c r="B45" s="16" t="s">
        <v>83</v>
      </c>
      <c r="C45" s="23" t="s">
        <v>81</v>
      </c>
      <c r="D45" s="18" t="s">
        <v>12</v>
      </c>
      <c r="E45" s="22">
        <v>18.400000000000002</v>
      </c>
      <c r="F45" s="19">
        <v>5.0084999999999997</v>
      </c>
      <c r="G45" s="20">
        <f t="shared" si="0"/>
        <v>92.156400000000005</v>
      </c>
    </row>
    <row r="46" spans="1:7" ht="28.5" customHeight="1" x14ac:dyDescent="0.25">
      <c r="A46" s="60">
        <v>36</v>
      </c>
      <c r="B46" s="16" t="s">
        <v>84</v>
      </c>
      <c r="C46" s="23" t="s">
        <v>85</v>
      </c>
      <c r="D46" s="18" t="s">
        <v>12</v>
      </c>
      <c r="E46" s="22">
        <v>23</v>
      </c>
      <c r="F46" s="19">
        <v>489.37499999999994</v>
      </c>
      <c r="G46" s="20">
        <f t="shared" si="0"/>
        <v>11255.624999999998</v>
      </c>
    </row>
    <row r="47" spans="1:7" ht="48" customHeight="1" x14ac:dyDescent="0.25">
      <c r="A47" s="60">
        <v>37</v>
      </c>
      <c r="B47" s="16" t="s">
        <v>86</v>
      </c>
      <c r="C47" s="23" t="s">
        <v>87</v>
      </c>
      <c r="D47" s="18" t="s">
        <v>88</v>
      </c>
      <c r="E47" s="22">
        <v>4.6000000000000005</v>
      </c>
      <c r="F47" s="19">
        <v>409.77</v>
      </c>
      <c r="G47" s="20">
        <f t="shared" si="0"/>
        <v>1884.9420000000002</v>
      </c>
    </row>
    <row r="48" spans="1:7" ht="28.5" customHeight="1" x14ac:dyDescent="0.25">
      <c r="A48" s="60">
        <v>38</v>
      </c>
      <c r="B48" s="16" t="s">
        <v>89</v>
      </c>
      <c r="C48" s="23" t="s">
        <v>90</v>
      </c>
      <c r="D48" s="18" t="s">
        <v>88</v>
      </c>
      <c r="E48" s="22">
        <v>0</v>
      </c>
      <c r="F48" s="19">
        <v>0</v>
      </c>
      <c r="G48" s="20">
        <f t="shared" si="0"/>
        <v>0</v>
      </c>
    </row>
    <row r="49" spans="1:7" ht="28.5" customHeight="1" x14ac:dyDescent="0.25">
      <c r="A49" s="60">
        <v>39</v>
      </c>
      <c r="B49" s="16" t="s">
        <v>91</v>
      </c>
      <c r="C49" s="23" t="s">
        <v>92</v>
      </c>
      <c r="D49" s="18" t="s">
        <v>88</v>
      </c>
      <c r="E49" s="22">
        <v>0</v>
      </c>
      <c r="F49" s="19">
        <v>0</v>
      </c>
      <c r="G49" s="20">
        <f t="shared" si="0"/>
        <v>0</v>
      </c>
    </row>
    <row r="50" spans="1:7" ht="28.5" customHeight="1" x14ac:dyDescent="0.25">
      <c r="A50" s="60">
        <v>40</v>
      </c>
      <c r="B50" s="16" t="s">
        <v>93</v>
      </c>
      <c r="C50" s="17" t="s">
        <v>43</v>
      </c>
      <c r="D50" s="18" t="s">
        <v>44</v>
      </c>
      <c r="E50" s="22">
        <v>150</v>
      </c>
      <c r="F50" s="19">
        <v>8.9610000000000003</v>
      </c>
      <c r="G50" s="20">
        <f t="shared" si="0"/>
        <v>1344.15</v>
      </c>
    </row>
    <row r="51" spans="1:7" ht="28.5" customHeight="1" x14ac:dyDescent="0.25">
      <c r="A51" s="60">
        <v>41</v>
      </c>
      <c r="B51" s="16" t="s">
        <v>94</v>
      </c>
      <c r="C51" s="17" t="s">
        <v>43</v>
      </c>
      <c r="D51" s="18" t="s">
        <v>44</v>
      </c>
      <c r="E51" s="22">
        <v>180</v>
      </c>
      <c r="F51" s="19">
        <v>8.6999999999999993</v>
      </c>
      <c r="G51" s="20">
        <f t="shared" si="0"/>
        <v>1565.9999999999998</v>
      </c>
    </row>
    <row r="52" spans="1:7" ht="28.5" customHeight="1" x14ac:dyDescent="0.25">
      <c r="A52" s="60">
        <v>42</v>
      </c>
      <c r="B52" s="16" t="s">
        <v>95</v>
      </c>
      <c r="C52" s="17" t="s">
        <v>43</v>
      </c>
      <c r="D52" s="18" t="s">
        <v>44</v>
      </c>
      <c r="E52" s="22">
        <v>0</v>
      </c>
      <c r="F52" s="19">
        <v>0</v>
      </c>
      <c r="G52" s="20">
        <f t="shared" si="0"/>
        <v>0</v>
      </c>
    </row>
    <row r="53" spans="1:7" ht="28.5" customHeight="1" x14ac:dyDescent="0.25">
      <c r="A53" s="60" t="s">
        <v>96</v>
      </c>
      <c r="B53" s="16" t="s">
        <v>97</v>
      </c>
      <c r="C53" s="23" t="s">
        <v>98</v>
      </c>
      <c r="D53" s="18" t="s">
        <v>99</v>
      </c>
      <c r="E53" s="22">
        <v>4.6000000000000005</v>
      </c>
      <c r="F53" s="19">
        <v>10.700999999999999</v>
      </c>
      <c r="G53" s="20">
        <f t="shared" si="0"/>
        <v>49.224600000000002</v>
      </c>
    </row>
    <row r="54" spans="1:7" ht="28.5" customHeight="1" x14ac:dyDescent="0.25">
      <c r="A54" s="60" t="s">
        <v>100</v>
      </c>
      <c r="B54" s="30" t="s">
        <v>101</v>
      </c>
      <c r="C54" s="23" t="s">
        <v>98</v>
      </c>
      <c r="D54" s="18" t="s">
        <v>99</v>
      </c>
      <c r="E54" s="22">
        <v>92</v>
      </c>
      <c r="F54" s="19">
        <v>5.952</v>
      </c>
      <c r="G54" s="20">
        <f t="shared" si="0"/>
        <v>547.58399999999995</v>
      </c>
    </row>
    <row r="55" spans="1:7" ht="28.5" customHeight="1" x14ac:dyDescent="0.25">
      <c r="A55" s="60">
        <v>44</v>
      </c>
      <c r="B55" s="30" t="s">
        <v>102</v>
      </c>
      <c r="C55" s="23" t="s">
        <v>98</v>
      </c>
      <c r="D55" s="18" t="s">
        <v>99</v>
      </c>
      <c r="E55" s="22">
        <v>4.6000000000000005</v>
      </c>
      <c r="F55" s="19">
        <v>5.952</v>
      </c>
      <c r="G55" s="20">
        <f t="shared" si="0"/>
        <v>27.379200000000004</v>
      </c>
    </row>
    <row r="56" spans="1:7" ht="28.5" customHeight="1" x14ac:dyDescent="0.25">
      <c r="A56" s="60">
        <v>45</v>
      </c>
      <c r="B56" s="16" t="s">
        <v>103</v>
      </c>
      <c r="C56" s="23" t="s">
        <v>98</v>
      </c>
      <c r="D56" s="18" t="s">
        <v>68</v>
      </c>
      <c r="E56" s="22">
        <v>253</v>
      </c>
      <c r="F56" s="19">
        <v>5.2214999999999998</v>
      </c>
      <c r="G56" s="20">
        <f t="shared" si="0"/>
        <v>1321.0394999999999</v>
      </c>
    </row>
    <row r="57" spans="1:7" ht="28.5" customHeight="1" x14ac:dyDescent="0.25">
      <c r="A57" s="60" t="s">
        <v>104</v>
      </c>
      <c r="B57" s="16" t="s">
        <v>105</v>
      </c>
      <c r="C57" s="23" t="s">
        <v>98</v>
      </c>
      <c r="D57" s="18" t="s">
        <v>99</v>
      </c>
      <c r="E57" s="22">
        <v>46</v>
      </c>
      <c r="F57" s="19">
        <v>5.0459999999999994</v>
      </c>
      <c r="G57" s="20">
        <f t="shared" si="0"/>
        <v>232.11599999999999</v>
      </c>
    </row>
    <row r="58" spans="1:7" ht="28.5" customHeight="1" x14ac:dyDescent="0.25">
      <c r="A58" s="60" t="s">
        <v>106</v>
      </c>
      <c r="B58" s="30" t="s">
        <v>107</v>
      </c>
      <c r="C58" s="23" t="s">
        <v>98</v>
      </c>
      <c r="D58" s="18" t="s">
        <v>99</v>
      </c>
      <c r="E58" s="22">
        <v>46</v>
      </c>
      <c r="F58" s="19">
        <v>5.4719999999999995</v>
      </c>
      <c r="G58" s="20">
        <f t="shared" si="0"/>
        <v>251.71199999999999</v>
      </c>
    </row>
    <row r="59" spans="1:7" ht="28.5" customHeight="1" x14ac:dyDescent="0.25">
      <c r="A59" s="60" t="s">
        <v>108</v>
      </c>
      <c r="B59" s="16" t="s">
        <v>109</v>
      </c>
      <c r="C59" s="23" t="s">
        <v>98</v>
      </c>
      <c r="D59" s="18" t="s">
        <v>99</v>
      </c>
      <c r="E59" s="22">
        <v>54</v>
      </c>
      <c r="F59" s="19">
        <v>5.6549999999999994</v>
      </c>
      <c r="G59" s="20">
        <f t="shared" si="0"/>
        <v>305.36999999999995</v>
      </c>
    </row>
    <row r="60" spans="1:7" ht="28.5" customHeight="1" x14ac:dyDescent="0.25">
      <c r="A60" s="60" t="s">
        <v>110</v>
      </c>
      <c r="B60" s="30" t="s">
        <v>111</v>
      </c>
      <c r="C60" s="23" t="s">
        <v>98</v>
      </c>
      <c r="D60" s="18" t="s">
        <v>99</v>
      </c>
      <c r="E60" s="22">
        <v>39</v>
      </c>
      <c r="F60" s="19">
        <v>6.24</v>
      </c>
      <c r="G60" s="20">
        <f t="shared" si="0"/>
        <v>243.36</v>
      </c>
    </row>
    <row r="61" spans="1:7" ht="28.5" customHeight="1" x14ac:dyDescent="0.25">
      <c r="A61" s="60" t="s">
        <v>112</v>
      </c>
      <c r="B61" s="16" t="s">
        <v>113</v>
      </c>
      <c r="C61" s="23" t="s">
        <v>98</v>
      </c>
      <c r="D61" s="18" t="s">
        <v>99</v>
      </c>
      <c r="E61" s="22">
        <v>36</v>
      </c>
      <c r="F61" s="19">
        <v>12.310499999999999</v>
      </c>
      <c r="G61" s="20">
        <f t="shared" si="0"/>
        <v>443.178</v>
      </c>
    </row>
    <row r="62" spans="1:7" ht="28.5" customHeight="1" x14ac:dyDescent="0.25">
      <c r="A62" s="60" t="s">
        <v>114</v>
      </c>
      <c r="B62" s="30" t="s">
        <v>115</v>
      </c>
      <c r="C62" s="23" t="s">
        <v>98</v>
      </c>
      <c r="D62" s="18" t="s">
        <v>99</v>
      </c>
      <c r="E62" s="22">
        <v>30</v>
      </c>
      <c r="F62" s="19">
        <v>10.272</v>
      </c>
      <c r="G62" s="20">
        <f t="shared" si="0"/>
        <v>308.16000000000003</v>
      </c>
    </row>
    <row r="63" spans="1:7" ht="28.5" customHeight="1" x14ac:dyDescent="0.25">
      <c r="A63" s="60">
        <v>49</v>
      </c>
      <c r="B63" s="16" t="s">
        <v>116</v>
      </c>
      <c r="C63" s="23" t="s">
        <v>98</v>
      </c>
      <c r="D63" s="18" t="s">
        <v>68</v>
      </c>
      <c r="E63" s="22">
        <v>115</v>
      </c>
      <c r="F63" s="19">
        <v>4.4958</v>
      </c>
      <c r="G63" s="20">
        <f t="shared" si="0"/>
        <v>517.01700000000005</v>
      </c>
    </row>
    <row r="64" spans="1:7" ht="28.5" customHeight="1" x14ac:dyDescent="0.25">
      <c r="A64" s="60" t="s">
        <v>117</v>
      </c>
      <c r="B64" s="16" t="s">
        <v>118</v>
      </c>
      <c r="C64" s="23" t="s">
        <v>81</v>
      </c>
      <c r="D64" s="18" t="s">
        <v>99</v>
      </c>
      <c r="E64" s="22">
        <v>240</v>
      </c>
      <c r="F64" s="19">
        <v>8.177999999999999</v>
      </c>
      <c r="G64" s="20">
        <f t="shared" si="0"/>
        <v>1962.7199999999998</v>
      </c>
    </row>
    <row r="65" spans="1:7" ht="28.5" customHeight="1" x14ac:dyDescent="0.25">
      <c r="A65" s="60" t="s">
        <v>119</v>
      </c>
      <c r="B65" s="30" t="s">
        <v>120</v>
      </c>
      <c r="C65" s="23" t="s">
        <v>81</v>
      </c>
      <c r="D65" s="18" t="s">
        <v>99</v>
      </c>
      <c r="E65" s="22">
        <v>288</v>
      </c>
      <c r="F65" s="19">
        <v>11.327999999999999</v>
      </c>
      <c r="G65" s="20">
        <f t="shared" si="0"/>
        <v>3262.4639999999999</v>
      </c>
    </row>
    <row r="66" spans="1:7" ht="28.5" customHeight="1" x14ac:dyDescent="0.25">
      <c r="A66" s="60" t="s">
        <v>121</v>
      </c>
      <c r="B66" s="16" t="s">
        <v>122</v>
      </c>
      <c r="C66" s="23" t="s">
        <v>81</v>
      </c>
      <c r="D66" s="18" t="s">
        <v>99</v>
      </c>
      <c r="E66" s="22">
        <v>240</v>
      </c>
      <c r="F66" s="19">
        <v>6.0029999999999992</v>
      </c>
      <c r="G66" s="20">
        <f t="shared" si="0"/>
        <v>1440.7199999999998</v>
      </c>
    </row>
    <row r="67" spans="1:7" ht="28.5" customHeight="1" x14ac:dyDescent="0.25">
      <c r="A67" s="60" t="s">
        <v>123</v>
      </c>
      <c r="B67" s="30" t="s">
        <v>124</v>
      </c>
      <c r="C67" s="23" t="s">
        <v>81</v>
      </c>
      <c r="D67" s="18" t="s">
        <v>99</v>
      </c>
      <c r="E67" s="22">
        <v>288</v>
      </c>
      <c r="F67" s="19">
        <v>7.5839999999999996</v>
      </c>
      <c r="G67" s="20">
        <f t="shared" si="0"/>
        <v>2184.192</v>
      </c>
    </row>
    <row r="68" spans="1:7" ht="28.5" customHeight="1" x14ac:dyDescent="0.25">
      <c r="A68" s="60" t="s">
        <v>125</v>
      </c>
      <c r="B68" s="16" t="s">
        <v>126</v>
      </c>
      <c r="C68" s="23" t="s">
        <v>81</v>
      </c>
      <c r="D68" s="18" t="s">
        <v>99</v>
      </c>
      <c r="E68" s="22">
        <v>230</v>
      </c>
      <c r="F68" s="19">
        <v>6.0029999999999992</v>
      </c>
      <c r="G68" s="20">
        <f t="shared" si="0"/>
        <v>1380.6899999999998</v>
      </c>
    </row>
    <row r="69" spans="1:7" ht="28.5" customHeight="1" x14ac:dyDescent="0.25">
      <c r="A69" s="60" t="s">
        <v>127</v>
      </c>
      <c r="B69" s="30" t="s">
        <v>128</v>
      </c>
      <c r="C69" s="23" t="s">
        <v>81</v>
      </c>
      <c r="D69" s="18" t="s">
        <v>99</v>
      </c>
      <c r="E69" s="22">
        <v>276</v>
      </c>
      <c r="F69" s="19">
        <v>7.5839999999999996</v>
      </c>
      <c r="G69" s="20">
        <f t="shared" si="0"/>
        <v>2093.1839999999997</v>
      </c>
    </row>
    <row r="70" spans="1:7" ht="28.5" customHeight="1" x14ac:dyDescent="0.25">
      <c r="A70" s="60">
        <v>53</v>
      </c>
      <c r="B70" s="30" t="s">
        <v>129</v>
      </c>
      <c r="C70" s="23" t="s">
        <v>81</v>
      </c>
      <c r="D70" s="18" t="s">
        <v>99</v>
      </c>
      <c r="E70" s="22">
        <v>753.01999999999987</v>
      </c>
      <c r="F70" s="19">
        <v>8.5569999999999986</v>
      </c>
      <c r="G70" s="20">
        <f t="shared" si="0"/>
        <v>6443.5921399999979</v>
      </c>
    </row>
    <row r="71" spans="1:7" ht="28.5" customHeight="1" x14ac:dyDescent="0.25">
      <c r="A71" s="60">
        <v>54</v>
      </c>
      <c r="B71" s="30" t="s">
        <v>130</v>
      </c>
      <c r="C71" s="23" t="s">
        <v>81</v>
      </c>
      <c r="D71" s="18" t="s">
        <v>99</v>
      </c>
      <c r="E71" s="22">
        <v>2113.6080000000002</v>
      </c>
      <c r="F71" s="19">
        <v>12.8355</v>
      </c>
      <c r="G71" s="20">
        <f t="shared" si="0"/>
        <v>27129.215484</v>
      </c>
    </row>
    <row r="72" spans="1:7" ht="28.5" customHeight="1" x14ac:dyDescent="0.25">
      <c r="A72" s="60">
        <v>55</v>
      </c>
      <c r="B72" s="30" t="s">
        <v>131</v>
      </c>
      <c r="C72" s="23" t="s">
        <v>81</v>
      </c>
      <c r="D72" s="18" t="s">
        <v>99</v>
      </c>
      <c r="E72" s="22">
        <v>1398.6760000000002</v>
      </c>
      <c r="F72" s="19">
        <v>17.014499999999998</v>
      </c>
      <c r="G72" s="20">
        <f t="shared" ref="G72:G135" si="1">F72*E72</f>
        <v>23797.772802</v>
      </c>
    </row>
    <row r="73" spans="1:7" ht="28.5" customHeight="1" x14ac:dyDescent="0.25">
      <c r="A73" s="60">
        <v>56</v>
      </c>
      <c r="B73" s="30" t="s">
        <v>132</v>
      </c>
      <c r="C73" s="23" t="s">
        <v>81</v>
      </c>
      <c r="D73" s="18" t="s">
        <v>99</v>
      </c>
      <c r="E73" s="22">
        <v>690</v>
      </c>
      <c r="F73" s="19">
        <v>7.9102499999999996</v>
      </c>
      <c r="G73" s="20">
        <f t="shared" si="1"/>
        <v>5458.0724999999993</v>
      </c>
    </row>
    <row r="74" spans="1:7" ht="28.5" customHeight="1" x14ac:dyDescent="0.25">
      <c r="A74" s="60">
        <v>57</v>
      </c>
      <c r="B74" s="30" t="s">
        <v>133</v>
      </c>
      <c r="C74" s="23" t="s">
        <v>81</v>
      </c>
      <c r="D74" s="18" t="s">
        <v>99</v>
      </c>
      <c r="E74" s="22">
        <v>690</v>
      </c>
      <c r="F74" s="19">
        <v>8.9052499999999988</v>
      </c>
      <c r="G74" s="20">
        <f t="shared" si="1"/>
        <v>6144.6224999999995</v>
      </c>
    </row>
    <row r="75" spans="1:7" ht="28.5" customHeight="1" x14ac:dyDescent="0.25">
      <c r="A75" s="60">
        <v>58</v>
      </c>
      <c r="B75" s="30" t="s">
        <v>134</v>
      </c>
      <c r="C75" s="23" t="s">
        <v>81</v>
      </c>
      <c r="D75" s="18" t="s">
        <v>99</v>
      </c>
      <c r="E75" s="22">
        <v>2203.2620000000002</v>
      </c>
      <c r="F75" s="19">
        <v>12.536999999999999</v>
      </c>
      <c r="G75" s="20">
        <f t="shared" si="1"/>
        <v>27622.295694</v>
      </c>
    </row>
    <row r="76" spans="1:7" ht="28.5" customHeight="1" x14ac:dyDescent="0.25">
      <c r="A76" s="31">
        <v>69</v>
      </c>
      <c r="B76" s="16" t="s">
        <v>135</v>
      </c>
      <c r="C76" s="23" t="s">
        <v>136</v>
      </c>
      <c r="D76" s="18" t="s">
        <v>68</v>
      </c>
      <c r="E76" s="22">
        <v>138</v>
      </c>
      <c r="F76" s="19">
        <v>5.3265000000000002</v>
      </c>
      <c r="G76" s="20">
        <f t="shared" si="1"/>
        <v>735.05700000000002</v>
      </c>
    </row>
    <row r="77" spans="1:7" ht="28.5" customHeight="1" x14ac:dyDescent="0.25">
      <c r="A77" s="31">
        <v>70</v>
      </c>
      <c r="B77" s="32" t="s">
        <v>137</v>
      </c>
      <c r="C77" s="23" t="s">
        <v>136</v>
      </c>
      <c r="D77" s="18" t="s">
        <v>68</v>
      </c>
      <c r="E77" s="22">
        <v>92</v>
      </c>
      <c r="F77" s="19">
        <v>2.5920000000000001</v>
      </c>
      <c r="G77" s="20">
        <f t="shared" si="1"/>
        <v>238.464</v>
      </c>
    </row>
    <row r="78" spans="1:7" ht="28.5" customHeight="1" x14ac:dyDescent="0.25">
      <c r="A78" s="31">
        <v>71</v>
      </c>
      <c r="B78" s="33" t="s">
        <v>138</v>
      </c>
      <c r="C78" s="17" t="s">
        <v>52</v>
      </c>
      <c r="D78" s="18" t="s">
        <v>48</v>
      </c>
      <c r="E78" s="22">
        <v>0</v>
      </c>
      <c r="F78" s="19">
        <v>0</v>
      </c>
      <c r="G78" s="20">
        <f t="shared" si="1"/>
        <v>0</v>
      </c>
    </row>
    <row r="79" spans="1:7" ht="28.5" customHeight="1" x14ac:dyDescent="0.25">
      <c r="A79" s="31" t="s">
        <v>139</v>
      </c>
      <c r="B79" s="34" t="s">
        <v>140</v>
      </c>
      <c r="C79" s="23" t="s">
        <v>141</v>
      </c>
      <c r="D79" s="18" t="s">
        <v>68</v>
      </c>
      <c r="E79" s="22">
        <v>46</v>
      </c>
      <c r="F79" s="19">
        <v>0.42480000000000001</v>
      </c>
      <c r="G79" s="20">
        <f t="shared" si="1"/>
        <v>19.540800000000001</v>
      </c>
    </row>
    <row r="80" spans="1:7" ht="28.5" customHeight="1" x14ac:dyDescent="0.25">
      <c r="A80" s="31" t="s">
        <v>142</v>
      </c>
      <c r="B80" s="32" t="s">
        <v>140</v>
      </c>
      <c r="C80" s="23" t="s">
        <v>143</v>
      </c>
      <c r="D80" s="18" t="s">
        <v>68</v>
      </c>
      <c r="E80" s="22">
        <v>0</v>
      </c>
      <c r="F80" s="19">
        <v>0</v>
      </c>
      <c r="G80" s="20">
        <f t="shared" si="1"/>
        <v>0</v>
      </c>
    </row>
    <row r="81" spans="1:7" ht="28.5" customHeight="1" x14ac:dyDescent="0.25">
      <c r="A81" s="31">
        <v>73</v>
      </c>
      <c r="B81" s="33" t="s">
        <v>144</v>
      </c>
      <c r="C81" s="23" t="s">
        <v>141</v>
      </c>
      <c r="D81" s="18" t="s">
        <v>44</v>
      </c>
      <c r="E81" s="22">
        <v>0</v>
      </c>
      <c r="F81" s="19">
        <v>0</v>
      </c>
      <c r="G81" s="20">
        <f t="shared" si="1"/>
        <v>0</v>
      </c>
    </row>
    <row r="82" spans="1:7" ht="28.5" customHeight="1" x14ac:dyDescent="0.25">
      <c r="A82" s="31">
        <v>74</v>
      </c>
      <c r="B82" s="34" t="s">
        <v>145</v>
      </c>
      <c r="C82" s="17" t="s">
        <v>43</v>
      </c>
      <c r="D82" s="18" t="s">
        <v>44</v>
      </c>
      <c r="E82" s="22">
        <v>0</v>
      </c>
      <c r="F82" s="19">
        <v>0</v>
      </c>
      <c r="G82" s="20">
        <f t="shared" si="1"/>
        <v>0</v>
      </c>
    </row>
    <row r="83" spans="1:7" ht="28.5" customHeight="1" x14ac:dyDescent="0.25">
      <c r="A83" s="31">
        <v>75</v>
      </c>
      <c r="B83" s="34" t="s">
        <v>146</v>
      </c>
      <c r="C83" s="17" t="s">
        <v>43</v>
      </c>
      <c r="D83" s="18" t="s">
        <v>44</v>
      </c>
      <c r="E83" s="22">
        <v>0</v>
      </c>
      <c r="F83" s="19">
        <v>0</v>
      </c>
      <c r="G83" s="20">
        <f t="shared" si="1"/>
        <v>0</v>
      </c>
    </row>
    <row r="84" spans="1:7" ht="28.5" customHeight="1" x14ac:dyDescent="0.25">
      <c r="A84" s="31" t="s">
        <v>147</v>
      </c>
      <c r="B84" s="34" t="s">
        <v>148</v>
      </c>
      <c r="C84" s="17" t="s">
        <v>149</v>
      </c>
      <c r="D84" s="18" t="s">
        <v>99</v>
      </c>
      <c r="E84" s="22">
        <v>0</v>
      </c>
      <c r="F84" s="19">
        <v>0</v>
      </c>
      <c r="G84" s="20">
        <f t="shared" si="1"/>
        <v>0</v>
      </c>
    </row>
    <row r="85" spans="1:7" ht="28.5" customHeight="1" x14ac:dyDescent="0.25">
      <c r="A85" s="31" t="s">
        <v>150</v>
      </c>
      <c r="B85" s="32" t="s">
        <v>151</v>
      </c>
      <c r="C85" s="17" t="s">
        <v>149</v>
      </c>
      <c r="D85" s="18" t="s">
        <v>99</v>
      </c>
      <c r="E85" s="22">
        <v>0</v>
      </c>
      <c r="F85" s="19">
        <v>0</v>
      </c>
      <c r="G85" s="20">
        <f t="shared" si="1"/>
        <v>0</v>
      </c>
    </row>
    <row r="86" spans="1:7" ht="28.5" customHeight="1" x14ac:dyDescent="0.25">
      <c r="A86" s="31">
        <v>77</v>
      </c>
      <c r="B86" s="32" t="s">
        <v>152</v>
      </c>
      <c r="C86" s="17" t="s">
        <v>149</v>
      </c>
      <c r="D86" s="18" t="s">
        <v>99</v>
      </c>
      <c r="E86" s="22">
        <v>0</v>
      </c>
      <c r="F86" s="19">
        <v>0</v>
      </c>
      <c r="G86" s="20">
        <f t="shared" si="1"/>
        <v>0</v>
      </c>
    </row>
    <row r="87" spans="1:7" ht="28.5" customHeight="1" x14ac:dyDescent="0.25">
      <c r="A87" s="31">
        <v>78</v>
      </c>
      <c r="B87" s="34" t="s">
        <v>153</v>
      </c>
      <c r="C87" s="17" t="s">
        <v>43</v>
      </c>
      <c r="D87" s="18" t="s">
        <v>68</v>
      </c>
      <c r="E87" s="22">
        <v>23</v>
      </c>
      <c r="F87" s="19">
        <v>5.2303499999999996</v>
      </c>
      <c r="G87" s="20">
        <f t="shared" si="1"/>
        <v>120.29804999999999</v>
      </c>
    </row>
    <row r="88" spans="1:7" ht="28.5" customHeight="1" x14ac:dyDescent="0.25">
      <c r="A88" s="31">
        <v>79</v>
      </c>
      <c r="B88" s="33" t="s">
        <v>154</v>
      </c>
      <c r="C88" s="17" t="s">
        <v>43</v>
      </c>
      <c r="D88" s="18" t="s">
        <v>44</v>
      </c>
      <c r="E88" s="22">
        <v>0</v>
      </c>
      <c r="F88" s="19">
        <v>0</v>
      </c>
      <c r="G88" s="20">
        <f t="shared" si="1"/>
        <v>0</v>
      </c>
    </row>
    <row r="89" spans="1:7" ht="28.5" customHeight="1" x14ac:dyDescent="0.25">
      <c r="A89" s="31">
        <v>80</v>
      </c>
      <c r="B89" s="34" t="s">
        <v>155</v>
      </c>
      <c r="C89" s="17" t="s">
        <v>43</v>
      </c>
      <c r="D89" s="18" t="s">
        <v>44</v>
      </c>
      <c r="E89" s="22">
        <v>0</v>
      </c>
      <c r="F89" s="19">
        <v>0</v>
      </c>
      <c r="G89" s="20">
        <f t="shared" si="1"/>
        <v>0</v>
      </c>
    </row>
    <row r="90" spans="1:7" ht="28.5" customHeight="1" x14ac:dyDescent="0.25">
      <c r="A90" s="31">
        <v>81</v>
      </c>
      <c r="B90" s="34" t="s">
        <v>156</v>
      </c>
      <c r="C90" s="17" t="s">
        <v>43</v>
      </c>
      <c r="D90" s="18" t="s">
        <v>44</v>
      </c>
      <c r="E90" s="22">
        <v>0</v>
      </c>
      <c r="F90" s="19">
        <v>0</v>
      </c>
      <c r="G90" s="20">
        <f t="shared" si="1"/>
        <v>0</v>
      </c>
    </row>
    <row r="91" spans="1:7" ht="28.5" customHeight="1" x14ac:dyDescent="0.25">
      <c r="A91" s="31">
        <v>82</v>
      </c>
      <c r="B91" s="32" t="s">
        <v>157</v>
      </c>
      <c r="C91" s="23" t="s">
        <v>158</v>
      </c>
      <c r="D91" s="18" t="s">
        <v>159</v>
      </c>
      <c r="E91" s="22">
        <v>460</v>
      </c>
      <c r="F91" s="19">
        <v>0.79500000000000004</v>
      </c>
      <c r="G91" s="20">
        <f t="shared" si="1"/>
        <v>365.70000000000005</v>
      </c>
    </row>
    <row r="92" spans="1:7" ht="28.5" customHeight="1" x14ac:dyDescent="0.25">
      <c r="A92" s="31">
        <v>83</v>
      </c>
      <c r="B92" s="34" t="s">
        <v>160</v>
      </c>
      <c r="C92" s="17" t="s">
        <v>24</v>
      </c>
      <c r="D92" s="18" t="s">
        <v>25</v>
      </c>
      <c r="E92" s="22">
        <v>46</v>
      </c>
      <c r="F92" s="19">
        <v>0.79500000000000004</v>
      </c>
      <c r="G92" s="20">
        <f t="shared" si="1"/>
        <v>36.57</v>
      </c>
    </row>
    <row r="93" spans="1:7" ht="28.5" customHeight="1" x14ac:dyDescent="0.25">
      <c r="A93" s="31">
        <v>84</v>
      </c>
      <c r="B93" s="16" t="s">
        <v>161</v>
      </c>
      <c r="C93" s="17" t="s">
        <v>43</v>
      </c>
      <c r="D93" s="18" t="s">
        <v>44</v>
      </c>
      <c r="E93" s="22">
        <v>782</v>
      </c>
      <c r="F93" s="19">
        <v>8.6999999999999993</v>
      </c>
      <c r="G93" s="20">
        <f t="shared" si="1"/>
        <v>6803.4</v>
      </c>
    </row>
    <row r="94" spans="1:7" ht="28.5" customHeight="1" x14ac:dyDescent="0.25">
      <c r="A94" s="31">
        <v>85</v>
      </c>
      <c r="B94" s="30" t="s">
        <v>162</v>
      </c>
      <c r="C94" s="17" t="s">
        <v>43</v>
      </c>
      <c r="D94" s="18" t="s">
        <v>44</v>
      </c>
      <c r="E94" s="22">
        <v>276</v>
      </c>
      <c r="F94" s="19">
        <v>9.8000000000000007</v>
      </c>
      <c r="G94" s="20">
        <f t="shared" si="1"/>
        <v>2704.8</v>
      </c>
    </row>
    <row r="95" spans="1:7" ht="28.5" customHeight="1" x14ac:dyDescent="0.25">
      <c r="A95" s="31">
        <v>86</v>
      </c>
      <c r="B95" s="24" t="s">
        <v>163</v>
      </c>
      <c r="C95" s="17" t="s">
        <v>43</v>
      </c>
      <c r="D95" s="18" t="s">
        <v>44</v>
      </c>
      <c r="E95" s="22">
        <v>0</v>
      </c>
      <c r="F95" s="19">
        <v>0</v>
      </c>
      <c r="G95" s="20">
        <f t="shared" si="1"/>
        <v>0</v>
      </c>
    </row>
    <row r="96" spans="1:7" ht="28.5" customHeight="1" x14ac:dyDescent="0.25">
      <c r="A96" s="31" t="s">
        <v>164</v>
      </c>
      <c r="B96" s="16" t="s">
        <v>165</v>
      </c>
      <c r="C96" s="17" t="s">
        <v>43</v>
      </c>
      <c r="D96" s="18" t="s">
        <v>44</v>
      </c>
      <c r="E96" s="22">
        <v>0</v>
      </c>
      <c r="F96" s="19">
        <v>0</v>
      </c>
      <c r="G96" s="20">
        <f t="shared" si="1"/>
        <v>0</v>
      </c>
    </row>
    <row r="97" spans="1:7" ht="28.5" customHeight="1" x14ac:dyDescent="0.25">
      <c r="A97" s="31" t="s">
        <v>166</v>
      </c>
      <c r="B97" s="30" t="s">
        <v>167</v>
      </c>
      <c r="C97" s="17" t="s">
        <v>43</v>
      </c>
      <c r="D97" s="18" t="s">
        <v>44</v>
      </c>
      <c r="E97" s="22">
        <v>0</v>
      </c>
      <c r="F97" s="19">
        <v>0</v>
      </c>
      <c r="G97" s="20">
        <f t="shared" si="1"/>
        <v>0</v>
      </c>
    </row>
    <row r="98" spans="1:7" ht="28.5" customHeight="1" x14ac:dyDescent="0.25">
      <c r="A98" s="31" t="s">
        <v>168</v>
      </c>
      <c r="B98" s="16" t="s">
        <v>169</v>
      </c>
      <c r="C98" s="17" t="s">
        <v>43</v>
      </c>
      <c r="D98" s="18" t="s">
        <v>44</v>
      </c>
      <c r="E98" s="22">
        <v>0</v>
      </c>
      <c r="F98" s="19">
        <v>0</v>
      </c>
      <c r="G98" s="20">
        <f t="shared" si="1"/>
        <v>0</v>
      </c>
    </row>
    <row r="99" spans="1:7" ht="28.5" customHeight="1" x14ac:dyDescent="0.25">
      <c r="A99" s="31" t="s">
        <v>170</v>
      </c>
      <c r="B99" s="30" t="s">
        <v>171</v>
      </c>
      <c r="C99" s="17" t="s">
        <v>43</v>
      </c>
      <c r="D99" s="18" t="s">
        <v>44</v>
      </c>
      <c r="E99" s="22">
        <v>0</v>
      </c>
      <c r="F99" s="19">
        <v>0</v>
      </c>
      <c r="G99" s="20">
        <f t="shared" si="1"/>
        <v>0</v>
      </c>
    </row>
    <row r="100" spans="1:7" ht="28.5" customHeight="1" x14ac:dyDescent="0.25">
      <c r="A100" s="31" t="s">
        <v>172</v>
      </c>
      <c r="B100" s="16" t="s">
        <v>173</v>
      </c>
      <c r="C100" s="17" t="s">
        <v>43</v>
      </c>
      <c r="D100" s="18" t="s">
        <v>44</v>
      </c>
      <c r="E100" s="22">
        <v>0</v>
      </c>
      <c r="F100" s="19">
        <v>0</v>
      </c>
      <c r="G100" s="20">
        <f t="shared" si="1"/>
        <v>0</v>
      </c>
    </row>
    <row r="101" spans="1:7" ht="28.5" customHeight="1" x14ac:dyDescent="0.25">
      <c r="A101" s="31" t="s">
        <v>174</v>
      </c>
      <c r="B101" s="30" t="s">
        <v>175</v>
      </c>
      <c r="C101" s="17" t="s">
        <v>43</v>
      </c>
      <c r="D101" s="18" t="s">
        <v>44</v>
      </c>
      <c r="E101" s="22">
        <v>0</v>
      </c>
      <c r="F101" s="19">
        <v>0</v>
      </c>
      <c r="G101" s="20">
        <f t="shared" si="1"/>
        <v>0</v>
      </c>
    </row>
    <row r="102" spans="1:7" ht="28.5" customHeight="1" x14ac:dyDescent="0.25">
      <c r="A102" s="35">
        <v>90</v>
      </c>
      <c r="B102" s="25" t="s">
        <v>176</v>
      </c>
      <c r="C102" s="17" t="s">
        <v>177</v>
      </c>
      <c r="D102" s="18" t="s">
        <v>48</v>
      </c>
      <c r="E102" s="22">
        <v>0</v>
      </c>
      <c r="F102" s="19">
        <v>0</v>
      </c>
      <c r="G102" s="20">
        <f t="shared" si="1"/>
        <v>0</v>
      </c>
    </row>
    <row r="103" spans="1:7" ht="28.5" customHeight="1" x14ac:dyDescent="0.25">
      <c r="A103" s="35">
        <v>91</v>
      </c>
      <c r="B103" s="16" t="s">
        <v>178</v>
      </c>
      <c r="C103" s="17" t="s">
        <v>43</v>
      </c>
      <c r="D103" s="18" t="s">
        <v>44</v>
      </c>
      <c r="E103" s="22">
        <v>18.400000000000002</v>
      </c>
      <c r="F103" s="19">
        <v>8.6999999999999993</v>
      </c>
      <c r="G103" s="20">
        <f t="shared" si="1"/>
        <v>160.08000000000001</v>
      </c>
    </row>
    <row r="104" spans="1:7" ht="29.25" customHeight="1" x14ac:dyDescent="0.25">
      <c r="A104" s="35">
        <v>92</v>
      </c>
      <c r="B104" s="30" t="s">
        <v>179</v>
      </c>
      <c r="C104" s="17" t="s">
        <v>43</v>
      </c>
      <c r="D104" s="18" t="s">
        <v>44</v>
      </c>
      <c r="E104" s="22">
        <v>18.400000000000002</v>
      </c>
      <c r="F104" s="19">
        <v>9.8000000000000007</v>
      </c>
      <c r="G104" s="20">
        <f t="shared" si="1"/>
        <v>180.32000000000002</v>
      </c>
    </row>
    <row r="105" spans="1:7" ht="29.25" customHeight="1" x14ac:dyDescent="0.25">
      <c r="A105" s="35">
        <v>93</v>
      </c>
      <c r="B105" s="16" t="s">
        <v>180</v>
      </c>
      <c r="C105" s="17" t="s">
        <v>43</v>
      </c>
      <c r="D105" s="18" t="s">
        <v>44</v>
      </c>
      <c r="E105" s="22">
        <v>0</v>
      </c>
      <c r="F105" s="19">
        <v>0</v>
      </c>
      <c r="G105" s="20">
        <f t="shared" si="1"/>
        <v>0</v>
      </c>
    </row>
    <row r="106" spans="1:7" ht="29.25" customHeight="1" x14ac:dyDescent="0.25">
      <c r="A106" s="35">
        <v>94</v>
      </c>
      <c r="B106" s="16" t="s">
        <v>181</v>
      </c>
      <c r="C106" s="17" t="s">
        <v>43</v>
      </c>
      <c r="D106" s="18" t="s">
        <v>44</v>
      </c>
      <c r="E106" s="22">
        <v>0</v>
      </c>
      <c r="F106" s="19">
        <v>0</v>
      </c>
      <c r="G106" s="20">
        <f t="shared" si="1"/>
        <v>0</v>
      </c>
    </row>
    <row r="107" spans="1:7" ht="29.25" customHeight="1" x14ac:dyDescent="0.25">
      <c r="A107" s="36">
        <v>95</v>
      </c>
      <c r="B107" s="37" t="s">
        <v>182</v>
      </c>
      <c r="C107" s="38" t="s">
        <v>43</v>
      </c>
      <c r="D107" s="39" t="s">
        <v>44</v>
      </c>
      <c r="E107" s="22">
        <v>0</v>
      </c>
      <c r="F107" s="19">
        <v>0</v>
      </c>
      <c r="G107" s="20">
        <f t="shared" si="1"/>
        <v>0</v>
      </c>
    </row>
    <row r="108" spans="1:7" ht="29.25" customHeight="1" x14ac:dyDescent="0.25">
      <c r="A108" s="31">
        <v>96</v>
      </c>
      <c r="B108" s="16" t="s">
        <v>183</v>
      </c>
      <c r="C108" s="40" t="s">
        <v>43</v>
      </c>
      <c r="D108" s="18" t="s">
        <v>184</v>
      </c>
      <c r="E108" s="22">
        <v>0</v>
      </c>
      <c r="F108" s="19">
        <v>0</v>
      </c>
      <c r="G108" s="20">
        <f t="shared" si="1"/>
        <v>0</v>
      </c>
    </row>
    <row r="109" spans="1:7" ht="29.25" customHeight="1" x14ac:dyDescent="0.25">
      <c r="A109" s="31">
        <v>97</v>
      </c>
      <c r="B109" s="16" t="s">
        <v>185</v>
      </c>
      <c r="C109" s="40" t="s">
        <v>43</v>
      </c>
      <c r="D109" s="18" t="s">
        <v>184</v>
      </c>
      <c r="E109" s="22">
        <v>0</v>
      </c>
      <c r="F109" s="19">
        <v>0</v>
      </c>
      <c r="G109" s="20">
        <f t="shared" si="1"/>
        <v>0</v>
      </c>
    </row>
    <row r="110" spans="1:7" ht="29.25" customHeight="1" x14ac:dyDescent="0.25">
      <c r="A110" s="31">
        <v>98</v>
      </c>
      <c r="B110" s="30" t="s">
        <v>186</v>
      </c>
      <c r="C110" s="40" t="s">
        <v>43</v>
      </c>
      <c r="D110" s="18" t="s">
        <v>187</v>
      </c>
      <c r="E110" s="22">
        <v>0</v>
      </c>
      <c r="F110" s="19">
        <v>0</v>
      </c>
      <c r="G110" s="20">
        <f t="shared" si="1"/>
        <v>0</v>
      </c>
    </row>
    <row r="111" spans="1:7" ht="29.25" customHeight="1" x14ac:dyDescent="0.25">
      <c r="A111" s="31">
        <v>99</v>
      </c>
      <c r="B111" s="16" t="s">
        <v>188</v>
      </c>
      <c r="C111" s="40" t="s">
        <v>43</v>
      </c>
      <c r="D111" s="18" t="s">
        <v>184</v>
      </c>
      <c r="E111" s="22">
        <v>230</v>
      </c>
      <c r="F111" s="19">
        <v>7.95</v>
      </c>
      <c r="G111" s="20">
        <f t="shared" si="1"/>
        <v>1828.5</v>
      </c>
    </row>
    <row r="112" spans="1:7" ht="29.25" customHeight="1" x14ac:dyDescent="0.25">
      <c r="A112" s="31">
        <v>100</v>
      </c>
      <c r="B112" s="16" t="s">
        <v>189</v>
      </c>
      <c r="C112" s="40" t="s">
        <v>43</v>
      </c>
      <c r="D112" s="18" t="s">
        <v>184</v>
      </c>
      <c r="E112" s="22">
        <v>0</v>
      </c>
      <c r="F112" s="19">
        <v>0</v>
      </c>
      <c r="G112" s="20">
        <f t="shared" si="1"/>
        <v>0</v>
      </c>
    </row>
    <row r="113" spans="1:7" ht="29.25" customHeight="1" x14ac:dyDescent="0.25">
      <c r="A113" s="31">
        <v>101</v>
      </c>
      <c r="B113" s="30" t="s">
        <v>190</v>
      </c>
      <c r="C113" s="40" t="s">
        <v>43</v>
      </c>
      <c r="D113" s="18" t="s">
        <v>187</v>
      </c>
      <c r="E113" s="22">
        <v>0</v>
      </c>
      <c r="F113" s="19">
        <v>0</v>
      </c>
      <c r="G113" s="20">
        <f t="shared" si="1"/>
        <v>0</v>
      </c>
    </row>
    <row r="114" spans="1:7" ht="29.25" customHeight="1" x14ac:dyDescent="0.25">
      <c r="A114" s="31">
        <v>102</v>
      </c>
      <c r="B114" s="30" t="s">
        <v>191</v>
      </c>
      <c r="C114" s="40" t="s">
        <v>192</v>
      </c>
      <c r="D114" s="18" t="s">
        <v>187</v>
      </c>
      <c r="E114" s="22">
        <v>0</v>
      </c>
      <c r="F114" s="19">
        <v>0</v>
      </c>
      <c r="G114" s="20">
        <f t="shared" si="1"/>
        <v>0</v>
      </c>
    </row>
    <row r="115" spans="1:7" ht="29.25" customHeight="1" x14ac:dyDescent="0.25">
      <c r="A115" s="31">
        <v>103</v>
      </c>
      <c r="B115" s="30" t="s">
        <v>193</v>
      </c>
      <c r="C115" s="40" t="s">
        <v>43</v>
      </c>
      <c r="D115" s="18" t="s">
        <v>57</v>
      </c>
      <c r="E115" s="22">
        <v>230</v>
      </c>
      <c r="F115" s="19">
        <v>7.8199999999999994</v>
      </c>
      <c r="G115" s="20">
        <f t="shared" si="1"/>
        <v>1798.6</v>
      </c>
    </row>
    <row r="116" spans="1:7" ht="29.25" customHeight="1" x14ac:dyDescent="0.25">
      <c r="A116" s="31">
        <v>104</v>
      </c>
      <c r="B116" s="16" t="s">
        <v>194</v>
      </c>
      <c r="C116" s="40" t="s">
        <v>43</v>
      </c>
      <c r="D116" s="18" t="s">
        <v>57</v>
      </c>
      <c r="E116" s="22">
        <v>230</v>
      </c>
      <c r="F116" s="19">
        <v>4.8719999999999999</v>
      </c>
      <c r="G116" s="20">
        <f t="shared" si="1"/>
        <v>1120.56</v>
      </c>
    </row>
    <row r="117" spans="1:7" ht="29.25" customHeight="1" x14ac:dyDescent="0.25">
      <c r="A117" s="31">
        <v>105</v>
      </c>
      <c r="B117" s="16" t="s">
        <v>195</v>
      </c>
      <c r="C117" s="40" t="s">
        <v>43</v>
      </c>
      <c r="D117" s="18" t="s">
        <v>57</v>
      </c>
      <c r="E117" s="22">
        <v>0</v>
      </c>
      <c r="F117" s="19">
        <v>0</v>
      </c>
      <c r="G117" s="20">
        <f t="shared" si="1"/>
        <v>0</v>
      </c>
    </row>
    <row r="118" spans="1:7" ht="29.25" customHeight="1" x14ac:dyDescent="0.25">
      <c r="A118" s="31">
        <v>106</v>
      </c>
      <c r="B118" s="16" t="s">
        <v>196</v>
      </c>
      <c r="C118" s="40" t="s">
        <v>192</v>
      </c>
      <c r="D118" s="18" t="s">
        <v>187</v>
      </c>
      <c r="E118" s="22">
        <v>0</v>
      </c>
      <c r="F118" s="19">
        <v>0</v>
      </c>
      <c r="G118" s="20">
        <f t="shared" si="1"/>
        <v>0</v>
      </c>
    </row>
    <row r="119" spans="1:7" ht="29.25" customHeight="1" x14ac:dyDescent="0.25">
      <c r="A119" s="31">
        <v>107</v>
      </c>
      <c r="B119" s="41" t="s">
        <v>197</v>
      </c>
      <c r="C119" s="40" t="s">
        <v>43</v>
      </c>
      <c r="D119" s="18" t="s">
        <v>57</v>
      </c>
      <c r="E119" s="22">
        <v>460</v>
      </c>
      <c r="F119" s="19">
        <v>11.1625</v>
      </c>
      <c r="G119" s="20">
        <f t="shared" si="1"/>
        <v>5134.75</v>
      </c>
    </row>
    <row r="120" spans="1:7" ht="29.25" customHeight="1" x14ac:dyDescent="0.25">
      <c r="A120" s="31">
        <v>108</v>
      </c>
      <c r="B120" s="16" t="s">
        <v>198</v>
      </c>
      <c r="C120" s="40" t="s">
        <v>43</v>
      </c>
      <c r="D120" s="18" t="s">
        <v>187</v>
      </c>
      <c r="E120" s="22">
        <v>230</v>
      </c>
      <c r="F120" s="19">
        <v>1.5044999999999999</v>
      </c>
      <c r="G120" s="20">
        <f t="shared" si="1"/>
        <v>346.03499999999997</v>
      </c>
    </row>
    <row r="121" spans="1:7" ht="29.25" customHeight="1" x14ac:dyDescent="0.25">
      <c r="A121" s="31">
        <v>109</v>
      </c>
      <c r="B121" s="16" t="s">
        <v>199</v>
      </c>
      <c r="C121" s="40" t="s">
        <v>192</v>
      </c>
      <c r="D121" s="18" t="s">
        <v>187</v>
      </c>
      <c r="E121" s="22">
        <v>230</v>
      </c>
      <c r="F121" s="19">
        <v>7.0469999999999997</v>
      </c>
      <c r="G121" s="20">
        <f t="shared" si="1"/>
        <v>1620.81</v>
      </c>
    </row>
    <row r="122" spans="1:7" ht="29.25" customHeight="1" x14ac:dyDescent="0.25">
      <c r="A122" s="31">
        <v>110</v>
      </c>
      <c r="B122" s="16" t="s">
        <v>200</v>
      </c>
      <c r="C122" s="40" t="s">
        <v>201</v>
      </c>
      <c r="D122" s="18" t="s">
        <v>202</v>
      </c>
      <c r="E122" s="22">
        <v>0</v>
      </c>
      <c r="F122" s="19">
        <v>0</v>
      </c>
      <c r="G122" s="20">
        <f t="shared" si="1"/>
        <v>0</v>
      </c>
    </row>
    <row r="123" spans="1:7" ht="29.25" customHeight="1" x14ac:dyDescent="0.25">
      <c r="A123" s="31">
        <v>111</v>
      </c>
      <c r="B123" s="16" t="s">
        <v>203</v>
      </c>
      <c r="C123" s="40" t="s">
        <v>43</v>
      </c>
      <c r="D123" s="18" t="s">
        <v>184</v>
      </c>
      <c r="E123" s="22">
        <v>0</v>
      </c>
      <c r="F123" s="19">
        <v>0</v>
      </c>
      <c r="G123" s="20">
        <f t="shared" si="1"/>
        <v>0</v>
      </c>
    </row>
    <row r="124" spans="1:7" ht="29.25" customHeight="1" x14ac:dyDescent="0.25">
      <c r="A124" s="31" t="s">
        <v>204</v>
      </c>
      <c r="B124" s="16" t="s">
        <v>205</v>
      </c>
      <c r="C124" s="42" t="s">
        <v>43</v>
      </c>
      <c r="D124" s="43" t="s">
        <v>184</v>
      </c>
      <c r="E124" s="22">
        <v>0</v>
      </c>
      <c r="F124" s="19">
        <v>0</v>
      </c>
      <c r="G124" s="20">
        <f t="shared" si="1"/>
        <v>0</v>
      </c>
    </row>
    <row r="125" spans="1:7" ht="29.25" customHeight="1" x14ac:dyDescent="0.25">
      <c r="A125" s="31" t="s">
        <v>206</v>
      </c>
      <c r="B125" s="30" t="s">
        <v>207</v>
      </c>
      <c r="C125" s="42" t="s">
        <v>43</v>
      </c>
      <c r="D125" s="43" t="s">
        <v>184</v>
      </c>
      <c r="E125" s="22">
        <v>0</v>
      </c>
      <c r="F125" s="19">
        <v>0</v>
      </c>
      <c r="G125" s="20">
        <f t="shared" si="1"/>
        <v>0</v>
      </c>
    </row>
    <row r="126" spans="1:7" ht="29.25" customHeight="1" x14ac:dyDescent="0.25">
      <c r="A126" s="31">
        <v>113</v>
      </c>
      <c r="B126" s="30" t="s">
        <v>208</v>
      </c>
      <c r="C126" s="40" t="s">
        <v>43</v>
      </c>
      <c r="D126" s="18" t="s">
        <v>184</v>
      </c>
      <c r="E126" s="44">
        <v>0</v>
      </c>
      <c r="F126" s="45">
        <v>0</v>
      </c>
      <c r="G126" s="20">
        <f t="shared" si="1"/>
        <v>0</v>
      </c>
    </row>
    <row r="127" spans="1:7" ht="29.25" customHeight="1" x14ac:dyDescent="0.25">
      <c r="A127" s="46">
        <v>114</v>
      </c>
      <c r="B127" s="30" t="s">
        <v>209</v>
      </c>
      <c r="C127" s="40" t="s">
        <v>43</v>
      </c>
      <c r="D127" s="18" t="s">
        <v>202</v>
      </c>
      <c r="E127" s="44">
        <v>0</v>
      </c>
      <c r="F127" s="45">
        <v>0</v>
      </c>
      <c r="G127" s="20">
        <f t="shared" si="1"/>
        <v>0</v>
      </c>
    </row>
    <row r="128" spans="1:7" ht="29.25" customHeight="1" x14ac:dyDescent="0.25">
      <c r="A128" s="31">
        <v>115</v>
      </c>
      <c r="B128" s="16" t="s">
        <v>210</v>
      </c>
      <c r="C128" s="40" t="s">
        <v>211</v>
      </c>
      <c r="D128" s="18" t="s">
        <v>159</v>
      </c>
      <c r="E128" s="44">
        <v>0</v>
      </c>
      <c r="F128" s="45">
        <v>0</v>
      </c>
      <c r="G128" s="20">
        <f t="shared" si="1"/>
        <v>0</v>
      </c>
    </row>
    <row r="129" spans="1:9" ht="29.25" customHeight="1" x14ac:dyDescent="0.25">
      <c r="A129" s="31">
        <v>116</v>
      </c>
      <c r="B129" s="16" t="s">
        <v>212</v>
      </c>
      <c r="C129" s="47" t="s">
        <v>213</v>
      </c>
      <c r="D129" s="18" t="s">
        <v>159</v>
      </c>
      <c r="E129" s="44">
        <v>0</v>
      </c>
      <c r="F129" s="45">
        <v>0</v>
      </c>
      <c r="G129" s="20">
        <f t="shared" si="1"/>
        <v>0</v>
      </c>
    </row>
    <row r="130" spans="1:9" ht="29.25" customHeight="1" x14ac:dyDescent="0.25">
      <c r="A130" s="31">
        <v>117</v>
      </c>
      <c r="B130" s="16" t="s">
        <v>214</v>
      </c>
      <c r="C130" s="40" t="s">
        <v>43</v>
      </c>
      <c r="D130" s="18" t="s">
        <v>159</v>
      </c>
      <c r="E130" s="44">
        <v>0</v>
      </c>
      <c r="F130" s="45">
        <v>0</v>
      </c>
      <c r="G130" s="20">
        <f t="shared" si="1"/>
        <v>0</v>
      </c>
    </row>
    <row r="131" spans="1:9" ht="29.25" customHeight="1" x14ac:dyDescent="0.25">
      <c r="A131" s="31">
        <v>118</v>
      </c>
      <c r="B131" s="16" t="s">
        <v>215</v>
      </c>
      <c r="C131" s="40" t="s">
        <v>43</v>
      </c>
      <c r="D131" s="18" t="s">
        <v>184</v>
      </c>
      <c r="E131" s="44">
        <v>0</v>
      </c>
      <c r="F131" s="45">
        <v>0</v>
      </c>
      <c r="G131" s="20">
        <f t="shared" si="1"/>
        <v>0</v>
      </c>
    </row>
    <row r="132" spans="1:9" ht="29.25" customHeight="1" x14ac:dyDescent="0.25">
      <c r="A132" s="31">
        <v>119</v>
      </c>
      <c r="B132" s="30" t="s">
        <v>216</v>
      </c>
      <c r="C132" s="40" t="s">
        <v>43</v>
      </c>
      <c r="D132" s="18" t="s">
        <v>48</v>
      </c>
      <c r="E132" s="44">
        <v>0</v>
      </c>
      <c r="F132" s="45">
        <v>0</v>
      </c>
      <c r="G132" s="20">
        <f t="shared" si="1"/>
        <v>0</v>
      </c>
    </row>
    <row r="133" spans="1:9" ht="29.25" customHeight="1" x14ac:dyDescent="0.25">
      <c r="A133" s="31">
        <v>120</v>
      </c>
      <c r="B133" s="30" t="s">
        <v>217</v>
      </c>
      <c r="C133" s="40" t="s">
        <v>43</v>
      </c>
      <c r="D133" s="18" t="s">
        <v>187</v>
      </c>
      <c r="E133" s="44">
        <v>0</v>
      </c>
      <c r="F133" s="45">
        <v>0</v>
      </c>
      <c r="G133" s="20">
        <f t="shared" si="1"/>
        <v>0</v>
      </c>
    </row>
    <row r="134" spans="1:9" ht="29.25" customHeight="1" x14ac:dyDescent="0.25">
      <c r="A134" s="31">
        <v>121</v>
      </c>
      <c r="B134" s="16" t="s">
        <v>218</v>
      </c>
      <c r="C134" s="27" t="s">
        <v>43</v>
      </c>
      <c r="D134" s="18" t="s">
        <v>48</v>
      </c>
      <c r="E134" s="44">
        <v>0</v>
      </c>
      <c r="F134" s="45">
        <v>0</v>
      </c>
      <c r="G134" s="20">
        <f t="shared" si="1"/>
        <v>0</v>
      </c>
    </row>
    <row r="135" spans="1:9" ht="29.25" customHeight="1" x14ac:dyDescent="0.25">
      <c r="A135" s="31">
        <v>122</v>
      </c>
      <c r="B135" s="16" t="s">
        <v>219</v>
      </c>
      <c r="C135" s="27" t="s">
        <v>43</v>
      </c>
      <c r="D135" s="18" t="s">
        <v>187</v>
      </c>
      <c r="E135" s="44">
        <v>0</v>
      </c>
      <c r="F135" s="45">
        <v>0</v>
      </c>
      <c r="G135" s="20">
        <f t="shared" si="1"/>
        <v>0</v>
      </c>
    </row>
    <row r="136" spans="1:9" ht="29.25" customHeight="1" x14ac:dyDescent="0.25">
      <c r="A136" s="31">
        <v>123</v>
      </c>
      <c r="B136" s="16" t="s">
        <v>220</v>
      </c>
      <c r="C136" s="27" t="s">
        <v>221</v>
      </c>
      <c r="D136" s="18" t="s">
        <v>222</v>
      </c>
      <c r="E136" s="44">
        <v>9.2000000000000011</v>
      </c>
      <c r="F136" s="45">
        <v>174.9</v>
      </c>
      <c r="G136" s="20">
        <f t="shared" ref="G136:G140" si="2">F136*E136</f>
        <v>1609.0800000000002</v>
      </c>
    </row>
    <row r="137" spans="1:9" ht="29.25" customHeight="1" x14ac:dyDescent="0.25">
      <c r="A137" s="31">
        <v>124</v>
      </c>
      <c r="B137" s="30" t="s">
        <v>223</v>
      </c>
      <c r="C137" s="27" t="s">
        <v>221</v>
      </c>
      <c r="D137" s="18" t="s">
        <v>222</v>
      </c>
      <c r="E137" s="44">
        <v>9.2000000000000011</v>
      </c>
      <c r="F137" s="45">
        <v>174.9</v>
      </c>
      <c r="G137" s="20">
        <f t="shared" si="2"/>
        <v>1609.0800000000002</v>
      </c>
    </row>
    <row r="138" spans="1:9" ht="29.25" customHeight="1" x14ac:dyDescent="0.25">
      <c r="A138" s="31">
        <v>125</v>
      </c>
      <c r="B138" s="30" t="s">
        <v>224</v>
      </c>
      <c r="C138" s="27" t="s">
        <v>221</v>
      </c>
      <c r="D138" s="18" t="s">
        <v>222</v>
      </c>
      <c r="E138" s="44">
        <v>0</v>
      </c>
      <c r="F138" s="45">
        <v>0</v>
      </c>
      <c r="G138" s="20">
        <f t="shared" si="2"/>
        <v>0</v>
      </c>
    </row>
    <row r="139" spans="1:9" ht="27.75" customHeight="1" x14ac:dyDescent="0.25">
      <c r="A139" s="35">
        <v>126</v>
      </c>
      <c r="B139" s="48" t="s">
        <v>225</v>
      </c>
      <c r="C139" s="49" t="s">
        <v>226</v>
      </c>
      <c r="D139" s="18" t="s">
        <v>222</v>
      </c>
      <c r="E139" s="44">
        <v>0</v>
      </c>
      <c r="F139" s="45">
        <v>0</v>
      </c>
      <c r="G139" s="20">
        <f t="shared" si="2"/>
        <v>0</v>
      </c>
    </row>
    <row r="140" spans="1:9" ht="27.75" customHeight="1" x14ac:dyDescent="0.25">
      <c r="A140" s="31">
        <v>127</v>
      </c>
      <c r="B140" s="16" t="s">
        <v>227</v>
      </c>
      <c r="C140" s="27" t="s">
        <v>43</v>
      </c>
      <c r="D140" s="18" t="s">
        <v>184</v>
      </c>
      <c r="E140" s="44">
        <v>690</v>
      </c>
      <c r="F140" s="45">
        <v>7.95</v>
      </c>
      <c r="G140" s="20">
        <f t="shared" si="2"/>
        <v>5485.5</v>
      </c>
    </row>
    <row r="141" spans="1:9" s="53" customFormat="1" ht="17.25" customHeight="1" x14ac:dyDescent="0.25">
      <c r="A141" s="87" t="s">
        <v>228</v>
      </c>
      <c r="B141" s="87"/>
      <c r="C141" s="50"/>
      <c r="D141" s="51"/>
      <c r="E141" s="52">
        <f t="shared" ref="E141:F141" si="3">SUM(E8:E140)</f>
        <v>68183.445999999982</v>
      </c>
      <c r="F141" s="52">
        <f t="shared" si="3"/>
        <v>1899.8374500000004</v>
      </c>
      <c r="G141" s="52">
        <f>SUM(G8:G140)</f>
        <v>542783.88368999981</v>
      </c>
    </row>
    <row r="142" spans="1:9" ht="26.25" customHeight="1" x14ac:dyDescent="0.2">
      <c r="A142" s="88" t="s">
        <v>229</v>
      </c>
      <c r="B142" s="89"/>
      <c r="C142" s="89"/>
      <c r="D142" s="89"/>
      <c r="E142" s="89"/>
      <c r="F142" s="89"/>
      <c r="G142" s="89"/>
      <c r="H142" s="54"/>
      <c r="I142" s="55"/>
    </row>
    <row r="143" spans="1:9" ht="13.5" thickBot="1" x14ac:dyDescent="0.25">
      <c r="A143" s="56"/>
      <c r="B143" s="57"/>
      <c r="C143" s="57"/>
      <c r="D143" s="57"/>
      <c r="E143" s="57"/>
      <c r="F143" s="57"/>
      <c r="G143" s="57"/>
      <c r="I143" s="55"/>
    </row>
    <row r="144" spans="1:9" ht="15.75" customHeight="1" thickTop="1" x14ac:dyDescent="0.2">
      <c r="B144" s="58" t="s">
        <v>230</v>
      </c>
      <c r="C144" s="110"/>
      <c r="D144" s="110"/>
      <c r="E144" s="110"/>
      <c r="F144" s="111"/>
      <c r="I144" s="55"/>
    </row>
    <row r="145" spans="2:9" ht="15.75" customHeight="1" x14ac:dyDescent="0.2">
      <c r="B145" s="59" t="s">
        <v>231</v>
      </c>
      <c r="C145" s="112" t="s">
        <v>232</v>
      </c>
      <c r="D145" s="112"/>
      <c r="E145" s="112"/>
      <c r="F145" s="113"/>
      <c r="I145" s="55"/>
    </row>
    <row r="146" spans="2:9" ht="32.25" customHeight="1" x14ac:dyDescent="0.2">
      <c r="B146" s="94"/>
      <c r="C146" s="95"/>
      <c r="D146" s="60" t="s">
        <v>233</v>
      </c>
      <c r="E146" s="60" t="s">
        <v>234</v>
      </c>
      <c r="F146" s="61" t="s">
        <v>235</v>
      </c>
    </row>
    <row r="147" spans="2:9" ht="15.75" customHeight="1" x14ac:dyDescent="0.2">
      <c r="B147" s="94"/>
      <c r="C147" s="95"/>
      <c r="D147" s="60" t="s">
        <v>236</v>
      </c>
      <c r="E147" s="60" t="s">
        <v>237</v>
      </c>
      <c r="F147" s="61" t="s">
        <v>237</v>
      </c>
    </row>
    <row r="148" spans="2:9" ht="16.5" thickBot="1" x14ac:dyDescent="0.25">
      <c r="B148" s="62"/>
      <c r="C148" s="63" t="s">
        <v>238</v>
      </c>
      <c r="D148" s="64">
        <f>SUM(F171)</f>
        <v>0</v>
      </c>
      <c r="E148" s="65">
        <f>IF(C145="áno",D148*0.2,0)</f>
        <v>0</v>
      </c>
      <c r="F148" s="66">
        <f>D148+E148</f>
        <v>0</v>
      </c>
    </row>
    <row r="149" spans="2:9" ht="15.75" customHeight="1" thickTop="1" x14ac:dyDescent="0.25">
      <c r="B149" s="67"/>
      <c r="C149" s="67"/>
      <c r="D149" s="67"/>
      <c r="E149" s="67"/>
      <c r="F149" s="67"/>
    </row>
    <row r="150" spans="2:9" ht="15.75" x14ac:dyDescent="0.25">
      <c r="B150" s="68" t="s">
        <v>230</v>
      </c>
      <c r="C150" s="114"/>
      <c r="D150" s="115"/>
      <c r="E150" s="69"/>
      <c r="F150" s="69"/>
    </row>
    <row r="151" spans="2:9" ht="15.75" x14ac:dyDescent="0.25">
      <c r="B151" s="70" t="s">
        <v>239</v>
      </c>
      <c r="C151" s="81"/>
      <c r="D151" s="82"/>
      <c r="E151" s="69"/>
      <c r="F151" s="69"/>
    </row>
    <row r="152" spans="2:9" ht="15.75" customHeight="1" x14ac:dyDescent="0.25">
      <c r="B152" s="68" t="s">
        <v>240</v>
      </c>
      <c r="C152" s="114"/>
      <c r="D152" s="115"/>
      <c r="E152" s="69"/>
      <c r="F152" s="69"/>
    </row>
    <row r="153" spans="2:9" ht="15.75" customHeight="1" x14ac:dyDescent="0.25">
      <c r="B153" s="71" t="s">
        <v>241</v>
      </c>
      <c r="C153" s="81"/>
      <c r="D153" s="82"/>
      <c r="E153" s="69"/>
      <c r="F153" s="69"/>
    </row>
    <row r="154" spans="2:9" ht="15.75" customHeight="1" x14ac:dyDescent="0.25">
      <c r="B154" s="71" t="s">
        <v>242</v>
      </c>
      <c r="C154" s="81"/>
      <c r="D154" s="82"/>
      <c r="E154" s="69"/>
      <c r="F154" s="69"/>
    </row>
    <row r="155" spans="2:9" ht="15.75" customHeight="1" x14ac:dyDescent="0.25">
      <c r="B155" s="71" t="s">
        <v>243</v>
      </c>
      <c r="C155" s="81"/>
      <c r="D155" s="82"/>
      <c r="E155" s="69"/>
      <c r="F155" s="69"/>
    </row>
    <row r="156" spans="2:9" ht="15.75" customHeight="1" x14ac:dyDescent="0.25">
      <c r="B156" s="71" t="s">
        <v>244</v>
      </c>
      <c r="C156" s="81"/>
      <c r="D156" s="82"/>
      <c r="E156" s="69"/>
      <c r="F156" s="69"/>
    </row>
    <row r="157" spans="2:9" ht="15.75" customHeight="1" x14ac:dyDescent="0.25">
      <c r="B157" s="71" t="s">
        <v>245</v>
      </c>
      <c r="C157" s="81"/>
      <c r="D157" s="82"/>
      <c r="E157" s="69"/>
      <c r="F157" s="69"/>
    </row>
    <row r="158" spans="2:9" ht="15.75" customHeight="1" x14ac:dyDescent="0.25">
      <c r="B158" s="71" t="s">
        <v>246</v>
      </c>
      <c r="C158" s="81"/>
      <c r="D158" s="82"/>
      <c r="E158" s="69"/>
      <c r="F158" s="69"/>
    </row>
    <row r="159" spans="2:9" ht="15.75" customHeight="1" x14ac:dyDescent="0.25">
      <c r="B159" s="71" t="s">
        <v>247</v>
      </c>
      <c r="C159" s="81"/>
      <c r="D159" s="82"/>
      <c r="E159" s="69"/>
      <c r="F159" s="69"/>
    </row>
    <row r="160" spans="2:9" ht="15.75" customHeight="1" x14ac:dyDescent="0.25">
      <c r="B160" s="68" t="s">
        <v>248</v>
      </c>
      <c r="C160" s="81"/>
      <c r="D160" s="82"/>
      <c r="E160" s="69"/>
      <c r="F160" s="69"/>
    </row>
    <row r="161" spans="2:7" ht="15.75" x14ac:dyDescent="0.25">
      <c r="B161" s="68" t="s">
        <v>249</v>
      </c>
      <c r="C161" s="114"/>
      <c r="D161" s="115"/>
      <c r="E161" s="69"/>
      <c r="F161" s="69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2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6.45" customHeight="1" x14ac:dyDescent="0.25">
      <c r="B166"/>
      <c r="C166" s="104" t="s">
        <v>250</v>
      </c>
      <c r="D166" s="105"/>
      <c r="E166" s="73" t="s">
        <v>251</v>
      </c>
      <c r="F166" s="73" t="s">
        <v>252</v>
      </c>
      <c r="G166" s="73" t="s">
        <v>253</v>
      </c>
    </row>
    <row r="167" spans="2:7" ht="26.45" customHeight="1" x14ac:dyDescent="0.25">
      <c r="B167"/>
      <c r="C167" s="106" t="s">
        <v>254</v>
      </c>
      <c r="D167" s="107"/>
      <c r="E167" s="79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424464.38336999988</v>
      </c>
      <c r="F167" s="83"/>
      <c r="G167" s="74">
        <f>ROUND(F167/E167,3)</f>
        <v>0</v>
      </c>
    </row>
    <row r="168" spans="2:7" ht="26.45" customHeight="1" x14ac:dyDescent="0.25">
      <c r="B168"/>
      <c r="C168" s="108" t="s">
        <v>255</v>
      </c>
      <c r="D168" s="109"/>
      <c r="E168" s="79">
        <f>SUBTOTAL(9,G41,G54,G55,G58,G60,G62,G65,G67,G69,G70,G71,G72,G73,G74,G75,G77,G80,G85,G86,G91,G94,G97,G99,G101,G104,G110,G113,G114,G115,G125,G126,G127,G132,G133,G137,G138)</f>
        <v>113184.75032000002</v>
      </c>
      <c r="F168" s="83"/>
      <c r="G168" s="74">
        <f t="shared" ref="G168:G170" si="4">ROUND(F168/E168,3)</f>
        <v>0</v>
      </c>
    </row>
    <row r="169" spans="2:7" ht="26.45" customHeight="1" x14ac:dyDescent="0.25">
      <c r="B169"/>
      <c r="C169" s="96" t="s">
        <v>256</v>
      </c>
      <c r="D169" s="97"/>
      <c r="E169" s="79">
        <f>SUBTOTAL(9,G16,G17,G25,G27,G28,G34,G35,G78,G81,G88,G95,G102)</f>
        <v>0</v>
      </c>
      <c r="F169" s="83"/>
      <c r="G169" s="74" t="e">
        <f t="shared" si="4"/>
        <v>#DIV/0!</v>
      </c>
    </row>
    <row r="170" spans="2:7" ht="26.45" customHeight="1" x14ac:dyDescent="0.25">
      <c r="B170"/>
      <c r="C170" s="98" t="s">
        <v>257</v>
      </c>
      <c r="D170" s="99"/>
      <c r="E170" s="79">
        <f>SUBTOTAL(9,G119)</f>
        <v>5134.75</v>
      </c>
      <c r="F170" s="83"/>
      <c r="G170" s="74">
        <f t="shared" si="4"/>
        <v>0</v>
      </c>
    </row>
    <row r="171" spans="2:7" ht="26.45" customHeight="1" x14ac:dyDescent="0.25">
      <c r="B171"/>
      <c r="C171" s="100" t="s">
        <v>228</v>
      </c>
      <c r="D171" s="101"/>
      <c r="E171" s="80">
        <f>SUM(E167:E170)</f>
        <v>542783.88368999993</v>
      </c>
      <c r="F171" s="80">
        <f>SUM(F167:F170)</f>
        <v>0</v>
      </c>
      <c r="G171" s="75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olKYK5KkHk6lxu3rwd8IbCkglKfvQ4JAhg3uzsBYLf1AXNctGxBNYBywGDY07MnlMLZGUqw8E+JyXoOkyqogFw==" saltValue="y766JKura4fk7orxK+bjVw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rowBreaks count="1" manualBreakCount="1">
    <brk id="14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A3" sqref="A3"/>
    </sheetView>
  </sheetViews>
  <sheetFormatPr defaultRowHeight="12.75" x14ac:dyDescent="0.2"/>
  <cols>
    <col min="1" max="1" width="4.85546875" style="21" customWidth="1"/>
    <col min="2" max="2" width="69.7109375" style="21" customWidth="1"/>
    <col min="3" max="3" width="48.7109375" style="21" customWidth="1"/>
    <col min="4" max="4" width="13.42578125" style="76" customWidth="1"/>
    <col min="5" max="5" width="14.5703125" style="21" customWidth="1"/>
    <col min="6" max="6" width="15.7109375" style="21" customWidth="1"/>
    <col min="7" max="7" width="18.7109375" style="21" customWidth="1"/>
    <col min="8" max="8" width="17" style="21" customWidth="1"/>
    <col min="9" max="253" width="8.85546875" style="21"/>
    <col min="254" max="254" width="10.42578125" style="21" customWidth="1"/>
    <col min="255" max="255" width="57.7109375" style="21" customWidth="1"/>
    <col min="256" max="256" width="46.140625" style="21" customWidth="1"/>
    <col min="257" max="257" width="14" style="21" customWidth="1"/>
    <col min="258" max="258" width="8.85546875" style="21"/>
    <col min="259" max="259" width="8.85546875" style="21" customWidth="1"/>
    <col min="260" max="260" width="11.140625" style="21" customWidth="1"/>
    <col min="261" max="261" width="10.7109375" style="21" customWidth="1"/>
    <col min="262" max="509" width="8.85546875" style="21"/>
    <col min="510" max="510" width="10.42578125" style="21" customWidth="1"/>
    <col min="511" max="511" width="57.7109375" style="21" customWidth="1"/>
    <col min="512" max="512" width="46.140625" style="21" customWidth="1"/>
    <col min="513" max="513" width="14" style="21" customWidth="1"/>
    <col min="514" max="514" width="8.85546875" style="21"/>
    <col min="515" max="515" width="8.85546875" style="21" customWidth="1"/>
    <col min="516" max="516" width="11.140625" style="21" customWidth="1"/>
    <col min="517" max="517" width="10.7109375" style="21" customWidth="1"/>
    <col min="518" max="765" width="8.85546875" style="21"/>
    <col min="766" max="766" width="10.42578125" style="21" customWidth="1"/>
    <col min="767" max="767" width="57.7109375" style="21" customWidth="1"/>
    <col min="768" max="768" width="46.140625" style="21" customWidth="1"/>
    <col min="769" max="769" width="14" style="21" customWidth="1"/>
    <col min="770" max="770" width="8.85546875" style="21"/>
    <col min="771" max="771" width="8.85546875" style="21" customWidth="1"/>
    <col min="772" max="772" width="11.140625" style="21" customWidth="1"/>
    <col min="773" max="773" width="10.7109375" style="21" customWidth="1"/>
    <col min="774" max="1021" width="8.85546875" style="21"/>
    <col min="1022" max="1022" width="10.42578125" style="21" customWidth="1"/>
    <col min="1023" max="1023" width="57.7109375" style="21" customWidth="1"/>
    <col min="1024" max="1024" width="46.140625" style="21" customWidth="1"/>
    <col min="1025" max="1025" width="14" style="21" customWidth="1"/>
    <col min="1026" max="1026" width="8.85546875" style="21"/>
    <col min="1027" max="1027" width="8.85546875" style="21" customWidth="1"/>
    <col min="1028" max="1028" width="11.140625" style="21" customWidth="1"/>
    <col min="1029" max="1029" width="10.7109375" style="21" customWidth="1"/>
    <col min="1030" max="1277" width="8.85546875" style="21"/>
    <col min="1278" max="1278" width="10.42578125" style="21" customWidth="1"/>
    <col min="1279" max="1279" width="57.7109375" style="21" customWidth="1"/>
    <col min="1280" max="1280" width="46.140625" style="21" customWidth="1"/>
    <col min="1281" max="1281" width="14" style="21" customWidth="1"/>
    <col min="1282" max="1282" width="8.85546875" style="21"/>
    <col min="1283" max="1283" width="8.85546875" style="21" customWidth="1"/>
    <col min="1284" max="1284" width="11.140625" style="21" customWidth="1"/>
    <col min="1285" max="1285" width="10.7109375" style="21" customWidth="1"/>
    <col min="1286" max="1533" width="8.85546875" style="21"/>
    <col min="1534" max="1534" width="10.42578125" style="21" customWidth="1"/>
    <col min="1535" max="1535" width="57.7109375" style="21" customWidth="1"/>
    <col min="1536" max="1536" width="46.140625" style="21" customWidth="1"/>
    <col min="1537" max="1537" width="14" style="21" customWidth="1"/>
    <col min="1538" max="1538" width="8.85546875" style="21"/>
    <col min="1539" max="1539" width="8.85546875" style="21" customWidth="1"/>
    <col min="1540" max="1540" width="11.140625" style="21" customWidth="1"/>
    <col min="1541" max="1541" width="10.7109375" style="21" customWidth="1"/>
    <col min="1542" max="1789" width="8.85546875" style="21"/>
    <col min="1790" max="1790" width="10.42578125" style="21" customWidth="1"/>
    <col min="1791" max="1791" width="57.7109375" style="21" customWidth="1"/>
    <col min="1792" max="1792" width="46.140625" style="21" customWidth="1"/>
    <col min="1793" max="1793" width="14" style="21" customWidth="1"/>
    <col min="1794" max="1794" width="8.85546875" style="21"/>
    <col min="1795" max="1795" width="8.85546875" style="21" customWidth="1"/>
    <col min="1796" max="1796" width="11.140625" style="21" customWidth="1"/>
    <col min="1797" max="1797" width="10.7109375" style="21" customWidth="1"/>
    <col min="1798" max="2045" width="8.85546875" style="21"/>
    <col min="2046" max="2046" width="10.42578125" style="21" customWidth="1"/>
    <col min="2047" max="2047" width="57.7109375" style="21" customWidth="1"/>
    <col min="2048" max="2048" width="46.140625" style="21" customWidth="1"/>
    <col min="2049" max="2049" width="14" style="21" customWidth="1"/>
    <col min="2050" max="2050" width="8.85546875" style="21"/>
    <col min="2051" max="2051" width="8.85546875" style="21" customWidth="1"/>
    <col min="2052" max="2052" width="11.140625" style="21" customWidth="1"/>
    <col min="2053" max="2053" width="10.7109375" style="21" customWidth="1"/>
    <col min="2054" max="2301" width="8.85546875" style="21"/>
    <col min="2302" max="2302" width="10.42578125" style="21" customWidth="1"/>
    <col min="2303" max="2303" width="57.7109375" style="21" customWidth="1"/>
    <col min="2304" max="2304" width="46.140625" style="21" customWidth="1"/>
    <col min="2305" max="2305" width="14" style="21" customWidth="1"/>
    <col min="2306" max="2306" width="8.85546875" style="21"/>
    <col min="2307" max="2307" width="8.85546875" style="21" customWidth="1"/>
    <col min="2308" max="2308" width="11.140625" style="21" customWidth="1"/>
    <col min="2309" max="2309" width="10.7109375" style="21" customWidth="1"/>
    <col min="2310" max="2557" width="8.85546875" style="21"/>
    <col min="2558" max="2558" width="10.42578125" style="21" customWidth="1"/>
    <col min="2559" max="2559" width="57.7109375" style="21" customWidth="1"/>
    <col min="2560" max="2560" width="46.140625" style="21" customWidth="1"/>
    <col min="2561" max="2561" width="14" style="21" customWidth="1"/>
    <col min="2562" max="2562" width="8.85546875" style="21"/>
    <col min="2563" max="2563" width="8.85546875" style="21" customWidth="1"/>
    <col min="2564" max="2564" width="11.140625" style="21" customWidth="1"/>
    <col min="2565" max="2565" width="10.7109375" style="21" customWidth="1"/>
    <col min="2566" max="2813" width="8.85546875" style="21"/>
    <col min="2814" max="2814" width="10.42578125" style="21" customWidth="1"/>
    <col min="2815" max="2815" width="57.7109375" style="21" customWidth="1"/>
    <col min="2816" max="2816" width="46.140625" style="21" customWidth="1"/>
    <col min="2817" max="2817" width="14" style="21" customWidth="1"/>
    <col min="2818" max="2818" width="8.85546875" style="21"/>
    <col min="2819" max="2819" width="8.85546875" style="21" customWidth="1"/>
    <col min="2820" max="2820" width="11.140625" style="21" customWidth="1"/>
    <col min="2821" max="2821" width="10.7109375" style="21" customWidth="1"/>
    <col min="2822" max="3069" width="8.85546875" style="21"/>
    <col min="3070" max="3070" width="10.42578125" style="21" customWidth="1"/>
    <col min="3071" max="3071" width="57.7109375" style="21" customWidth="1"/>
    <col min="3072" max="3072" width="46.140625" style="21" customWidth="1"/>
    <col min="3073" max="3073" width="14" style="21" customWidth="1"/>
    <col min="3074" max="3074" width="8.85546875" style="21"/>
    <col min="3075" max="3075" width="8.85546875" style="21" customWidth="1"/>
    <col min="3076" max="3076" width="11.140625" style="21" customWidth="1"/>
    <col min="3077" max="3077" width="10.7109375" style="21" customWidth="1"/>
    <col min="3078" max="3325" width="8.85546875" style="21"/>
    <col min="3326" max="3326" width="10.42578125" style="21" customWidth="1"/>
    <col min="3327" max="3327" width="57.7109375" style="21" customWidth="1"/>
    <col min="3328" max="3328" width="46.140625" style="21" customWidth="1"/>
    <col min="3329" max="3329" width="14" style="21" customWidth="1"/>
    <col min="3330" max="3330" width="8.85546875" style="21"/>
    <col min="3331" max="3331" width="8.85546875" style="21" customWidth="1"/>
    <col min="3332" max="3332" width="11.140625" style="21" customWidth="1"/>
    <col min="3333" max="3333" width="10.7109375" style="21" customWidth="1"/>
    <col min="3334" max="3581" width="8.85546875" style="21"/>
    <col min="3582" max="3582" width="10.42578125" style="21" customWidth="1"/>
    <col min="3583" max="3583" width="57.7109375" style="21" customWidth="1"/>
    <col min="3584" max="3584" width="46.140625" style="21" customWidth="1"/>
    <col min="3585" max="3585" width="14" style="21" customWidth="1"/>
    <col min="3586" max="3586" width="8.85546875" style="21"/>
    <col min="3587" max="3587" width="8.85546875" style="21" customWidth="1"/>
    <col min="3588" max="3588" width="11.140625" style="21" customWidth="1"/>
    <col min="3589" max="3589" width="10.7109375" style="21" customWidth="1"/>
    <col min="3590" max="3837" width="8.85546875" style="21"/>
    <col min="3838" max="3838" width="10.42578125" style="21" customWidth="1"/>
    <col min="3839" max="3839" width="57.7109375" style="21" customWidth="1"/>
    <col min="3840" max="3840" width="46.140625" style="21" customWidth="1"/>
    <col min="3841" max="3841" width="14" style="21" customWidth="1"/>
    <col min="3842" max="3842" width="8.85546875" style="21"/>
    <col min="3843" max="3843" width="8.85546875" style="21" customWidth="1"/>
    <col min="3844" max="3844" width="11.140625" style="21" customWidth="1"/>
    <col min="3845" max="3845" width="10.7109375" style="21" customWidth="1"/>
    <col min="3846" max="4093" width="8.85546875" style="21"/>
    <col min="4094" max="4094" width="10.42578125" style="21" customWidth="1"/>
    <col min="4095" max="4095" width="57.7109375" style="21" customWidth="1"/>
    <col min="4096" max="4096" width="46.140625" style="21" customWidth="1"/>
    <col min="4097" max="4097" width="14" style="21" customWidth="1"/>
    <col min="4098" max="4098" width="8.85546875" style="21"/>
    <col min="4099" max="4099" width="8.85546875" style="21" customWidth="1"/>
    <col min="4100" max="4100" width="11.140625" style="21" customWidth="1"/>
    <col min="4101" max="4101" width="10.7109375" style="21" customWidth="1"/>
    <col min="4102" max="4349" width="8.85546875" style="21"/>
    <col min="4350" max="4350" width="10.42578125" style="21" customWidth="1"/>
    <col min="4351" max="4351" width="57.7109375" style="21" customWidth="1"/>
    <col min="4352" max="4352" width="46.140625" style="21" customWidth="1"/>
    <col min="4353" max="4353" width="14" style="21" customWidth="1"/>
    <col min="4354" max="4354" width="8.85546875" style="21"/>
    <col min="4355" max="4355" width="8.85546875" style="21" customWidth="1"/>
    <col min="4356" max="4356" width="11.140625" style="21" customWidth="1"/>
    <col min="4357" max="4357" width="10.7109375" style="21" customWidth="1"/>
    <col min="4358" max="4605" width="8.85546875" style="21"/>
    <col min="4606" max="4606" width="10.42578125" style="21" customWidth="1"/>
    <col min="4607" max="4607" width="57.7109375" style="21" customWidth="1"/>
    <col min="4608" max="4608" width="46.140625" style="21" customWidth="1"/>
    <col min="4609" max="4609" width="14" style="21" customWidth="1"/>
    <col min="4610" max="4610" width="8.85546875" style="21"/>
    <col min="4611" max="4611" width="8.85546875" style="21" customWidth="1"/>
    <col min="4612" max="4612" width="11.140625" style="21" customWidth="1"/>
    <col min="4613" max="4613" width="10.7109375" style="21" customWidth="1"/>
    <col min="4614" max="4861" width="8.85546875" style="21"/>
    <col min="4862" max="4862" width="10.42578125" style="21" customWidth="1"/>
    <col min="4863" max="4863" width="57.7109375" style="21" customWidth="1"/>
    <col min="4864" max="4864" width="46.140625" style="21" customWidth="1"/>
    <col min="4865" max="4865" width="14" style="21" customWidth="1"/>
    <col min="4866" max="4866" width="8.85546875" style="21"/>
    <col min="4867" max="4867" width="8.85546875" style="21" customWidth="1"/>
    <col min="4868" max="4868" width="11.140625" style="21" customWidth="1"/>
    <col min="4869" max="4869" width="10.7109375" style="21" customWidth="1"/>
    <col min="4870" max="5117" width="8.85546875" style="21"/>
    <col min="5118" max="5118" width="10.42578125" style="21" customWidth="1"/>
    <col min="5119" max="5119" width="57.7109375" style="21" customWidth="1"/>
    <col min="5120" max="5120" width="46.140625" style="21" customWidth="1"/>
    <col min="5121" max="5121" width="14" style="21" customWidth="1"/>
    <col min="5122" max="5122" width="8.85546875" style="21"/>
    <col min="5123" max="5123" width="8.85546875" style="21" customWidth="1"/>
    <col min="5124" max="5124" width="11.140625" style="21" customWidth="1"/>
    <col min="5125" max="5125" width="10.7109375" style="21" customWidth="1"/>
    <col min="5126" max="5373" width="8.85546875" style="21"/>
    <col min="5374" max="5374" width="10.42578125" style="21" customWidth="1"/>
    <col min="5375" max="5375" width="57.7109375" style="21" customWidth="1"/>
    <col min="5376" max="5376" width="46.140625" style="21" customWidth="1"/>
    <col min="5377" max="5377" width="14" style="21" customWidth="1"/>
    <col min="5378" max="5378" width="8.85546875" style="21"/>
    <col min="5379" max="5379" width="8.85546875" style="21" customWidth="1"/>
    <col min="5380" max="5380" width="11.140625" style="21" customWidth="1"/>
    <col min="5381" max="5381" width="10.7109375" style="21" customWidth="1"/>
    <col min="5382" max="5629" width="8.85546875" style="21"/>
    <col min="5630" max="5630" width="10.42578125" style="21" customWidth="1"/>
    <col min="5631" max="5631" width="57.7109375" style="21" customWidth="1"/>
    <col min="5632" max="5632" width="46.140625" style="21" customWidth="1"/>
    <col min="5633" max="5633" width="14" style="21" customWidth="1"/>
    <col min="5634" max="5634" width="8.85546875" style="21"/>
    <col min="5635" max="5635" width="8.85546875" style="21" customWidth="1"/>
    <col min="5636" max="5636" width="11.140625" style="21" customWidth="1"/>
    <col min="5637" max="5637" width="10.7109375" style="21" customWidth="1"/>
    <col min="5638" max="5885" width="8.85546875" style="21"/>
    <col min="5886" max="5886" width="10.42578125" style="21" customWidth="1"/>
    <col min="5887" max="5887" width="57.7109375" style="21" customWidth="1"/>
    <col min="5888" max="5888" width="46.140625" style="21" customWidth="1"/>
    <col min="5889" max="5889" width="14" style="21" customWidth="1"/>
    <col min="5890" max="5890" width="8.85546875" style="21"/>
    <col min="5891" max="5891" width="8.85546875" style="21" customWidth="1"/>
    <col min="5892" max="5892" width="11.140625" style="21" customWidth="1"/>
    <col min="5893" max="5893" width="10.7109375" style="21" customWidth="1"/>
    <col min="5894" max="6141" width="8.85546875" style="21"/>
    <col min="6142" max="6142" width="10.42578125" style="21" customWidth="1"/>
    <col min="6143" max="6143" width="57.7109375" style="21" customWidth="1"/>
    <col min="6144" max="6144" width="46.140625" style="21" customWidth="1"/>
    <col min="6145" max="6145" width="14" style="21" customWidth="1"/>
    <col min="6146" max="6146" width="8.85546875" style="21"/>
    <col min="6147" max="6147" width="8.85546875" style="21" customWidth="1"/>
    <col min="6148" max="6148" width="11.140625" style="21" customWidth="1"/>
    <col min="6149" max="6149" width="10.7109375" style="21" customWidth="1"/>
    <col min="6150" max="6397" width="8.85546875" style="21"/>
    <col min="6398" max="6398" width="10.42578125" style="21" customWidth="1"/>
    <col min="6399" max="6399" width="57.7109375" style="21" customWidth="1"/>
    <col min="6400" max="6400" width="46.140625" style="21" customWidth="1"/>
    <col min="6401" max="6401" width="14" style="21" customWidth="1"/>
    <col min="6402" max="6402" width="8.85546875" style="21"/>
    <col min="6403" max="6403" width="8.85546875" style="21" customWidth="1"/>
    <col min="6404" max="6404" width="11.140625" style="21" customWidth="1"/>
    <col min="6405" max="6405" width="10.7109375" style="21" customWidth="1"/>
    <col min="6406" max="6653" width="8.85546875" style="21"/>
    <col min="6654" max="6654" width="10.42578125" style="21" customWidth="1"/>
    <col min="6655" max="6655" width="57.7109375" style="21" customWidth="1"/>
    <col min="6656" max="6656" width="46.140625" style="21" customWidth="1"/>
    <col min="6657" max="6657" width="14" style="21" customWidth="1"/>
    <col min="6658" max="6658" width="8.85546875" style="21"/>
    <col min="6659" max="6659" width="8.85546875" style="21" customWidth="1"/>
    <col min="6660" max="6660" width="11.140625" style="21" customWidth="1"/>
    <col min="6661" max="6661" width="10.7109375" style="21" customWidth="1"/>
    <col min="6662" max="6909" width="8.85546875" style="21"/>
    <col min="6910" max="6910" width="10.42578125" style="21" customWidth="1"/>
    <col min="6911" max="6911" width="57.7109375" style="21" customWidth="1"/>
    <col min="6912" max="6912" width="46.140625" style="21" customWidth="1"/>
    <col min="6913" max="6913" width="14" style="21" customWidth="1"/>
    <col min="6914" max="6914" width="8.85546875" style="21"/>
    <col min="6915" max="6915" width="8.85546875" style="21" customWidth="1"/>
    <col min="6916" max="6916" width="11.140625" style="21" customWidth="1"/>
    <col min="6917" max="6917" width="10.7109375" style="21" customWidth="1"/>
    <col min="6918" max="7165" width="8.85546875" style="21"/>
    <col min="7166" max="7166" width="10.42578125" style="21" customWidth="1"/>
    <col min="7167" max="7167" width="57.7109375" style="21" customWidth="1"/>
    <col min="7168" max="7168" width="46.140625" style="21" customWidth="1"/>
    <col min="7169" max="7169" width="14" style="21" customWidth="1"/>
    <col min="7170" max="7170" width="8.85546875" style="21"/>
    <col min="7171" max="7171" width="8.85546875" style="21" customWidth="1"/>
    <col min="7172" max="7172" width="11.140625" style="21" customWidth="1"/>
    <col min="7173" max="7173" width="10.7109375" style="21" customWidth="1"/>
    <col min="7174" max="7421" width="8.85546875" style="21"/>
    <col min="7422" max="7422" width="10.42578125" style="21" customWidth="1"/>
    <col min="7423" max="7423" width="57.7109375" style="21" customWidth="1"/>
    <col min="7424" max="7424" width="46.140625" style="21" customWidth="1"/>
    <col min="7425" max="7425" width="14" style="21" customWidth="1"/>
    <col min="7426" max="7426" width="8.85546875" style="21"/>
    <col min="7427" max="7427" width="8.85546875" style="21" customWidth="1"/>
    <col min="7428" max="7428" width="11.140625" style="21" customWidth="1"/>
    <col min="7429" max="7429" width="10.7109375" style="21" customWidth="1"/>
    <col min="7430" max="7677" width="8.85546875" style="21"/>
    <col min="7678" max="7678" width="10.42578125" style="21" customWidth="1"/>
    <col min="7679" max="7679" width="57.7109375" style="21" customWidth="1"/>
    <col min="7680" max="7680" width="46.140625" style="21" customWidth="1"/>
    <col min="7681" max="7681" width="14" style="21" customWidth="1"/>
    <col min="7682" max="7682" width="8.85546875" style="21"/>
    <col min="7683" max="7683" width="8.85546875" style="21" customWidth="1"/>
    <col min="7684" max="7684" width="11.140625" style="21" customWidth="1"/>
    <col min="7685" max="7685" width="10.7109375" style="21" customWidth="1"/>
    <col min="7686" max="7933" width="8.85546875" style="21"/>
    <col min="7934" max="7934" width="10.42578125" style="21" customWidth="1"/>
    <col min="7935" max="7935" width="57.7109375" style="21" customWidth="1"/>
    <col min="7936" max="7936" width="46.140625" style="21" customWidth="1"/>
    <col min="7937" max="7937" width="14" style="21" customWidth="1"/>
    <col min="7938" max="7938" width="8.85546875" style="21"/>
    <col min="7939" max="7939" width="8.85546875" style="21" customWidth="1"/>
    <col min="7940" max="7940" width="11.140625" style="21" customWidth="1"/>
    <col min="7941" max="7941" width="10.7109375" style="21" customWidth="1"/>
    <col min="7942" max="8189" width="8.85546875" style="21"/>
    <col min="8190" max="8190" width="10.42578125" style="21" customWidth="1"/>
    <col min="8191" max="8191" width="57.7109375" style="21" customWidth="1"/>
    <col min="8192" max="8192" width="46.140625" style="21" customWidth="1"/>
    <col min="8193" max="8193" width="14" style="21" customWidth="1"/>
    <col min="8194" max="8194" width="8.85546875" style="21"/>
    <col min="8195" max="8195" width="8.85546875" style="21" customWidth="1"/>
    <col min="8196" max="8196" width="11.140625" style="21" customWidth="1"/>
    <col min="8197" max="8197" width="10.7109375" style="21" customWidth="1"/>
    <col min="8198" max="8445" width="8.85546875" style="21"/>
    <col min="8446" max="8446" width="10.42578125" style="21" customWidth="1"/>
    <col min="8447" max="8447" width="57.7109375" style="21" customWidth="1"/>
    <col min="8448" max="8448" width="46.140625" style="21" customWidth="1"/>
    <col min="8449" max="8449" width="14" style="21" customWidth="1"/>
    <col min="8450" max="8450" width="8.85546875" style="21"/>
    <col min="8451" max="8451" width="8.85546875" style="21" customWidth="1"/>
    <col min="8452" max="8452" width="11.140625" style="21" customWidth="1"/>
    <col min="8453" max="8453" width="10.7109375" style="21" customWidth="1"/>
    <col min="8454" max="8701" width="8.85546875" style="21"/>
    <col min="8702" max="8702" width="10.42578125" style="21" customWidth="1"/>
    <col min="8703" max="8703" width="57.7109375" style="21" customWidth="1"/>
    <col min="8704" max="8704" width="46.140625" style="21" customWidth="1"/>
    <col min="8705" max="8705" width="14" style="21" customWidth="1"/>
    <col min="8706" max="8706" width="8.85546875" style="21"/>
    <col min="8707" max="8707" width="8.85546875" style="21" customWidth="1"/>
    <col min="8708" max="8708" width="11.140625" style="21" customWidth="1"/>
    <col min="8709" max="8709" width="10.7109375" style="21" customWidth="1"/>
    <col min="8710" max="8957" width="8.85546875" style="21"/>
    <col min="8958" max="8958" width="10.42578125" style="21" customWidth="1"/>
    <col min="8959" max="8959" width="57.7109375" style="21" customWidth="1"/>
    <col min="8960" max="8960" width="46.140625" style="21" customWidth="1"/>
    <col min="8961" max="8961" width="14" style="21" customWidth="1"/>
    <col min="8962" max="8962" width="8.85546875" style="21"/>
    <col min="8963" max="8963" width="8.85546875" style="21" customWidth="1"/>
    <col min="8964" max="8964" width="11.140625" style="21" customWidth="1"/>
    <col min="8965" max="8965" width="10.7109375" style="21" customWidth="1"/>
    <col min="8966" max="9213" width="8.85546875" style="21"/>
    <col min="9214" max="9214" width="10.42578125" style="21" customWidth="1"/>
    <col min="9215" max="9215" width="57.7109375" style="21" customWidth="1"/>
    <col min="9216" max="9216" width="46.140625" style="21" customWidth="1"/>
    <col min="9217" max="9217" width="14" style="21" customWidth="1"/>
    <col min="9218" max="9218" width="8.85546875" style="21"/>
    <col min="9219" max="9219" width="8.85546875" style="21" customWidth="1"/>
    <col min="9220" max="9220" width="11.140625" style="21" customWidth="1"/>
    <col min="9221" max="9221" width="10.7109375" style="21" customWidth="1"/>
    <col min="9222" max="9469" width="8.85546875" style="21"/>
    <col min="9470" max="9470" width="10.42578125" style="21" customWidth="1"/>
    <col min="9471" max="9471" width="57.7109375" style="21" customWidth="1"/>
    <col min="9472" max="9472" width="46.140625" style="21" customWidth="1"/>
    <col min="9473" max="9473" width="14" style="21" customWidth="1"/>
    <col min="9474" max="9474" width="8.85546875" style="21"/>
    <col min="9475" max="9475" width="8.85546875" style="21" customWidth="1"/>
    <col min="9476" max="9476" width="11.140625" style="21" customWidth="1"/>
    <col min="9477" max="9477" width="10.7109375" style="21" customWidth="1"/>
    <col min="9478" max="9725" width="8.85546875" style="21"/>
    <col min="9726" max="9726" width="10.42578125" style="21" customWidth="1"/>
    <col min="9727" max="9727" width="57.7109375" style="21" customWidth="1"/>
    <col min="9728" max="9728" width="46.140625" style="21" customWidth="1"/>
    <col min="9729" max="9729" width="14" style="21" customWidth="1"/>
    <col min="9730" max="9730" width="8.85546875" style="21"/>
    <col min="9731" max="9731" width="8.85546875" style="21" customWidth="1"/>
    <col min="9732" max="9732" width="11.140625" style="21" customWidth="1"/>
    <col min="9733" max="9733" width="10.7109375" style="21" customWidth="1"/>
    <col min="9734" max="9981" width="8.85546875" style="21"/>
    <col min="9982" max="9982" width="10.42578125" style="21" customWidth="1"/>
    <col min="9983" max="9983" width="57.7109375" style="21" customWidth="1"/>
    <col min="9984" max="9984" width="46.140625" style="21" customWidth="1"/>
    <col min="9985" max="9985" width="14" style="21" customWidth="1"/>
    <col min="9986" max="9986" width="8.85546875" style="21"/>
    <col min="9987" max="9987" width="8.85546875" style="21" customWidth="1"/>
    <col min="9988" max="9988" width="11.140625" style="21" customWidth="1"/>
    <col min="9989" max="9989" width="10.7109375" style="21" customWidth="1"/>
    <col min="9990" max="10237" width="8.85546875" style="21"/>
    <col min="10238" max="10238" width="10.42578125" style="21" customWidth="1"/>
    <col min="10239" max="10239" width="57.7109375" style="21" customWidth="1"/>
    <col min="10240" max="10240" width="46.140625" style="21" customWidth="1"/>
    <col min="10241" max="10241" width="14" style="21" customWidth="1"/>
    <col min="10242" max="10242" width="8.85546875" style="21"/>
    <col min="10243" max="10243" width="8.85546875" style="21" customWidth="1"/>
    <col min="10244" max="10244" width="11.140625" style="21" customWidth="1"/>
    <col min="10245" max="10245" width="10.7109375" style="21" customWidth="1"/>
    <col min="10246" max="10493" width="8.85546875" style="21"/>
    <col min="10494" max="10494" width="10.42578125" style="21" customWidth="1"/>
    <col min="10495" max="10495" width="57.7109375" style="21" customWidth="1"/>
    <col min="10496" max="10496" width="46.140625" style="21" customWidth="1"/>
    <col min="10497" max="10497" width="14" style="21" customWidth="1"/>
    <col min="10498" max="10498" width="8.85546875" style="21"/>
    <col min="10499" max="10499" width="8.85546875" style="21" customWidth="1"/>
    <col min="10500" max="10500" width="11.140625" style="21" customWidth="1"/>
    <col min="10501" max="10501" width="10.7109375" style="21" customWidth="1"/>
    <col min="10502" max="10749" width="8.85546875" style="21"/>
    <col min="10750" max="10750" width="10.42578125" style="21" customWidth="1"/>
    <col min="10751" max="10751" width="57.7109375" style="21" customWidth="1"/>
    <col min="10752" max="10752" width="46.140625" style="21" customWidth="1"/>
    <col min="10753" max="10753" width="14" style="21" customWidth="1"/>
    <col min="10754" max="10754" width="8.85546875" style="21"/>
    <col min="10755" max="10755" width="8.85546875" style="21" customWidth="1"/>
    <col min="10756" max="10756" width="11.140625" style="21" customWidth="1"/>
    <col min="10757" max="10757" width="10.7109375" style="21" customWidth="1"/>
    <col min="10758" max="11005" width="8.85546875" style="21"/>
    <col min="11006" max="11006" width="10.42578125" style="21" customWidth="1"/>
    <col min="11007" max="11007" width="57.7109375" style="21" customWidth="1"/>
    <col min="11008" max="11008" width="46.140625" style="21" customWidth="1"/>
    <col min="11009" max="11009" width="14" style="21" customWidth="1"/>
    <col min="11010" max="11010" width="8.85546875" style="21"/>
    <col min="11011" max="11011" width="8.85546875" style="21" customWidth="1"/>
    <col min="11012" max="11012" width="11.140625" style="21" customWidth="1"/>
    <col min="11013" max="11013" width="10.7109375" style="21" customWidth="1"/>
    <col min="11014" max="11261" width="8.85546875" style="21"/>
    <col min="11262" max="11262" width="10.42578125" style="21" customWidth="1"/>
    <col min="11263" max="11263" width="57.7109375" style="21" customWidth="1"/>
    <col min="11264" max="11264" width="46.140625" style="21" customWidth="1"/>
    <col min="11265" max="11265" width="14" style="21" customWidth="1"/>
    <col min="11266" max="11266" width="8.85546875" style="21"/>
    <col min="11267" max="11267" width="8.85546875" style="21" customWidth="1"/>
    <col min="11268" max="11268" width="11.140625" style="21" customWidth="1"/>
    <col min="11269" max="11269" width="10.7109375" style="21" customWidth="1"/>
    <col min="11270" max="11517" width="8.85546875" style="21"/>
    <col min="11518" max="11518" width="10.42578125" style="21" customWidth="1"/>
    <col min="11519" max="11519" width="57.7109375" style="21" customWidth="1"/>
    <col min="11520" max="11520" width="46.140625" style="21" customWidth="1"/>
    <col min="11521" max="11521" width="14" style="21" customWidth="1"/>
    <col min="11522" max="11522" width="8.85546875" style="21"/>
    <col min="11523" max="11523" width="8.85546875" style="21" customWidth="1"/>
    <col min="11524" max="11524" width="11.140625" style="21" customWidth="1"/>
    <col min="11525" max="11525" width="10.7109375" style="21" customWidth="1"/>
    <col min="11526" max="11773" width="8.85546875" style="21"/>
    <col min="11774" max="11774" width="10.42578125" style="21" customWidth="1"/>
    <col min="11775" max="11775" width="57.7109375" style="21" customWidth="1"/>
    <col min="11776" max="11776" width="46.140625" style="21" customWidth="1"/>
    <col min="11777" max="11777" width="14" style="21" customWidth="1"/>
    <col min="11778" max="11778" width="8.85546875" style="21"/>
    <col min="11779" max="11779" width="8.85546875" style="21" customWidth="1"/>
    <col min="11780" max="11780" width="11.140625" style="21" customWidth="1"/>
    <col min="11781" max="11781" width="10.7109375" style="21" customWidth="1"/>
    <col min="11782" max="12029" width="8.85546875" style="21"/>
    <col min="12030" max="12030" width="10.42578125" style="21" customWidth="1"/>
    <col min="12031" max="12031" width="57.7109375" style="21" customWidth="1"/>
    <col min="12032" max="12032" width="46.140625" style="21" customWidth="1"/>
    <col min="12033" max="12033" width="14" style="21" customWidth="1"/>
    <col min="12034" max="12034" width="8.85546875" style="21"/>
    <col min="12035" max="12035" width="8.85546875" style="21" customWidth="1"/>
    <col min="12036" max="12036" width="11.140625" style="21" customWidth="1"/>
    <col min="12037" max="12037" width="10.7109375" style="21" customWidth="1"/>
    <col min="12038" max="12285" width="8.85546875" style="21"/>
    <col min="12286" max="12286" width="10.42578125" style="21" customWidth="1"/>
    <col min="12287" max="12287" width="57.7109375" style="21" customWidth="1"/>
    <col min="12288" max="12288" width="46.140625" style="21" customWidth="1"/>
    <col min="12289" max="12289" width="14" style="21" customWidth="1"/>
    <col min="12290" max="12290" width="8.85546875" style="21"/>
    <col min="12291" max="12291" width="8.85546875" style="21" customWidth="1"/>
    <col min="12292" max="12292" width="11.140625" style="21" customWidth="1"/>
    <col min="12293" max="12293" width="10.7109375" style="21" customWidth="1"/>
    <col min="12294" max="12541" width="8.85546875" style="21"/>
    <col min="12542" max="12542" width="10.42578125" style="21" customWidth="1"/>
    <col min="12543" max="12543" width="57.7109375" style="21" customWidth="1"/>
    <col min="12544" max="12544" width="46.140625" style="21" customWidth="1"/>
    <col min="12545" max="12545" width="14" style="21" customWidth="1"/>
    <col min="12546" max="12546" width="8.85546875" style="21"/>
    <col min="12547" max="12547" width="8.85546875" style="21" customWidth="1"/>
    <col min="12548" max="12548" width="11.140625" style="21" customWidth="1"/>
    <col min="12549" max="12549" width="10.7109375" style="21" customWidth="1"/>
    <col min="12550" max="12797" width="8.85546875" style="21"/>
    <col min="12798" max="12798" width="10.42578125" style="21" customWidth="1"/>
    <col min="12799" max="12799" width="57.7109375" style="21" customWidth="1"/>
    <col min="12800" max="12800" width="46.140625" style="21" customWidth="1"/>
    <col min="12801" max="12801" width="14" style="21" customWidth="1"/>
    <col min="12802" max="12802" width="8.85546875" style="21"/>
    <col min="12803" max="12803" width="8.85546875" style="21" customWidth="1"/>
    <col min="12804" max="12804" width="11.140625" style="21" customWidth="1"/>
    <col min="12805" max="12805" width="10.7109375" style="21" customWidth="1"/>
    <col min="12806" max="13053" width="8.85546875" style="21"/>
    <col min="13054" max="13054" width="10.42578125" style="21" customWidth="1"/>
    <col min="13055" max="13055" width="57.7109375" style="21" customWidth="1"/>
    <col min="13056" max="13056" width="46.140625" style="21" customWidth="1"/>
    <col min="13057" max="13057" width="14" style="21" customWidth="1"/>
    <col min="13058" max="13058" width="8.85546875" style="21"/>
    <col min="13059" max="13059" width="8.85546875" style="21" customWidth="1"/>
    <col min="13060" max="13060" width="11.140625" style="21" customWidth="1"/>
    <col min="13061" max="13061" width="10.7109375" style="21" customWidth="1"/>
    <col min="13062" max="13309" width="8.85546875" style="21"/>
    <col min="13310" max="13310" width="10.42578125" style="21" customWidth="1"/>
    <col min="13311" max="13311" width="57.7109375" style="21" customWidth="1"/>
    <col min="13312" max="13312" width="46.140625" style="21" customWidth="1"/>
    <col min="13313" max="13313" width="14" style="21" customWidth="1"/>
    <col min="13314" max="13314" width="8.85546875" style="21"/>
    <col min="13315" max="13315" width="8.85546875" style="21" customWidth="1"/>
    <col min="13316" max="13316" width="11.140625" style="21" customWidth="1"/>
    <col min="13317" max="13317" width="10.7109375" style="21" customWidth="1"/>
    <col min="13318" max="13565" width="8.85546875" style="21"/>
    <col min="13566" max="13566" width="10.42578125" style="21" customWidth="1"/>
    <col min="13567" max="13567" width="57.7109375" style="21" customWidth="1"/>
    <col min="13568" max="13568" width="46.140625" style="21" customWidth="1"/>
    <col min="13569" max="13569" width="14" style="21" customWidth="1"/>
    <col min="13570" max="13570" width="8.85546875" style="21"/>
    <col min="13571" max="13571" width="8.85546875" style="21" customWidth="1"/>
    <col min="13572" max="13572" width="11.140625" style="21" customWidth="1"/>
    <col min="13573" max="13573" width="10.7109375" style="21" customWidth="1"/>
    <col min="13574" max="13821" width="8.85546875" style="21"/>
    <col min="13822" max="13822" width="10.42578125" style="21" customWidth="1"/>
    <col min="13823" max="13823" width="57.7109375" style="21" customWidth="1"/>
    <col min="13824" max="13824" width="46.140625" style="21" customWidth="1"/>
    <col min="13825" max="13825" width="14" style="21" customWidth="1"/>
    <col min="13826" max="13826" width="8.85546875" style="21"/>
    <col min="13827" max="13827" width="8.85546875" style="21" customWidth="1"/>
    <col min="13828" max="13828" width="11.140625" style="21" customWidth="1"/>
    <col min="13829" max="13829" width="10.7109375" style="21" customWidth="1"/>
    <col min="13830" max="14077" width="8.85546875" style="21"/>
    <col min="14078" max="14078" width="10.42578125" style="21" customWidth="1"/>
    <col min="14079" max="14079" width="57.7109375" style="21" customWidth="1"/>
    <col min="14080" max="14080" width="46.140625" style="21" customWidth="1"/>
    <col min="14081" max="14081" width="14" style="21" customWidth="1"/>
    <col min="14082" max="14082" width="8.85546875" style="21"/>
    <col min="14083" max="14083" width="8.85546875" style="21" customWidth="1"/>
    <col min="14084" max="14084" width="11.140625" style="21" customWidth="1"/>
    <col min="14085" max="14085" width="10.7109375" style="21" customWidth="1"/>
    <col min="14086" max="14333" width="8.85546875" style="21"/>
    <col min="14334" max="14334" width="10.42578125" style="21" customWidth="1"/>
    <col min="14335" max="14335" width="57.7109375" style="21" customWidth="1"/>
    <col min="14336" max="14336" width="46.140625" style="21" customWidth="1"/>
    <col min="14337" max="14337" width="14" style="21" customWidth="1"/>
    <col min="14338" max="14338" width="8.85546875" style="21"/>
    <col min="14339" max="14339" width="8.85546875" style="21" customWidth="1"/>
    <col min="14340" max="14340" width="11.140625" style="21" customWidth="1"/>
    <col min="14341" max="14341" width="10.7109375" style="21" customWidth="1"/>
    <col min="14342" max="14589" width="8.85546875" style="21"/>
    <col min="14590" max="14590" width="10.42578125" style="21" customWidth="1"/>
    <col min="14591" max="14591" width="57.7109375" style="21" customWidth="1"/>
    <col min="14592" max="14592" width="46.140625" style="21" customWidth="1"/>
    <col min="14593" max="14593" width="14" style="21" customWidth="1"/>
    <col min="14594" max="14594" width="8.85546875" style="21"/>
    <col min="14595" max="14595" width="8.85546875" style="21" customWidth="1"/>
    <col min="14596" max="14596" width="11.140625" style="21" customWidth="1"/>
    <col min="14597" max="14597" width="10.7109375" style="21" customWidth="1"/>
    <col min="14598" max="14845" width="8.85546875" style="21"/>
    <col min="14846" max="14846" width="10.42578125" style="21" customWidth="1"/>
    <col min="14847" max="14847" width="57.7109375" style="21" customWidth="1"/>
    <col min="14848" max="14848" width="46.140625" style="21" customWidth="1"/>
    <col min="14849" max="14849" width="14" style="21" customWidth="1"/>
    <col min="14850" max="14850" width="8.85546875" style="21"/>
    <col min="14851" max="14851" width="8.85546875" style="21" customWidth="1"/>
    <col min="14852" max="14852" width="11.140625" style="21" customWidth="1"/>
    <col min="14853" max="14853" width="10.7109375" style="21" customWidth="1"/>
    <col min="14854" max="15101" width="8.85546875" style="21"/>
    <col min="15102" max="15102" width="10.42578125" style="21" customWidth="1"/>
    <col min="15103" max="15103" width="57.7109375" style="21" customWidth="1"/>
    <col min="15104" max="15104" width="46.140625" style="21" customWidth="1"/>
    <col min="15105" max="15105" width="14" style="21" customWidth="1"/>
    <col min="15106" max="15106" width="8.85546875" style="21"/>
    <col min="15107" max="15107" width="8.85546875" style="21" customWidth="1"/>
    <col min="15108" max="15108" width="11.140625" style="21" customWidth="1"/>
    <col min="15109" max="15109" width="10.7109375" style="21" customWidth="1"/>
    <col min="15110" max="15357" width="8.85546875" style="21"/>
    <col min="15358" max="15358" width="10.42578125" style="21" customWidth="1"/>
    <col min="15359" max="15359" width="57.7109375" style="21" customWidth="1"/>
    <col min="15360" max="15360" width="46.140625" style="21" customWidth="1"/>
    <col min="15361" max="15361" width="14" style="21" customWidth="1"/>
    <col min="15362" max="15362" width="8.85546875" style="21"/>
    <col min="15363" max="15363" width="8.85546875" style="21" customWidth="1"/>
    <col min="15364" max="15364" width="11.140625" style="21" customWidth="1"/>
    <col min="15365" max="15365" width="10.7109375" style="21" customWidth="1"/>
    <col min="15366" max="15613" width="8.85546875" style="21"/>
    <col min="15614" max="15614" width="10.42578125" style="21" customWidth="1"/>
    <col min="15615" max="15615" width="57.7109375" style="21" customWidth="1"/>
    <col min="15616" max="15616" width="46.140625" style="21" customWidth="1"/>
    <col min="15617" max="15617" width="14" style="21" customWidth="1"/>
    <col min="15618" max="15618" width="8.85546875" style="21"/>
    <col min="15619" max="15619" width="8.85546875" style="21" customWidth="1"/>
    <col min="15620" max="15620" width="11.140625" style="21" customWidth="1"/>
    <col min="15621" max="15621" width="10.7109375" style="21" customWidth="1"/>
    <col min="15622" max="15869" width="8.85546875" style="21"/>
    <col min="15870" max="15870" width="10.42578125" style="21" customWidth="1"/>
    <col min="15871" max="15871" width="57.7109375" style="21" customWidth="1"/>
    <col min="15872" max="15872" width="46.140625" style="21" customWidth="1"/>
    <col min="15873" max="15873" width="14" style="21" customWidth="1"/>
    <col min="15874" max="15874" width="8.85546875" style="21"/>
    <col min="15875" max="15875" width="8.85546875" style="21" customWidth="1"/>
    <col min="15876" max="15876" width="11.140625" style="21" customWidth="1"/>
    <col min="15877" max="15877" width="10.7109375" style="21" customWidth="1"/>
    <col min="15878" max="16125" width="8.85546875" style="21"/>
    <col min="16126" max="16126" width="10.42578125" style="21" customWidth="1"/>
    <col min="16127" max="16127" width="57.7109375" style="21" customWidth="1"/>
    <col min="16128" max="16128" width="46.140625" style="21" customWidth="1"/>
    <col min="16129" max="16129" width="14" style="21" customWidth="1"/>
    <col min="16130" max="16130" width="8.85546875" style="21"/>
    <col min="16131" max="16131" width="8.85546875" style="21" customWidth="1"/>
    <col min="16132" max="16132" width="11.140625" style="21" customWidth="1"/>
    <col min="16133" max="16133" width="10.7109375" style="21" customWidth="1"/>
    <col min="16134" max="16383" width="8.85546875" style="21"/>
    <col min="16384" max="16384" width="8.85546875" style="21" customWidth="1"/>
  </cols>
  <sheetData>
    <row r="1" spans="1:7" s="1" customFormat="1" ht="18" x14ac:dyDescent="0.25">
      <c r="A1" s="78" t="s">
        <v>0</v>
      </c>
      <c r="D1" s="2"/>
      <c r="G1" s="3" t="s">
        <v>1</v>
      </c>
    </row>
    <row r="2" spans="1:7" s="1" customFormat="1" ht="12" customHeight="1" x14ac:dyDescent="0.25">
      <c r="D2" s="2"/>
    </row>
    <row r="3" spans="1:7" s="6" customFormat="1" ht="16.5" customHeight="1" x14ac:dyDescent="0.25">
      <c r="A3" s="4" t="s">
        <v>272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270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69" t="s">
        <v>265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0">
        <v>1</v>
      </c>
      <c r="B8" s="16" t="s">
        <v>10</v>
      </c>
      <c r="C8" s="17" t="s">
        <v>11</v>
      </c>
      <c r="D8" s="18" t="s">
        <v>12</v>
      </c>
      <c r="E8" s="77">
        <v>64</v>
      </c>
      <c r="F8" s="19">
        <v>63.074999999999996</v>
      </c>
      <c r="G8" s="20">
        <f t="shared" ref="G8:G71" si="0">F8*E8</f>
        <v>4036.7999999999997</v>
      </c>
    </row>
    <row r="9" spans="1:7" ht="28.5" customHeight="1" x14ac:dyDescent="0.25">
      <c r="A9" s="60">
        <v>2</v>
      </c>
      <c r="B9" s="16" t="s">
        <v>13</v>
      </c>
      <c r="C9" s="17" t="s">
        <v>14</v>
      </c>
      <c r="D9" s="18" t="s">
        <v>12</v>
      </c>
      <c r="E9" s="22">
        <v>55.199999999999996</v>
      </c>
      <c r="F9" s="19">
        <v>63.074999999999996</v>
      </c>
      <c r="G9" s="20">
        <f t="shared" si="0"/>
        <v>3481.7399999999993</v>
      </c>
    </row>
    <row r="10" spans="1:7" ht="28.5" customHeight="1" x14ac:dyDescent="0.25">
      <c r="A10" s="60">
        <v>3</v>
      </c>
      <c r="B10" s="16" t="s">
        <v>15</v>
      </c>
      <c r="C10" s="17" t="s">
        <v>16</v>
      </c>
      <c r="D10" s="18" t="s">
        <v>12</v>
      </c>
      <c r="E10" s="22">
        <v>0</v>
      </c>
      <c r="F10" s="19">
        <v>0</v>
      </c>
      <c r="G10" s="20">
        <f t="shared" si="0"/>
        <v>0</v>
      </c>
    </row>
    <row r="11" spans="1:7" ht="28.5" customHeight="1" x14ac:dyDescent="0.25">
      <c r="A11" s="60">
        <v>4</v>
      </c>
      <c r="B11" s="16" t="s">
        <v>17</v>
      </c>
      <c r="C11" s="17" t="s">
        <v>18</v>
      </c>
      <c r="D11" s="18" t="s">
        <v>12</v>
      </c>
      <c r="E11" s="22">
        <v>287</v>
      </c>
      <c r="F11" s="19">
        <v>43.5</v>
      </c>
      <c r="G11" s="20">
        <f t="shared" si="0"/>
        <v>12484.5</v>
      </c>
    </row>
    <row r="12" spans="1:7" ht="28.5" customHeight="1" x14ac:dyDescent="0.25">
      <c r="A12" s="60">
        <v>5</v>
      </c>
      <c r="B12" s="16" t="s">
        <v>19</v>
      </c>
      <c r="C12" s="17" t="s">
        <v>20</v>
      </c>
      <c r="D12" s="18" t="s">
        <v>12</v>
      </c>
      <c r="E12" s="22">
        <v>0</v>
      </c>
      <c r="F12" s="19">
        <v>0</v>
      </c>
      <c r="G12" s="20">
        <f t="shared" si="0"/>
        <v>0</v>
      </c>
    </row>
    <row r="13" spans="1:7" ht="28.5" customHeight="1" x14ac:dyDescent="0.25">
      <c r="A13" s="60">
        <v>6</v>
      </c>
      <c r="B13" s="16" t="s">
        <v>21</v>
      </c>
      <c r="C13" s="17" t="s">
        <v>22</v>
      </c>
      <c r="D13" s="18" t="s">
        <v>12</v>
      </c>
      <c r="E13" s="22">
        <v>0</v>
      </c>
      <c r="F13" s="19">
        <v>0</v>
      </c>
      <c r="G13" s="20">
        <f t="shared" si="0"/>
        <v>0</v>
      </c>
    </row>
    <row r="14" spans="1:7" ht="28.5" customHeight="1" x14ac:dyDescent="0.25">
      <c r="A14" s="60">
        <v>7</v>
      </c>
      <c r="B14" s="16" t="s">
        <v>23</v>
      </c>
      <c r="C14" s="17" t="s">
        <v>24</v>
      </c>
      <c r="D14" s="18" t="s">
        <v>25</v>
      </c>
      <c r="E14" s="22">
        <v>0</v>
      </c>
      <c r="F14" s="19">
        <v>0</v>
      </c>
      <c r="G14" s="20">
        <f t="shared" si="0"/>
        <v>0</v>
      </c>
    </row>
    <row r="15" spans="1:7" ht="28.5" customHeight="1" x14ac:dyDescent="0.25">
      <c r="A15" s="60">
        <v>8</v>
      </c>
      <c r="B15" s="16" t="s">
        <v>26</v>
      </c>
      <c r="C15" s="23" t="s">
        <v>27</v>
      </c>
      <c r="D15" s="18" t="s">
        <v>12</v>
      </c>
      <c r="E15" s="22">
        <v>0</v>
      </c>
      <c r="F15" s="19">
        <v>0</v>
      </c>
      <c r="G15" s="20">
        <f t="shared" si="0"/>
        <v>0</v>
      </c>
    </row>
    <row r="16" spans="1:7" ht="28.5" customHeight="1" x14ac:dyDescent="0.25">
      <c r="A16" s="60" t="s">
        <v>28</v>
      </c>
      <c r="B16" s="24" t="s">
        <v>29</v>
      </c>
      <c r="C16" s="23" t="s">
        <v>30</v>
      </c>
      <c r="D16" s="18" t="s">
        <v>12</v>
      </c>
      <c r="E16" s="22">
        <v>0</v>
      </c>
      <c r="F16" s="19">
        <v>0</v>
      </c>
      <c r="G16" s="20">
        <f t="shared" si="0"/>
        <v>0</v>
      </c>
    </row>
    <row r="17" spans="1:7" ht="28.5" customHeight="1" x14ac:dyDescent="0.25">
      <c r="A17" s="60" t="s">
        <v>31</v>
      </c>
      <c r="B17" s="24" t="s">
        <v>29</v>
      </c>
      <c r="C17" s="23" t="s">
        <v>32</v>
      </c>
      <c r="D17" s="18" t="s">
        <v>12</v>
      </c>
      <c r="E17" s="22">
        <v>0</v>
      </c>
      <c r="F17" s="19">
        <v>0</v>
      </c>
      <c r="G17" s="20">
        <f t="shared" si="0"/>
        <v>0</v>
      </c>
    </row>
    <row r="18" spans="1:7" ht="28.5" customHeight="1" x14ac:dyDescent="0.25">
      <c r="A18" s="60" t="s">
        <v>33</v>
      </c>
      <c r="B18" s="16" t="s">
        <v>34</v>
      </c>
      <c r="C18" s="23" t="s">
        <v>30</v>
      </c>
      <c r="D18" s="18" t="s">
        <v>12</v>
      </c>
      <c r="E18" s="22">
        <v>0</v>
      </c>
      <c r="F18" s="19">
        <v>0</v>
      </c>
      <c r="G18" s="20">
        <f t="shared" si="0"/>
        <v>0</v>
      </c>
    </row>
    <row r="19" spans="1:7" ht="28.5" customHeight="1" x14ac:dyDescent="0.25">
      <c r="A19" s="60" t="s">
        <v>35</v>
      </c>
      <c r="B19" s="16" t="s">
        <v>34</v>
      </c>
      <c r="C19" s="23" t="s">
        <v>32</v>
      </c>
      <c r="D19" s="18" t="s">
        <v>12</v>
      </c>
      <c r="E19" s="22">
        <v>0</v>
      </c>
      <c r="F19" s="19">
        <v>0</v>
      </c>
      <c r="G19" s="20">
        <f t="shared" si="0"/>
        <v>0</v>
      </c>
    </row>
    <row r="20" spans="1:7" ht="28.5" customHeight="1" x14ac:dyDescent="0.25">
      <c r="A20" s="60">
        <v>11</v>
      </c>
      <c r="B20" s="16" t="s">
        <v>36</v>
      </c>
      <c r="C20" s="23" t="s">
        <v>37</v>
      </c>
      <c r="D20" s="18" t="s">
        <v>25</v>
      </c>
      <c r="E20" s="22">
        <v>0</v>
      </c>
      <c r="F20" s="19">
        <v>0</v>
      </c>
      <c r="G20" s="20">
        <f t="shared" si="0"/>
        <v>0</v>
      </c>
    </row>
    <row r="21" spans="1:7" ht="28.5" customHeight="1" x14ac:dyDescent="0.25">
      <c r="A21" s="60">
        <v>12</v>
      </c>
      <c r="B21" s="16" t="s">
        <v>38</v>
      </c>
      <c r="C21" s="17" t="s">
        <v>39</v>
      </c>
      <c r="D21" s="18" t="s">
        <v>25</v>
      </c>
      <c r="E21" s="22">
        <v>0</v>
      </c>
      <c r="F21" s="19">
        <v>0</v>
      </c>
      <c r="G21" s="20">
        <f t="shared" si="0"/>
        <v>0</v>
      </c>
    </row>
    <row r="22" spans="1:7" ht="28.5" customHeight="1" x14ac:dyDescent="0.25">
      <c r="A22" s="60">
        <v>13</v>
      </c>
      <c r="B22" s="16" t="s">
        <v>40</v>
      </c>
      <c r="C22" s="17" t="s">
        <v>41</v>
      </c>
      <c r="D22" s="18" t="s">
        <v>25</v>
      </c>
      <c r="E22" s="22">
        <v>0</v>
      </c>
      <c r="F22" s="19">
        <v>0</v>
      </c>
      <c r="G22" s="20">
        <f t="shared" si="0"/>
        <v>0</v>
      </c>
    </row>
    <row r="23" spans="1:7" ht="28.5" customHeight="1" x14ac:dyDescent="0.25">
      <c r="A23" s="60">
        <v>14</v>
      </c>
      <c r="B23" s="16" t="s">
        <v>42</v>
      </c>
      <c r="C23" s="17" t="s">
        <v>43</v>
      </c>
      <c r="D23" s="18" t="s">
        <v>44</v>
      </c>
      <c r="E23" s="22">
        <v>30</v>
      </c>
      <c r="F23" s="19">
        <v>8.6999999999999993</v>
      </c>
      <c r="G23" s="20">
        <f t="shared" si="0"/>
        <v>261</v>
      </c>
    </row>
    <row r="24" spans="1:7" ht="28.5" customHeight="1" x14ac:dyDescent="0.25">
      <c r="A24" s="60">
        <v>15</v>
      </c>
      <c r="B24" s="16" t="s">
        <v>45</v>
      </c>
      <c r="C24" s="17" t="s">
        <v>43</v>
      </c>
      <c r="D24" s="18" t="s">
        <v>44</v>
      </c>
      <c r="E24" s="22">
        <v>60</v>
      </c>
      <c r="F24" s="19">
        <v>8.6999999999999993</v>
      </c>
      <c r="G24" s="20">
        <f t="shared" si="0"/>
        <v>522</v>
      </c>
    </row>
    <row r="25" spans="1:7" ht="28.5" customHeight="1" x14ac:dyDescent="0.25">
      <c r="A25" s="60">
        <v>16</v>
      </c>
      <c r="B25" s="25" t="s">
        <v>46</v>
      </c>
      <c r="C25" s="17" t="s">
        <v>47</v>
      </c>
      <c r="D25" s="18" t="s">
        <v>48</v>
      </c>
      <c r="E25" s="22">
        <v>0</v>
      </c>
      <c r="F25" s="19">
        <v>0</v>
      </c>
      <c r="G25" s="20">
        <f t="shared" si="0"/>
        <v>0</v>
      </c>
    </row>
    <row r="26" spans="1:7" ht="28.5" customHeight="1" x14ac:dyDescent="0.25">
      <c r="A26" s="26">
        <v>17</v>
      </c>
      <c r="B26" s="16" t="s">
        <v>49</v>
      </c>
      <c r="C26" s="27" t="s">
        <v>50</v>
      </c>
      <c r="D26" s="18" t="s">
        <v>25</v>
      </c>
      <c r="E26" s="22">
        <v>3</v>
      </c>
      <c r="F26" s="19">
        <v>57.24</v>
      </c>
      <c r="G26" s="20">
        <f t="shared" si="0"/>
        <v>171.72</v>
      </c>
    </row>
    <row r="27" spans="1:7" ht="28.5" customHeight="1" x14ac:dyDescent="0.25">
      <c r="A27" s="26">
        <v>18</v>
      </c>
      <c r="B27" s="24" t="s">
        <v>51</v>
      </c>
      <c r="C27" s="27" t="s">
        <v>52</v>
      </c>
      <c r="D27" s="18" t="s">
        <v>48</v>
      </c>
      <c r="E27" s="22">
        <v>0</v>
      </c>
      <c r="F27" s="19">
        <v>0</v>
      </c>
      <c r="G27" s="20">
        <f t="shared" si="0"/>
        <v>0</v>
      </c>
    </row>
    <row r="28" spans="1:7" ht="28.5" customHeight="1" x14ac:dyDescent="0.25">
      <c r="A28" s="26">
        <v>19</v>
      </c>
      <c r="B28" s="24" t="s">
        <v>53</v>
      </c>
      <c r="C28" s="28" t="s">
        <v>54</v>
      </c>
      <c r="D28" s="18" t="s">
        <v>48</v>
      </c>
      <c r="E28" s="22">
        <v>0</v>
      </c>
      <c r="F28" s="19">
        <v>0</v>
      </c>
      <c r="G28" s="20">
        <f t="shared" si="0"/>
        <v>0</v>
      </c>
    </row>
    <row r="29" spans="1:7" ht="28.5" customHeight="1" x14ac:dyDescent="0.25">
      <c r="A29" s="26">
        <v>20</v>
      </c>
      <c r="B29" s="16" t="s">
        <v>55</v>
      </c>
      <c r="C29" s="27" t="s">
        <v>56</v>
      </c>
      <c r="D29" s="18" t="s">
        <v>57</v>
      </c>
      <c r="E29" s="22">
        <v>9660</v>
      </c>
      <c r="F29" s="19">
        <v>4.7850000000000001</v>
      </c>
      <c r="G29" s="20">
        <f t="shared" si="0"/>
        <v>46223.1</v>
      </c>
    </row>
    <row r="30" spans="1:7" ht="28.5" customHeight="1" x14ac:dyDescent="0.25">
      <c r="A30" s="26">
        <v>21</v>
      </c>
      <c r="B30" s="16" t="s">
        <v>58</v>
      </c>
      <c r="C30" s="27" t="s">
        <v>56</v>
      </c>
      <c r="D30" s="18" t="s">
        <v>57</v>
      </c>
      <c r="E30" s="22">
        <v>300</v>
      </c>
      <c r="F30" s="19">
        <v>8.4389999999999983</v>
      </c>
      <c r="G30" s="20">
        <f t="shared" si="0"/>
        <v>2531.6999999999994</v>
      </c>
    </row>
    <row r="31" spans="1:7" ht="28.5" customHeight="1" x14ac:dyDescent="0.25">
      <c r="A31" s="60">
        <v>22</v>
      </c>
      <c r="B31" s="29" t="s">
        <v>59</v>
      </c>
      <c r="C31" s="27" t="s">
        <v>56</v>
      </c>
      <c r="D31" s="18" t="s">
        <v>57</v>
      </c>
      <c r="E31" s="22">
        <v>0</v>
      </c>
      <c r="F31" s="19">
        <v>0</v>
      </c>
      <c r="G31" s="20">
        <f t="shared" si="0"/>
        <v>0</v>
      </c>
    </row>
    <row r="32" spans="1:7" ht="28.5" customHeight="1" x14ac:dyDescent="0.25">
      <c r="A32" s="26">
        <v>23</v>
      </c>
      <c r="B32" s="16" t="s">
        <v>60</v>
      </c>
      <c r="C32" s="27" t="s">
        <v>56</v>
      </c>
      <c r="D32" s="18" t="s">
        <v>57</v>
      </c>
      <c r="E32" s="22">
        <v>300</v>
      </c>
      <c r="F32" s="19">
        <v>3.48</v>
      </c>
      <c r="G32" s="20">
        <f t="shared" si="0"/>
        <v>1044</v>
      </c>
    </row>
    <row r="33" spans="1:7" ht="28.5" customHeight="1" x14ac:dyDescent="0.25">
      <c r="A33" s="26">
        <v>24</v>
      </c>
      <c r="B33" s="16" t="s">
        <v>61</v>
      </c>
      <c r="C33" s="28" t="s">
        <v>37</v>
      </c>
      <c r="D33" s="18" t="s">
        <v>25</v>
      </c>
      <c r="E33" s="22">
        <v>0</v>
      </c>
      <c r="F33" s="19">
        <v>0</v>
      </c>
      <c r="G33" s="20">
        <f t="shared" si="0"/>
        <v>0</v>
      </c>
    </row>
    <row r="34" spans="1:7" ht="28.5" customHeight="1" x14ac:dyDescent="0.25">
      <c r="A34" s="26">
        <v>25</v>
      </c>
      <c r="B34" s="24" t="s">
        <v>62</v>
      </c>
      <c r="C34" s="27" t="s">
        <v>52</v>
      </c>
      <c r="D34" s="18" t="s">
        <v>48</v>
      </c>
      <c r="E34" s="22">
        <v>0</v>
      </c>
      <c r="F34" s="19">
        <v>0</v>
      </c>
      <c r="G34" s="20">
        <f t="shared" si="0"/>
        <v>0</v>
      </c>
    </row>
    <row r="35" spans="1:7" ht="28.5" customHeight="1" x14ac:dyDescent="0.25">
      <c r="A35" s="26">
        <v>26</v>
      </c>
      <c r="B35" s="24" t="s">
        <v>63</v>
      </c>
      <c r="C35" s="27" t="s">
        <v>52</v>
      </c>
      <c r="D35" s="18" t="s">
        <v>48</v>
      </c>
      <c r="E35" s="22">
        <v>0</v>
      </c>
      <c r="F35" s="19">
        <v>0</v>
      </c>
      <c r="G35" s="20">
        <f t="shared" si="0"/>
        <v>0</v>
      </c>
    </row>
    <row r="36" spans="1:7" ht="28.5" customHeight="1" x14ac:dyDescent="0.25">
      <c r="A36" s="26">
        <v>27</v>
      </c>
      <c r="B36" s="16" t="s">
        <v>64</v>
      </c>
      <c r="C36" s="28" t="s">
        <v>65</v>
      </c>
      <c r="D36" s="18" t="s">
        <v>25</v>
      </c>
      <c r="E36" s="22">
        <v>300</v>
      </c>
      <c r="F36" s="19">
        <v>7.8704999999999998</v>
      </c>
      <c r="G36" s="20">
        <f t="shared" si="0"/>
        <v>2361.15</v>
      </c>
    </row>
    <row r="37" spans="1:7" ht="28.5" customHeight="1" x14ac:dyDescent="0.25">
      <c r="A37" s="26">
        <v>28</v>
      </c>
      <c r="B37" s="16" t="s">
        <v>66</v>
      </c>
      <c r="C37" s="28" t="s">
        <v>67</v>
      </c>
      <c r="D37" s="18" t="s">
        <v>68</v>
      </c>
      <c r="E37" s="22">
        <v>10120</v>
      </c>
      <c r="F37" s="19">
        <v>4.7699999999999996</v>
      </c>
      <c r="G37" s="20">
        <f t="shared" si="0"/>
        <v>48272.399999999994</v>
      </c>
    </row>
    <row r="38" spans="1:7" ht="28.5" customHeight="1" x14ac:dyDescent="0.25">
      <c r="A38" s="26">
        <v>29</v>
      </c>
      <c r="B38" s="16" t="s">
        <v>69</v>
      </c>
      <c r="C38" s="28" t="s">
        <v>70</v>
      </c>
      <c r="D38" s="18" t="s">
        <v>68</v>
      </c>
      <c r="E38" s="22">
        <v>300</v>
      </c>
      <c r="F38" s="19">
        <v>7.1550000000000002</v>
      </c>
      <c r="G38" s="20">
        <f t="shared" si="0"/>
        <v>2146.5</v>
      </c>
    </row>
    <row r="39" spans="1:7" ht="28.5" customHeight="1" x14ac:dyDescent="0.25">
      <c r="A39" s="26">
        <v>30</v>
      </c>
      <c r="B39" s="16" t="s">
        <v>71</v>
      </c>
      <c r="C39" s="28" t="s">
        <v>72</v>
      </c>
      <c r="D39" s="18" t="s">
        <v>25</v>
      </c>
      <c r="E39" s="22">
        <v>0</v>
      </c>
      <c r="F39" s="19">
        <v>0</v>
      </c>
      <c r="G39" s="20">
        <f t="shared" si="0"/>
        <v>0</v>
      </c>
    </row>
    <row r="40" spans="1:7" ht="28.5" customHeight="1" x14ac:dyDescent="0.25">
      <c r="A40" s="60" t="s">
        <v>73</v>
      </c>
      <c r="B40" s="16" t="s">
        <v>74</v>
      </c>
      <c r="C40" s="23" t="s">
        <v>75</v>
      </c>
      <c r="D40" s="18" t="s">
        <v>68</v>
      </c>
      <c r="E40" s="22">
        <v>300</v>
      </c>
      <c r="F40" s="19">
        <v>0.374</v>
      </c>
      <c r="G40" s="20">
        <f t="shared" si="0"/>
        <v>112.2</v>
      </c>
    </row>
    <row r="41" spans="1:7" ht="28.5" customHeight="1" x14ac:dyDescent="0.25">
      <c r="A41" s="60" t="s">
        <v>76</v>
      </c>
      <c r="B41" s="30" t="s">
        <v>74</v>
      </c>
      <c r="C41" s="23" t="s">
        <v>77</v>
      </c>
      <c r="D41" s="18" t="s">
        <v>68</v>
      </c>
      <c r="E41" s="22">
        <v>0</v>
      </c>
      <c r="F41" s="19">
        <v>0</v>
      </c>
      <c r="G41" s="20">
        <f t="shared" si="0"/>
        <v>0</v>
      </c>
    </row>
    <row r="42" spans="1:7" ht="28.5" customHeight="1" x14ac:dyDescent="0.25">
      <c r="A42" s="60">
        <v>32</v>
      </c>
      <c r="B42" s="16" t="s">
        <v>78</v>
      </c>
      <c r="C42" s="23" t="s">
        <v>79</v>
      </c>
      <c r="D42" s="18" t="s">
        <v>12</v>
      </c>
      <c r="E42" s="22">
        <v>0</v>
      </c>
      <c r="F42" s="19">
        <v>0</v>
      </c>
      <c r="G42" s="20">
        <f t="shared" si="0"/>
        <v>0</v>
      </c>
    </row>
    <row r="43" spans="1:7" ht="28.5" customHeight="1" x14ac:dyDescent="0.25">
      <c r="A43" s="60">
        <v>33</v>
      </c>
      <c r="B43" s="16" t="s">
        <v>80</v>
      </c>
      <c r="C43" s="23" t="s">
        <v>81</v>
      </c>
      <c r="D43" s="18" t="s">
        <v>12</v>
      </c>
      <c r="E43" s="22">
        <v>300</v>
      </c>
      <c r="F43" s="19">
        <v>6.8369999999999997</v>
      </c>
      <c r="G43" s="20">
        <f t="shared" si="0"/>
        <v>2051.1</v>
      </c>
    </row>
    <row r="44" spans="1:7" ht="28.5" customHeight="1" x14ac:dyDescent="0.25">
      <c r="A44" s="60">
        <v>34</v>
      </c>
      <c r="B44" s="16" t="s">
        <v>82</v>
      </c>
      <c r="C44" s="23" t="s">
        <v>81</v>
      </c>
      <c r="D44" s="18" t="s">
        <v>12</v>
      </c>
      <c r="E44" s="22">
        <v>300</v>
      </c>
      <c r="F44" s="19">
        <v>5.883</v>
      </c>
      <c r="G44" s="20">
        <f t="shared" si="0"/>
        <v>1764.9</v>
      </c>
    </row>
    <row r="45" spans="1:7" ht="28.5" customHeight="1" x14ac:dyDescent="0.25">
      <c r="A45" s="60">
        <v>35</v>
      </c>
      <c r="B45" s="16" t="s">
        <v>83</v>
      </c>
      <c r="C45" s="23" t="s">
        <v>81</v>
      </c>
      <c r="D45" s="18" t="s">
        <v>12</v>
      </c>
      <c r="E45" s="22">
        <v>4600</v>
      </c>
      <c r="F45" s="19">
        <v>4.6109999999999998</v>
      </c>
      <c r="G45" s="20">
        <f t="shared" si="0"/>
        <v>21210.6</v>
      </c>
    </row>
    <row r="46" spans="1:7" ht="28.5" customHeight="1" x14ac:dyDescent="0.25">
      <c r="A46" s="60">
        <v>36</v>
      </c>
      <c r="B46" s="16" t="s">
        <v>84</v>
      </c>
      <c r="C46" s="23" t="s">
        <v>85</v>
      </c>
      <c r="D46" s="18" t="s">
        <v>12</v>
      </c>
      <c r="E46" s="22">
        <v>32.200000000000003</v>
      </c>
      <c r="F46" s="19">
        <v>408.9</v>
      </c>
      <c r="G46" s="20">
        <f t="shared" si="0"/>
        <v>13166.58</v>
      </c>
    </row>
    <row r="47" spans="1:7" ht="48" customHeight="1" x14ac:dyDescent="0.25">
      <c r="A47" s="60">
        <v>37</v>
      </c>
      <c r="B47" s="16" t="s">
        <v>86</v>
      </c>
      <c r="C47" s="23" t="s">
        <v>87</v>
      </c>
      <c r="D47" s="18" t="s">
        <v>88</v>
      </c>
      <c r="E47" s="22">
        <v>3</v>
      </c>
      <c r="F47" s="19">
        <v>478.49999999999994</v>
      </c>
      <c r="G47" s="20">
        <f t="shared" si="0"/>
        <v>1435.4999999999998</v>
      </c>
    </row>
    <row r="48" spans="1:7" ht="28.5" customHeight="1" x14ac:dyDescent="0.25">
      <c r="A48" s="60">
        <v>38</v>
      </c>
      <c r="B48" s="16" t="s">
        <v>89</v>
      </c>
      <c r="C48" s="23" t="s">
        <v>90</v>
      </c>
      <c r="D48" s="18" t="s">
        <v>88</v>
      </c>
      <c r="E48" s="22">
        <v>0</v>
      </c>
      <c r="F48" s="19">
        <v>0</v>
      </c>
      <c r="G48" s="20">
        <f t="shared" si="0"/>
        <v>0</v>
      </c>
    </row>
    <row r="49" spans="1:7" ht="28.5" customHeight="1" x14ac:dyDescent="0.25">
      <c r="A49" s="60">
        <v>39</v>
      </c>
      <c r="B49" s="16" t="s">
        <v>91</v>
      </c>
      <c r="C49" s="23" t="s">
        <v>92</v>
      </c>
      <c r="D49" s="18" t="s">
        <v>88</v>
      </c>
      <c r="E49" s="22">
        <v>0</v>
      </c>
      <c r="F49" s="19">
        <v>0</v>
      </c>
      <c r="G49" s="20">
        <f t="shared" si="0"/>
        <v>0</v>
      </c>
    </row>
    <row r="50" spans="1:7" ht="28.5" customHeight="1" x14ac:dyDescent="0.25">
      <c r="A50" s="60">
        <v>40</v>
      </c>
      <c r="B50" s="16" t="s">
        <v>93</v>
      </c>
      <c r="C50" s="17" t="s">
        <v>43</v>
      </c>
      <c r="D50" s="18" t="s">
        <v>44</v>
      </c>
      <c r="E50" s="22">
        <v>30</v>
      </c>
      <c r="F50" s="19">
        <v>8.6999999999999993</v>
      </c>
      <c r="G50" s="20">
        <f t="shared" si="0"/>
        <v>261</v>
      </c>
    </row>
    <row r="51" spans="1:7" ht="28.5" customHeight="1" x14ac:dyDescent="0.25">
      <c r="A51" s="60">
        <v>41</v>
      </c>
      <c r="B51" s="16" t="s">
        <v>94</v>
      </c>
      <c r="C51" s="17" t="s">
        <v>43</v>
      </c>
      <c r="D51" s="18" t="s">
        <v>44</v>
      </c>
      <c r="E51" s="22">
        <v>30</v>
      </c>
      <c r="F51" s="19">
        <v>8.6999999999999993</v>
      </c>
      <c r="G51" s="20">
        <f t="shared" si="0"/>
        <v>261</v>
      </c>
    </row>
    <row r="52" spans="1:7" ht="28.5" customHeight="1" x14ac:dyDescent="0.25">
      <c r="A52" s="60">
        <v>42</v>
      </c>
      <c r="B52" s="16" t="s">
        <v>95</v>
      </c>
      <c r="C52" s="17" t="s">
        <v>43</v>
      </c>
      <c r="D52" s="18" t="s">
        <v>44</v>
      </c>
      <c r="E52" s="22">
        <v>0</v>
      </c>
      <c r="F52" s="19">
        <v>0</v>
      </c>
      <c r="G52" s="20">
        <f t="shared" si="0"/>
        <v>0</v>
      </c>
    </row>
    <row r="53" spans="1:7" ht="28.5" customHeight="1" x14ac:dyDescent="0.25">
      <c r="A53" s="60" t="s">
        <v>96</v>
      </c>
      <c r="B53" s="16" t="s">
        <v>97</v>
      </c>
      <c r="C53" s="23" t="s">
        <v>98</v>
      </c>
      <c r="D53" s="18" t="s">
        <v>99</v>
      </c>
      <c r="E53" s="22">
        <v>920</v>
      </c>
      <c r="F53" s="19">
        <v>5.5679999999999996</v>
      </c>
      <c r="G53" s="20">
        <f t="shared" si="0"/>
        <v>5122.5599999999995</v>
      </c>
    </row>
    <row r="54" spans="1:7" ht="28.5" customHeight="1" x14ac:dyDescent="0.25">
      <c r="A54" s="60" t="s">
        <v>100</v>
      </c>
      <c r="B54" s="30" t="s">
        <v>101</v>
      </c>
      <c r="C54" s="23" t="s">
        <v>98</v>
      </c>
      <c r="D54" s="18" t="s">
        <v>99</v>
      </c>
      <c r="E54" s="22">
        <v>30</v>
      </c>
      <c r="F54" s="19">
        <v>12.96</v>
      </c>
      <c r="G54" s="20">
        <f t="shared" si="0"/>
        <v>388.8</v>
      </c>
    </row>
    <row r="55" spans="1:7" ht="28.5" customHeight="1" x14ac:dyDescent="0.25">
      <c r="A55" s="60">
        <v>44</v>
      </c>
      <c r="B55" s="30" t="s">
        <v>102</v>
      </c>
      <c r="C55" s="23" t="s">
        <v>98</v>
      </c>
      <c r="D55" s="18" t="s">
        <v>99</v>
      </c>
      <c r="E55" s="22">
        <v>0</v>
      </c>
      <c r="F55" s="19">
        <v>0</v>
      </c>
      <c r="G55" s="20">
        <f t="shared" si="0"/>
        <v>0</v>
      </c>
    </row>
    <row r="56" spans="1:7" ht="28.5" customHeight="1" x14ac:dyDescent="0.25">
      <c r="A56" s="60">
        <v>45</v>
      </c>
      <c r="B56" s="16" t="s">
        <v>103</v>
      </c>
      <c r="C56" s="23" t="s">
        <v>98</v>
      </c>
      <c r="D56" s="18" t="s">
        <v>68</v>
      </c>
      <c r="E56" s="22">
        <v>450</v>
      </c>
      <c r="F56" s="19">
        <v>6.2834999999999992</v>
      </c>
      <c r="G56" s="20">
        <f t="shared" si="0"/>
        <v>2827.5749999999998</v>
      </c>
    </row>
    <row r="57" spans="1:7" ht="28.5" customHeight="1" x14ac:dyDescent="0.25">
      <c r="A57" s="60" t="s">
        <v>104</v>
      </c>
      <c r="B57" s="16" t="s">
        <v>105</v>
      </c>
      <c r="C57" s="23" t="s">
        <v>98</v>
      </c>
      <c r="D57" s="18" t="s">
        <v>99</v>
      </c>
      <c r="E57" s="22">
        <v>30</v>
      </c>
      <c r="F57" s="19">
        <v>5.5679999999999996</v>
      </c>
      <c r="G57" s="20">
        <f t="shared" si="0"/>
        <v>167.04</v>
      </c>
    </row>
    <row r="58" spans="1:7" ht="28.5" customHeight="1" x14ac:dyDescent="0.25">
      <c r="A58" s="60" t="s">
        <v>106</v>
      </c>
      <c r="B58" s="30" t="s">
        <v>107</v>
      </c>
      <c r="C58" s="23" t="s">
        <v>98</v>
      </c>
      <c r="D58" s="18" t="s">
        <v>99</v>
      </c>
      <c r="E58" s="22">
        <v>0</v>
      </c>
      <c r="F58" s="19">
        <v>0</v>
      </c>
      <c r="G58" s="20">
        <f t="shared" si="0"/>
        <v>0</v>
      </c>
    </row>
    <row r="59" spans="1:7" ht="28.5" customHeight="1" x14ac:dyDescent="0.25">
      <c r="A59" s="60" t="s">
        <v>108</v>
      </c>
      <c r="B59" s="16" t="s">
        <v>109</v>
      </c>
      <c r="C59" s="23" t="s">
        <v>98</v>
      </c>
      <c r="D59" s="18" t="s">
        <v>99</v>
      </c>
      <c r="E59" s="22">
        <v>0</v>
      </c>
      <c r="F59" s="19">
        <v>0</v>
      </c>
      <c r="G59" s="20">
        <f t="shared" si="0"/>
        <v>0</v>
      </c>
    </row>
    <row r="60" spans="1:7" ht="28.5" customHeight="1" x14ac:dyDescent="0.25">
      <c r="A60" s="60" t="s">
        <v>110</v>
      </c>
      <c r="B60" s="30" t="s">
        <v>111</v>
      </c>
      <c r="C60" s="23" t="s">
        <v>98</v>
      </c>
      <c r="D60" s="18" t="s">
        <v>99</v>
      </c>
      <c r="E60" s="22">
        <v>0</v>
      </c>
      <c r="F60" s="19">
        <v>0</v>
      </c>
      <c r="G60" s="20">
        <f t="shared" si="0"/>
        <v>0</v>
      </c>
    </row>
    <row r="61" spans="1:7" ht="28.5" customHeight="1" x14ac:dyDescent="0.25">
      <c r="A61" s="60" t="s">
        <v>112</v>
      </c>
      <c r="B61" s="16" t="s">
        <v>113</v>
      </c>
      <c r="C61" s="23" t="s">
        <v>98</v>
      </c>
      <c r="D61" s="18" t="s">
        <v>99</v>
      </c>
      <c r="E61" s="22">
        <v>0</v>
      </c>
      <c r="F61" s="19">
        <v>0</v>
      </c>
      <c r="G61" s="20">
        <f t="shared" si="0"/>
        <v>0</v>
      </c>
    </row>
    <row r="62" spans="1:7" ht="28.5" customHeight="1" x14ac:dyDescent="0.25">
      <c r="A62" s="60" t="s">
        <v>114</v>
      </c>
      <c r="B62" s="30" t="s">
        <v>115</v>
      </c>
      <c r="C62" s="23" t="s">
        <v>98</v>
      </c>
      <c r="D62" s="18" t="s">
        <v>99</v>
      </c>
      <c r="E62" s="22">
        <v>0</v>
      </c>
      <c r="F62" s="19">
        <v>0</v>
      </c>
      <c r="G62" s="20">
        <f t="shared" si="0"/>
        <v>0</v>
      </c>
    </row>
    <row r="63" spans="1:7" ht="28.5" customHeight="1" x14ac:dyDescent="0.25">
      <c r="A63" s="60">
        <v>49</v>
      </c>
      <c r="B63" s="16" t="s">
        <v>116</v>
      </c>
      <c r="C63" s="23" t="s">
        <v>98</v>
      </c>
      <c r="D63" s="18" t="s">
        <v>68</v>
      </c>
      <c r="E63" s="22">
        <v>0</v>
      </c>
      <c r="F63" s="19">
        <v>0</v>
      </c>
      <c r="G63" s="20">
        <f t="shared" si="0"/>
        <v>0</v>
      </c>
    </row>
    <row r="64" spans="1:7" ht="28.5" customHeight="1" x14ac:dyDescent="0.25">
      <c r="A64" s="60" t="s">
        <v>117</v>
      </c>
      <c r="B64" s="16" t="s">
        <v>118</v>
      </c>
      <c r="C64" s="23" t="s">
        <v>81</v>
      </c>
      <c r="D64" s="18" t="s">
        <v>99</v>
      </c>
      <c r="E64" s="22">
        <v>300</v>
      </c>
      <c r="F64" s="19">
        <v>5.8289999999999997</v>
      </c>
      <c r="G64" s="20">
        <f t="shared" si="0"/>
        <v>1748.6999999999998</v>
      </c>
    </row>
    <row r="65" spans="1:7" ht="28.5" customHeight="1" x14ac:dyDescent="0.25">
      <c r="A65" s="60" t="s">
        <v>119</v>
      </c>
      <c r="B65" s="30" t="s">
        <v>120</v>
      </c>
      <c r="C65" s="23" t="s">
        <v>81</v>
      </c>
      <c r="D65" s="18" t="s">
        <v>99</v>
      </c>
      <c r="E65" s="22">
        <v>300</v>
      </c>
      <c r="F65" s="19">
        <v>4.1280000000000001</v>
      </c>
      <c r="G65" s="20">
        <f t="shared" si="0"/>
        <v>1238.4000000000001</v>
      </c>
    </row>
    <row r="66" spans="1:7" ht="28.5" customHeight="1" x14ac:dyDescent="0.25">
      <c r="A66" s="60" t="s">
        <v>121</v>
      </c>
      <c r="B66" s="16" t="s">
        <v>122</v>
      </c>
      <c r="C66" s="23" t="s">
        <v>81</v>
      </c>
      <c r="D66" s="18" t="s">
        <v>99</v>
      </c>
      <c r="E66" s="22">
        <v>30</v>
      </c>
      <c r="F66" s="19">
        <v>12.179999999999998</v>
      </c>
      <c r="G66" s="20">
        <f t="shared" si="0"/>
        <v>365.39999999999992</v>
      </c>
    </row>
    <row r="67" spans="1:7" ht="28.5" customHeight="1" x14ac:dyDescent="0.25">
      <c r="A67" s="60" t="s">
        <v>123</v>
      </c>
      <c r="B67" s="30" t="s">
        <v>124</v>
      </c>
      <c r="C67" s="23" t="s">
        <v>81</v>
      </c>
      <c r="D67" s="18" t="s">
        <v>99</v>
      </c>
      <c r="E67" s="22">
        <v>46</v>
      </c>
      <c r="F67" s="19">
        <v>7.9679999999999991</v>
      </c>
      <c r="G67" s="20">
        <f t="shared" si="0"/>
        <v>366.52799999999996</v>
      </c>
    </row>
    <row r="68" spans="1:7" ht="28.5" customHeight="1" x14ac:dyDescent="0.25">
      <c r="A68" s="60" t="s">
        <v>125</v>
      </c>
      <c r="B68" s="16" t="s">
        <v>126</v>
      </c>
      <c r="C68" s="23" t="s">
        <v>81</v>
      </c>
      <c r="D68" s="18" t="s">
        <v>99</v>
      </c>
      <c r="E68" s="22">
        <v>0</v>
      </c>
      <c r="F68" s="19">
        <v>0</v>
      </c>
      <c r="G68" s="20">
        <f t="shared" si="0"/>
        <v>0</v>
      </c>
    </row>
    <row r="69" spans="1:7" ht="28.5" customHeight="1" x14ac:dyDescent="0.25">
      <c r="A69" s="60" t="s">
        <v>127</v>
      </c>
      <c r="B69" s="30" t="s">
        <v>128</v>
      </c>
      <c r="C69" s="23" t="s">
        <v>81</v>
      </c>
      <c r="D69" s="18" t="s">
        <v>99</v>
      </c>
      <c r="E69" s="22">
        <v>10</v>
      </c>
      <c r="F69" s="19">
        <v>7.9679999999999991</v>
      </c>
      <c r="G69" s="20">
        <f t="shared" si="0"/>
        <v>79.679999999999993</v>
      </c>
    </row>
    <row r="70" spans="1:7" ht="28.5" customHeight="1" x14ac:dyDescent="0.25">
      <c r="A70" s="60">
        <v>53</v>
      </c>
      <c r="B70" s="30" t="s">
        <v>129</v>
      </c>
      <c r="C70" s="23" t="s">
        <v>81</v>
      </c>
      <c r="D70" s="18" t="s">
        <v>99</v>
      </c>
      <c r="E70" s="22">
        <v>180</v>
      </c>
      <c r="F70" s="19">
        <v>10.0495</v>
      </c>
      <c r="G70" s="20">
        <f t="shared" si="0"/>
        <v>1808.91</v>
      </c>
    </row>
    <row r="71" spans="1:7" ht="28.5" customHeight="1" x14ac:dyDescent="0.25">
      <c r="A71" s="60">
        <v>54</v>
      </c>
      <c r="B71" s="30" t="s">
        <v>130</v>
      </c>
      <c r="C71" s="23" t="s">
        <v>81</v>
      </c>
      <c r="D71" s="18" t="s">
        <v>99</v>
      </c>
      <c r="E71" s="22">
        <v>1910</v>
      </c>
      <c r="F71" s="19">
        <v>14.427499999999998</v>
      </c>
      <c r="G71" s="20">
        <f t="shared" si="0"/>
        <v>27556.524999999998</v>
      </c>
    </row>
    <row r="72" spans="1:7" ht="28.5" customHeight="1" x14ac:dyDescent="0.25">
      <c r="A72" s="60">
        <v>55</v>
      </c>
      <c r="B72" s="30" t="s">
        <v>131</v>
      </c>
      <c r="C72" s="23" t="s">
        <v>81</v>
      </c>
      <c r="D72" s="18" t="s">
        <v>99</v>
      </c>
      <c r="E72" s="22">
        <v>184</v>
      </c>
      <c r="F72" s="19">
        <v>17.2135</v>
      </c>
      <c r="G72" s="20">
        <f t="shared" ref="G72:G135" si="1">F72*E72</f>
        <v>3167.2840000000001</v>
      </c>
    </row>
    <row r="73" spans="1:7" ht="28.5" customHeight="1" x14ac:dyDescent="0.25">
      <c r="A73" s="60">
        <v>56</v>
      </c>
      <c r="B73" s="30" t="s">
        <v>132</v>
      </c>
      <c r="C73" s="23" t="s">
        <v>81</v>
      </c>
      <c r="D73" s="18" t="s">
        <v>99</v>
      </c>
      <c r="E73" s="22">
        <v>92</v>
      </c>
      <c r="F73" s="19">
        <v>8.0594999999999999</v>
      </c>
      <c r="G73" s="20">
        <f t="shared" si="1"/>
        <v>741.47399999999993</v>
      </c>
    </row>
    <row r="74" spans="1:7" ht="28.5" customHeight="1" x14ac:dyDescent="0.25">
      <c r="A74" s="60">
        <v>57</v>
      </c>
      <c r="B74" s="30" t="s">
        <v>133</v>
      </c>
      <c r="C74" s="23" t="s">
        <v>81</v>
      </c>
      <c r="D74" s="18" t="s">
        <v>99</v>
      </c>
      <c r="E74" s="22">
        <v>540</v>
      </c>
      <c r="F74" s="19">
        <v>9.1539999999999999</v>
      </c>
      <c r="G74" s="20">
        <f t="shared" si="1"/>
        <v>4943.16</v>
      </c>
    </row>
    <row r="75" spans="1:7" ht="28.5" customHeight="1" x14ac:dyDescent="0.25">
      <c r="A75" s="60">
        <v>58</v>
      </c>
      <c r="B75" s="30" t="s">
        <v>134</v>
      </c>
      <c r="C75" s="23" t="s">
        <v>81</v>
      </c>
      <c r="D75" s="18" t="s">
        <v>99</v>
      </c>
      <c r="E75" s="22">
        <v>92</v>
      </c>
      <c r="F75" s="19">
        <v>10.547000000000001</v>
      </c>
      <c r="G75" s="20">
        <f t="shared" si="1"/>
        <v>970.32400000000007</v>
      </c>
    </row>
    <row r="76" spans="1:7" ht="28.5" customHeight="1" x14ac:dyDescent="0.25">
      <c r="A76" s="31">
        <v>69</v>
      </c>
      <c r="B76" s="16" t="s">
        <v>135</v>
      </c>
      <c r="C76" s="23" t="s">
        <v>136</v>
      </c>
      <c r="D76" s="18" t="s">
        <v>68</v>
      </c>
      <c r="E76" s="22">
        <v>0</v>
      </c>
      <c r="F76" s="19">
        <v>0</v>
      </c>
      <c r="G76" s="20">
        <f t="shared" si="1"/>
        <v>0</v>
      </c>
    </row>
    <row r="77" spans="1:7" ht="28.5" customHeight="1" x14ac:dyDescent="0.25">
      <c r="A77" s="31">
        <v>70</v>
      </c>
      <c r="B77" s="32" t="s">
        <v>137</v>
      </c>
      <c r="C77" s="23" t="s">
        <v>136</v>
      </c>
      <c r="D77" s="18" t="s">
        <v>68</v>
      </c>
      <c r="E77" s="22">
        <v>0</v>
      </c>
      <c r="F77" s="19">
        <v>0</v>
      </c>
      <c r="G77" s="20">
        <f t="shared" si="1"/>
        <v>0</v>
      </c>
    </row>
    <row r="78" spans="1:7" ht="28.5" customHeight="1" x14ac:dyDescent="0.25">
      <c r="A78" s="31">
        <v>71</v>
      </c>
      <c r="B78" s="33" t="s">
        <v>138</v>
      </c>
      <c r="C78" s="17" t="s">
        <v>52</v>
      </c>
      <c r="D78" s="18" t="s">
        <v>48</v>
      </c>
      <c r="E78" s="22">
        <v>0</v>
      </c>
      <c r="F78" s="19">
        <v>0</v>
      </c>
      <c r="G78" s="20">
        <f t="shared" si="1"/>
        <v>0</v>
      </c>
    </row>
    <row r="79" spans="1:7" ht="28.5" customHeight="1" x14ac:dyDescent="0.25">
      <c r="A79" s="31" t="s">
        <v>139</v>
      </c>
      <c r="B79" s="34" t="s">
        <v>140</v>
      </c>
      <c r="C79" s="23" t="s">
        <v>141</v>
      </c>
      <c r="D79" s="18" t="s">
        <v>68</v>
      </c>
      <c r="E79" s="22">
        <v>0</v>
      </c>
      <c r="F79" s="19">
        <v>0</v>
      </c>
      <c r="G79" s="20">
        <f t="shared" si="1"/>
        <v>0</v>
      </c>
    </row>
    <row r="80" spans="1:7" ht="28.5" customHeight="1" x14ac:dyDescent="0.25">
      <c r="A80" s="31" t="s">
        <v>142</v>
      </c>
      <c r="B80" s="32" t="s">
        <v>140</v>
      </c>
      <c r="C80" s="23" t="s">
        <v>143</v>
      </c>
      <c r="D80" s="18" t="s">
        <v>68</v>
      </c>
      <c r="E80" s="22">
        <v>0</v>
      </c>
      <c r="F80" s="19">
        <v>0</v>
      </c>
      <c r="G80" s="20">
        <f t="shared" si="1"/>
        <v>0</v>
      </c>
    </row>
    <row r="81" spans="1:7" ht="28.5" customHeight="1" x14ac:dyDescent="0.25">
      <c r="A81" s="31">
        <v>73</v>
      </c>
      <c r="B81" s="33" t="s">
        <v>144</v>
      </c>
      <c r="C81" s="23" t="s">
        <v>141</v>
      </c>
      <c r="D81" s="18" t="s">
        <v>44</v>
      </c>
      <c r="E81" s="22">
        <v>0</v>
      </c>
      <c r="F81" s="19">
        <v>0</v>
      </c>
      <c r="G81" s="20">
        <f t="shared" si="1"/>
        <v>0</v>
      </c>
    </row>
    <row r="82" spans="1:7" ht="28.5" customHeight="1" x14ac:dyDescent="0.25">
      <c r="A82" s="31">
        <v>74</v>
      </c>
      <c r="B82" s="34" t="s">
        <v>145</v>
      </c>
      <c r="C82" s="17" t="s">
        <v>43</v>
      </c>
      <c r="D82" s="18" t="s">
        <v>44</v>
      </c>
      <c r="E82" s="22">
        <v>0</v>
      </c>
      <c r="F82" s="19">
        <v>0</v>
      </c>
      <c r="G82" s="20">
        <f t="shared" si="1"/>
        <v>0</v>
      </c>
    </row>
    <row r="83" spans="1:7" ht="28.5" customHeight="1" x14ac:dyDescent="0.25">
      <c r="A83" s="31">
        <v>75</v>
      </c>
      <c r="B83" s="34" t="s">
        <v>146</v>
      </c>
      <c r="C83" s="17" t="s">
        <v>43</v>
      </c>
      <c r="D83" s="18" t="s">
        <v>44</v>
      </c>
      <c r="E83" s="22">
        <v>0</v>
      </c>
      <c r="F83" s="19">
        <v>0</v>
      </c>
      <c r="G83" s="20">
        <f t="shared" si="1"/>
        <v>0</v>
      </c>
    </row>
    <row r="84" spans="1:7" ht="28.5" customHeight="1" x14ac:dyDescent="0.25">
      <c r="A84" s="31" t="s">
        <v>147</v>
      </c>
      <c r="B84" s="34" t="s">
        <v>148</v>
      </c>
      <c r="C84" s="17" t="s">
        <v>149</v>
      </c>
      <c r="D84" s="18" t="s">
        <v>99</v>
      </c>
      <c r="E84" s="22">
        <v>0</v>
      </c>
      <c r="F84" s="19">
        <v>0</v>
      </c>
      <c r="G84" s="20">
        <f t="shared" si="1"/>
        <v>0</v>
      </c>
    </row>
    <row r="85" spans="1:7" ht="28.5" customHeight="1" x14ac:dyDescent="0.25">
      <c r="A85" s="31" t="s">
        <v>150</v>
      </c>
      <c r="B85" s="32" t="s">
        <v>151</v>
      </c>
      <c r="C85" s="17" t="s">
        <v>149</v>
      </c>
      <c r="D85" s="18" t="s">
        <v>99</v>
      </c>
      <c r="E85" s="22">
        <v>0</v>
      </c>
      <c r="F85" s="19">
        <v>0</v>
      </c>
      <c r="G85" s="20">
        <f t="shared" si="1"/>
        <v>0</v>
      </c>
    </row>
    <row r="86" spans="1:7" ht="28.5" customHeight="1" x14ac:dyDescent="0.25">
      <c r="A86" s="31">
        <v>77</v>
      </c>
      <c r="B86" s="32" t="s">
        <v>152</v>
      </c>
      <c r="C86" s="17" t="s">
        <v>149</v>
      </c>
      <c r="D86" s="18" t="s">
        <v>99</v>
      </c>
      <c r="E86" s="22">
        <v>0</v>
      </c>
      <c r="F86" s="19">
        <v>0</v>
      </c>
      <c r="G86" s="20">
        <f t="shared" si="1"/>
        <v>0</v>
      </c>
    </row>
    <row r="87" spans="1:7" ht="28.5" customHeight="1" x14ac:dyDescent="0.25">
      <c r="A87" s="31">
        <v>78</v>
      </c>
      <c r="B87" s="34" t="s">
        <v>153</v>
      </c>
      <c r="C87" s="17" t="s">
        <v>43</v>
      </c>
      <c r="D87" s="18" t="s">
        <v>68</v>
      </c>
      <c r="E87" s="22">
        <v>0</v>
      </c>
      <c r="F87" s="19">
        <v>0</v>
      </c>
      <c r="G87" s="20">
        <f t="shared" si="1"/>
        <v>0</v>
      </c>
    </row>
    <row r="88" spans="1:7" ht="28.5" customHeight="1" x14ac:dyDescent="0.25">
      <c r="A88" s="31">
        <v>79</v>
      </c>
      <c r="B88" s="33" t="s">
        <v>154</v>
      </c>
      <c r="C88" s="17" t="s">
        <v>43</v>
      </c>
      <c r="D88" s="18" t="s">
        <v>44</v>
      </c>
      <c r="E88" s="22">
        <v>0</v>
      </c>
      <c r="F88" s="19">
        <v>0</v>
      </c>
      <c r="G88" s="20">
        <f t="shared" si="1"/>
        <v>0</v>
      </c>
    </row>
    <row r="89" spans="1:7" ht="28.5" customHeight="1" x14ac:dyDescent="0.25">
      <c r="A89" s="31">
        <v>80</v>
      </c>
      <c r="B89" s="34" t="s">
        <v>155</v>
      </c>
      <c r="C89" s="17" t="s">
        <v>43</v>
      </c>
      <c r="D89" s="18" t="s">
        <v>44</v>
      </c>
      <c r="E89" s="22">
        <v>0</v>
      </c>
      <c r="F89" s="19">
        <v>0</v>
      </c>
      <c r="G89" s="20">
        <f t="shared" si="1"/>
        <v>0</v>
      </c>
    </row>
    <row r="90" spans="1:7" ht="28.5" customHeight="1" x14ac:dyDescent="0.25">
      <c r="A90" s="31">
        <v>81</v>
      </c>
      <c r="B90" s="34" t="s">
        <v>156</v>
      </c>
      <c r="C90" s="17" t="s">
        <v>43</v>
      </c>
      <c r="D90" s="18" t="s">
        <v>44</v>
      </c>
      <c r="E90" s="22">
        <v>0</v>
      </c>
      <c r="F90" s="19">
        <v>0</v>
      </c>
      <c r="G90" s="20">
        <f t="shared" si="1"/>
        <v>0</v>
      </c>
    </row>
    <row r="91" spans="1:7" ht="28.5" customHeight="1" x14ac:dyDescent="0.25">
      <c r="A91" s="31">
        <v>82</v>
      </c>
      <c r="B91" s="32" t="s">
        <v>157</v>
      </c>
      <c r="C91" s="23" t="s">
        <v>158</v>
      </c>
      <c r="D91" s="18" t="s">
        <v>159</v>
      </c>
      <c r="E91" s="22">
        <v>300</v>
      </c>
      <c r="F91" s="19">
        <v>0.318</v>
      </c>
      <c r="G91" s="20">
        <f t="shared" si="1"/>
        <v>95.4</v>
      </c>
    </row>
    <row r="92" spans="1:7" ht="28.5" customHeight="1" x14ac:dyDescent="0.25">
      <c r="A92" s="31">
        <v>83</v>
      </c>
      <c r="B92" s="34" t="s">
        <v>160</v>
      </c>
      <c r="C92" s="17" t="s">
        <v>24</v>
      </c>
      <c r="D92" s="18" t="s">
        <v>25</v>
      </c>
      <c r="E92" s="22">
        <v>0</v>
      </c>
      <c r="F92" s="19">
        <v>0</v>
      </c>
      <c r="G92" s="20">
        <f t="shared" si="1"/>
        <v>0</v>
      </c>
    </row>
    <row r="93" spans="1:7" ht="28.5" customHeight="1" x14ac:dyDescent="0.25">
      <c r="A93" s="31">
        <v>84</v>
      </c>
      <c r="B93" s="16" t="s">
        <v>161</v>
      </c>
      <c r="C93" s="17" t="s">
        <v>43</v>
      </c>
      <c r="D93" s="18" t="s">
        <v>44</v>
      </c>
      <c r="E93" s="22">
        <v>184</v>
      </c>
      <c r="F93" s="19">
        <v>7.95</v>
      </c>
      <c r="G93" s="20">
        <f t="shared" si="1"/>
        <v>1462.8</v>
      </c>
    </row>
    <row r="94" spans="1:7" ht="28.5" customHeight="1" x14ac:dyDescent="0.25">
      <c r="A94" s="31">
        <v>85</v>
      </c>
      <c r="B94" s="30" t="s">
        <v>162</v>
      </c>
      <c r="C94" s="17" t="s">
        <v>43</v>
      </c>
      <c r="D94" s="18" t="s">
        <v>44</v>
      </c>
      <c r="E94" s="22">
        <v>30</v>
      </c>
      <c r="F94" s="19">
        <v>9.8000000000000007</v>
      </c>
      <c r="G94" s="20">
        <f t="shared" si="1"/>
        <v>294</v>
      </c>
    </row>
    <row r="95" spans="1:7" ht="28.5" customHeight="1" x14ac:dyDescent="0.25">
      <c r="A95" s="31">
        <v>86</v>
      </c>
      <c r="B95" s="24" t="s">
        <v>163</v>
      </c>
      <c r="C95" s="17" t="s">
        <v>43</v>
      </c>
      <c r="D95" s="18" t="s">
        <v>44</v>
      </c>
      <c r="E95" s="22">
        <v>0</v>
      </c>
      <c r="F95" s="19">
        <v>0</v>
      </c>
      <c r="G95" s="20">
        <f t="shared" si="1"/>
        <v>0</v>
      </c>
    </row>
    <row r="96" spans="1:7" ht="28.5" customHeight="1" x14ac:dyDescent="0.25">
      <c r="A96" s="31" t="s">
        <v>164</v>
      </c>
      <c r="B96" s="16" t="s">
        <v>165</v>
      </c>
      <c r="C96" s="17" t="s">
        <v>43</v>
      </c>
      <c r="D96" s="18" t="s">
        <v>44</v>
      </c>
      <c r="E96" s="22">
        <v>0</v>
      </c>
      <c r="F96" s="19">
        <v>0</v>
      </c>
      <c r="G96" s="20">
        <f t="shared" si="1"/>
        <v>0</v>
      </c>
    </row>
    <row r="97" spans="1:7" ht="28.5" customHeight="1" x14ac:dyDescent="0.25">
      <c r="A97" s="31" t="s">
        <v>166</v>
      </c>
      <c r="B97" s="30" t="s">
        <v>167</v>
      </c>
      <c r="C97" s="17" t="s">
        <v>43</v>
      </c>
      <c r="D97" s="18" t="s">
        <v>44</v>
      </c>
      <c r="E97" s="22">
        <v>0</v>
      </c>
      <c r="F97" s="19">
        <v>0</v>
      </c>
      <c r="G97" s="20">
        <f t="shared" si="1"/>
        <v>0</v>
      </c>
    </row>
    <row r="98" spans="1:7" ht="28.5" customHeight="1" x14ac:dyDescent="0.25">
      <c r="A98" s="31" t="s">
        <v>168</v>
      </c>
      <c r="B98" s="16" t="s">
        <v>169</v>
      </c>
      <c r="C98" s="17" t="s">
        <v>43</v>
      </c>
      <c r="D98" s="18" t="s">
        <v>44</v>
      </c>
      <c r="E98" s="22">
        <v>0</v>
      </c>
      <c r="F98" s="19">
        <v>0</v>
      </c>
      <c r="G98" s="20">
        <f t="shared" si="1"/>
        <v>0</v>
      </c>
    </row>
    <row r="99" spans="1:7" ht="28.5" customHeight="1" x14ac:dyDescent="0.25">
      <c r="A99" s="31" t="s">
        <v>170</v>
      </c>
      <c r="B99" s="30" t="s">
        <v>171</v>
      </c>
      <c r="C99" s="17" t="s">
        <v>43</v>
      </c>
      <c r="D99" s="18" t="s">
        <v>44</v>
      </c>
      <c r="E99" s="22">
        <v>0</v>
      </c>
      <c r="F99" s="19">
        <v>0</v>
      </c>
      <c r="G99" s="20">
        <f t="shared" si="1"/>
        <v>0</v>
      </c>
    </row>
    <row r="100" spans="1:7" ht="28.5" customHeight="1" x14ac:dyDescent="0.25">
      <c r="A100" s="31" t="s">
        <v>172</v>
      </c>
      <c r="B100" s="16" t="s">
        <v>173</v>
      </c>
      <c r="C100" s="17" t="s">
        <v>43</v>
      </c>
      <c r="D100" s="18" t="s">
        <v>44</v>
      </c>
      <c r="E100" s="22">
        <v>0</v>
      </c>
      <c r="F100" s="19">
        <v>0</v>
      </c>
      <c r="G100" s="20">
        <f t="shared" si="1"/>
        <v>0</v>
      </c>
    </row>
    <row r="101" spans="1:7" ht="28.5" customHeight="1" x14ac:dyDescent="0.25">
      <c r="A101" s="31" t="s">
        <v>174</v>
      </c>
      <c r="B101" s="30" t="s">
        <v>175</v>
      </c>
      <c r="C101" s="17" t="s">
        <v>43</v>
      </c>
      <c r="D101" s="18" t="s">
        <v>44</v>
      </c>
      <c r="E101" s="22">
        <v>0</v>
      </c>
      <c r="F101" s="19">
        <v>0</v>
      </c>
      <c r="G101" s="20">
        <f t="shared" si="1"/>
        <v>0</v>
      </c>
    </row>
    <row r="102" spans="1:7" ht="28.5" customHeight="1" x14ac:dyDescent="0.25">
      <c r="A102" s="35">
        <v>90</v>
      </c>
      <c r="B102" s="25" t="s">
        <v>176</v>
      </c>
      <c r="C102" s="17" t="s">
        <v>177</v>
      </c>
      <c r="D102" s="18" t="s">
        <v>48</v>
      </c>
      <c r="E102" s="22">
        <v>0</v>
      </c>
      <c r="F102" s="19">
        <v>0</v>
      </c>
      <c r="G102" s="20">
        <f t="shared" si="1"/>
        <v>0</v>
      </c>
    </row>
    <row r="103" spans="1:7" ht="28.5" customHeight="1" x14ac:dyDescent="0.25">
      <c r="A103" s="35">
        <v>91</v>
      </c>
      <c r="B103" s="16" t="s">
        <v>178</v>
      </c>
      <c r="C103" s="17" t="s">
        <v>43</v>
      </c>
      <c r="D103" s="18" t="s">
        <v>44</v>
      </c>
      <c r="E103" s="22">
        <v>300</v>
      </c>
      <c r="F103" s="19">
        <v>8.6999999999999993</v>
      </c>
      <c r="G103" s="20">
        <f t="shared" si="1"/>
        <v>2610</v>
      </c>
    </row>
    <row r="104" spans="1:7" ht="29.25" customHeight="1" x14ac:dyDescent="0.25">
      <c r="A104" s="35">
        <v>92</v>
      </c>
      <c r="B104" s="30" t="s">
        <v>179</v>
      </c>
      <c r="C104" s="17" t="s">
        <v>43</v>
      </c>
      <c r="D104" s="18" t="s">
        <v>44</v>
      </c>
      <c r="E104" s="22">
        <v>30</v>
      </c>
      <c r="F104" s="19">
        <v>9.8000000000000007</v>
      </c>
      <c r="G104" s="20">
        <f t="shared" si="1"/>
        <v>294</v>
      </c>
    </row>
    <row r="105" spans="1:7" ht="29.25" customHeight="1" x14ac:dyDescent="0.25">
      <c r="A105" s="35">
        <v>93</v>
      </c>
      <c r="B105" s="16" t="s">
        <v>180</v>
      </c>
      <c r="C105" s="17" t="s">
        <v>43</v>
      </c>
      <c r="D105" s="18" t="s">
        <v>44</v>
      </c>
      <c r="E105" s="22">
        <v>0</v>
      </c>
      <c r="F105" s="19">
        <v>0</v>
      </c>
      <c r="G105" s="20">
        <f t="shared" si="1"/>
        <v>0</v>
      </c>
    </row>
    <row r="106" spans="1:7" ht="29.25" customHeight="1" x14ac:dyDescent="0.25">
      <c r="A106" s="35">
        <v>94</v>
      </c>
      <c r="B106" s="16" t="s">
        <v>181</v>
      </c>
      <c r="C106" s="17" t="s">
        <v>43</v>
      </c>
      <c r="D106" s="18" t="s">
        <v>44</v>
      </c>
      <c r="E106" s="22">
        <v>0</v>
      </c>
      <c r="F106" s="19">
        <v>0</v>
      </c>
      <c r="G106" s="20">
        <f t="shared" si="1"/>
        <v>0</v>
      </c>
    </row>
    <row r="107" spans="1:7" ht="29.25" customHeight="1" x14ac:dyDescent="0.25">
      <c r="A107" s="36">
        <v>95</v>
      </c>
      <c r="B107" s="37" t="s">
        <v>182</v>
      </c>
      <c r="C107" s="38" t="s">
        <v>43</v>
      </c>
      <c r="D107" s="39" t="s">
        <v>44</v>
      </c>
      <c r="E107" s="22">
        <v>0</v>
      </c>
      <c r="F107" s="19">
        <v>0</v>
      </c>
      <c r="G107" s="20">
        <f t="shared" si="1"/>
        <v>0</v>
      </c>
    </row>
    <row r="108" spans="1:7" ht="29.25" customHeight="1" x14ac:dyDescent="0.25">
      <c r="A108" s="31">
        <v>96</v>
      </c>
      <c r="B108" s="16" t="s">
        <v>183</v>
      </c>
      <c r="C108" s="40" t="s">
        <v>43</v>
      </c>
      <c r="D108" s="18" t="s">
        <v>184</v>
      </c>
      <c r="E108" s="22">
        <v>30</v>
      </c>
      <c r="F108" s="19">
        <v>8.6999999999999993</v>
      </c>
      <c r="G108" s="20">
        <f t="shared" si="1"/>
        <v>261</v>
      </c>
    </row>
    <row r="109" spans="1:7" ht="29.25" customHeight="1" x14ac:dyDescent="0.25">
      <c r="A109" s="31">
        <v>97</v>
      </c>
      <c r="B109" s="16" t="s">
        <v>185</v>
      </c>
      <c r="C109" s="40" t="s">
        <v>43</v>
      </c>
      <c r="D109" s="18" t="s">
        <v>184</v>
      </c>
      <c r="E109" s="22">
        <v>0</v>
      </c>
      <c r="F109" s="19">
        <v>0</v>
      </c>
      <c r="G109" s="20">
        <f t="shared" si="1"/>
        <v>0</v>
      </c>
    </row>
    <row r="110" spans="1:7" ht="29.25" customHeight="1" x14ac:dyDescent="0.25">
      <c r="A110" s="31">
        <v>98</v>
      </c>
      <c r="B110" s="30" t="s">
        <v>186</v>
      </c>
      <c r="C110" s="40" t="s">
        <v>43</v>
      </c>
      <c r="D110" s="18" t="s">
        <v>187</v>
      </c>
      <c r="E110" s="22">
        <v>3</v>
      </c>
      <c r="F110" s="19">
        <v>10.45</v>
      </c>
      <c r="G110" s="20">
        <f t="shared" si="1"/>
        <v>31.349999999999998</v>
      </c>
    </row>
    <row r="111" spans="1:7" ht="29.25" customHeight="1" x14ac:dyDescent="0.25">
      <c r="A111" s="31">
        <v>99</v>
      </c>
      <c r="B111" s="16" t="s">
        <v>188</v>
      </c>
      <c r="C111" s="40" t="s">
        <v>43</v>
      </c>
      <c r="D111" s="18" t="s">
        <v>184</v>
      </c>
      <c r="E111" s="22">
        <v>3</v>
      </c>
      <c r="F111" s="19">
        <v>7.95</v>
      </c>
      <c r="G111" s="20">
        <f t="shared" si="1"/>
        <v>23.85</v>
      </c>
    </row>
    <row r="112" spans="1:7" ht="29.25" customHeight="1" x14ac:dyDescent="0.25">
      <c r="A112" s="31">
        <v>100</v>
      </c>
      <c r="B112" s="16" t="s">
        <v>189</v>
      </c>
      <c r="C112" s="40" t="s">
        <v>43</v>
      </c>
      <c r="D112" s="18" t="s">
        <v>184</v>
      </c>
      <c r="E112" s="22">
        <v>3</v>
      </c>
      <c r="F112" s="19">
        <v>8.6999999999999993</v>
      </c>
      <c r="G112" s="20">
        <f t="shared" si="1"/>
        <v>26.099999999999998</v>
      </c>
    </row>
    <row r="113" spans="1:7" ht="29.25" customHeight="1" x14ac:dyDescent="0.25">
      <c r="A113" s="31">
        <v>101</v>
      </c>
      <c r="B113" s="30" t="s">
        <v>190</v>
      </c>
      <c r="C113" s="40" t="s">
        <v>43</v>
      </c>
      <c r="D113" s="18" t="s">
        <v>187</v>
      </c>
      <c r="E113" s="22">
        <v>3</v>
      </c>
      <c r="F113" s="19">
        <v>8.85</v>
      </c>
      <c r="G113" s="20">
        <f t="shared" si="1"/>
        <v>26.549999999999997</v>
      </c>
    </row>
    <row r="114" spans="1:7" ht="29.25" customHeight="1" x14ac:dyDescent="0.25">
      <c r="A114" s="31">
        <v>102</v>
      </c>
      <c r="B114" s="30" t="s">
        <v>191</v>
      </c>
      <c r="C114" s="40" t="s">
        <v>192</v>
      </c>
      <c r="D114" s="18" t="s">
        <v>187</v>
      </c>
      <c r="E114" s="22">
        <v>3</v>
      </c>
      <c r="F114" s="19">
        <v>8.6999999999999993</v>
      </c>
      <c r="G114" s="20">
        <f t="shared" si="1"/>
        <v>26.099999999999998</v>
      </c>
    </row>
    <row r="115" spans="1:7" ht="29.25" customHeight="1" x14ac:dyDescent="0.25">
      <c r="A115" s="31">
        <v>103</v>
      </c>
      <c r="B115" s="30" t="s">
        <v>193</v>
      </c>
      <c r="C115" s="40" t="s">
        <v>43</v>
      </c>
      <c r="D115" s="18" t="s">
        <v>57</v>
      </c>
      <c r="E115" s="22">
        <v>4400</v>
      </c>
      <c r="F115" s="19">
        <v>4.5999999999999996</v>
      </c>
      <c r="G115" s="20">
        <f t="shared" si="1"/>
        <v>20240</v>
      </c>
    </row>
    <row r="116" spans="1:7" ht="29.25" customHeight="1" x14ac:dyDescent="0.25">
      <c r="A116" s="31">
        <v>104</v>
      </c>
      <c r="B116" s="16" t="s">
        <v>194</v>
      </c>
      <c r="C116" s="40" t="s">
        <v>43</v>
      </c>
      <c r="D116" s="18" t="s">
        <v>57</v>
      </c>
      <c r="E116" s="22">
        <v>1380</v>
      </c>
      <c r="F116" s="19">
        <v>3.2189999999999999</v>
      </c>
      <c r="G116" s="20">
        <f t="shared" si="1"/>
        <v>4442.22</v>
      </c>
    </row>
    <row r="117" spans="1:7" ht="29.25" customHeight="1" x14ac:dyDescent="0.25">
      <c r="A117" s="31">
        <v>105</v>
      </c>
      <c r="B117" s="16" t="s">
        <v>195</v>
      </c>
      <c r="C117" s="40" t="s">
        <v>43</v>
      </c>
      <c r="D117" s="18" t="s">
        <v>57</v>
      </c>
      <c r="E117" s="22">
        <v>3</v>
      </c>
      <c r="F117" s="19">
        <v>0.93500000000000005</v>
      </c>
      <c r="G117" s="20">
        <f t="shared" si="1"/>
        <v>2.8050000000000002</v>
      </c>
    </row>
    <row r="118" spans="1:7" ht="29.25" customHeight="1" x14ac:dyDescent="0.25">
      <c r="A118" s="31">
        <v>106</v>
      </c>
      <c r="B118" s="16" t="s">
        <v>196</v>
      </c>
      <c r="C118" s="40" t="s">
        <v>192</v>
      </c>
      <c r="D118" s="18" t="s">
        <v>187</v>
      </c>
      <c r="E118" s="22">
        <v>0</v>
      </c>
      <c r="F118" s="19">
        <v>0</v>
      </c>
      <c r="G118" s="20">
        <f t="shared" si="1"/>
        <v>0</v>
      </c>
    </row>
    <row r="119" spans="1:7" ht="29.25" customHeight="1" x14ac:dyDescent="0.25">
      <c r="A119" s="31">
        <v>107</v>
      </c>
      <c r="B119" s="41" t="s">
        <v>197</v>
      </c>
      <c r="C119" s="40" t="s">
        <v>43</v>
      </c>
      <c r="D119" s="18" t="s">
        <v>57</v>
      </c>
      <c r="E119" s="22">
        <v>0</v>
      </c>
      <c r="F119" s="19">
        <v>0</v>
      </c>
      <c r="G119" s="20">
        <f t="shared" si="1"/>
        <v>0</v>
      </c>
    </row>
    <row r="120" spans="1:7" ht="29.25" customHeight="1" x14ac:dyDescent="0.25">
      <c r="A120" s="31">
        <v>108</v>
      </c>
      <c r="B120" s="16" t="s">
        <v>198</v>
      </c>
      <c r="C120" s="40" t="s">
        <v>43</v>
      </c>
      <c r="D120" s="18" t="s">
        <v>187</v>
      </c>
      <c r="E120" s="22">
        <v>3</v>
      </c>
      <c r="F120" s="19">
        <v>0.93500000000000005</v>
      </c>
      <c r="G120" s="20">
        <f t="shared" si="1"/>
        <v>2.8050000000000002</v>
      </c>
    </row>
    <row r="121" spans="1:7" ht="29.25" customHeight="1" x14ac:dyDescent="0.25">
      <c r="A121" s="31">
        <v>109</v>
      </c>
      <c r="B121" s="16" t="s">
        <v>199</v>
      </c>
      <c r="C121" s="40" t="s">
        <v>192</v>
      </c>
      <c r="D121" s="18" t="s">
        <v>187</v>
      </c>
      <c r="E121" s="22">
        <v>0</v>
      </c>
      <c r="F121" s="19">
        <v>0</v>
      </c>
      <c r="G121" s="20">
        <f t="shared" si="1"/>
        <v>0</v>
      </c>
    </row>
    <row r="122" spans="1:7" ht="29.25" customHeight="1" x14ac:dyDescent="0.25">
      <c r="A122" s="31">
        <v>110</v>
      </c>
      <c r="B122" s="16" t="s">
        <v>200</v>
      </c>
      <c r="C122" s="40" t="s">
        <v>201</v>
      </c>
      <c r="D122" s="18" t="s">
        <v>202</v>
      </c>
      <c r="E122" s="22">
        <v>0</v>
      </c>
      <c r="F122" s="19">
        <v>0</v>
      </c>
      <c r="G122" s="20">
        <f t="shared" si="1"/>
        <v>0</v>
      </c>
    </row>
    <row r="123" spans="1:7" ht="29.25" customHeight="1" x14ac:dyDescent="0.25">
      <c r="A123" s="31">
        <v>111</v>
      </c>
      <c r="B123" s="16" t="s">
        <v>203</v>
      </c>
      <c r="C123" s="40" t="s">
        <v>43</v>
      </c>
      <c r="D123" s="18" t="s">
        <v>184</v>
      </c>
      <c r="E123" s="22">
        <v>0</v>
      </c>
      <c r="F123" s="19">
        <v>0</v>
      </c>
      <c r="G123" s="20">
        <f t="shared" si="1"/>
        <v>0</v>
      </c>
    </row>
    <row r="124" spans="1:7" ht="29.25" customHeight="1" x14ac:dyDescent="0.25">
      <c r="A124" s="31" t="s">
        <v>204</v>
      </c>
      <c r="B124" s="16" t="s">
        <v>205</v>
      </c>
      <c r="C124" s="42" t="s">
        <v>43</v>
      </c>
      <c r="D124" s="43" t="s">
        <v>184</v>
      </c>
      <c r="E124" s="22">
        <v>0</v>
      </c>
      <c r="F124" s="19">
        <v>0</v>
      </c>
      <c r="G124" s="20">
        <f t="shared" si="1"/>
        <v>0</v>
      </c>
    </row>
    <row r="125" spans="1:7" ht="29.25" customHeight="1" x14ac:dyDescent="0.25">
      <c r="A125" s="31" t="s">
        <v>206</v>
      </c>
      <c r="B125" s="30" t="s">
        <v>207</v>
      </c>
      <c r="C125" s="42" t="s">
        <v>43</v>
      </c>
      <c r="D125" s="43" t="s">
        <v>184</v>
      </c>
      <c r="E125" s="22">
        <v>0</v>
      </c>
      <c r="F125" s="19">
        <v>0</v>
      </c>
      <c r="G125" s="20">
        <f t="shared" si="1"/>
        <v>0</v>
      </c>
    </row>
    <row r="126" spans="1:7" ht="29.25" customHeight="1" x14ac:dyDescent="0.25">
      <c r="A126" s="31">
        <v>113</v>
      </c>
      <c r="B126" s="30" t="s">
        <v>208</v>
      </c>
      <c r="C126" s="40" t="s">
        <v>43</v>
      </c>
      <c r="D126" s="18" t="s">
        <v>184</v>
      </c>
      <c r="E126" s="44">
        <v>0</v>
      </c>
      <c r="F126" s="45">
        <v>0</v>
      </c>
      <c r="G126" s="20">
        <f t="shared" si="1"/>
        <v>0</v>
      </c>
    </row>
    <row r="127" spans="1:7" ht="29.25" customHeight="1" x14ac:dyDescent="0.25">
      <c r="A127" s="46">
        <v>114</v>
      </c>
      <c r="B127" s="30" t="s">
        <v>209</v>
      </c>
      <c r="C127" s="40" t="s">
        <v>43</v>
      </c>
      <c r="D127" s="18" t="s">
        <v>202</v>
      </c>
      <c r="E127" s="44">
        <v>0</v>
      </c>
      <c r="F127" s="45">
        <v>0</v>
      </c>
      <c r="G127" s="20">
        <f t="shared" si="1"/>
        <v>0</v>
      </c>
    </row>
    <row r="128" spans="1:7" ht="29.25" customHeight="1" x14ac:dyDescent="0.25">
      <c r="A128" s="31">
        <v>115</v>
      </c>
      <c r="B128" s="16" t="s">
        <v>210</v>
      </c>
      <c r="C128" s="40" t="s">
        <v>211</v>
      </c>
      <c r="D128" s="18" t="s">
        <v>159</v>
      </c>
      <c r="E128" s="44">
        <v>3870</v>
      </c>
      <c r="F128" s="45">
        <v>1.431</v>
      </c>
      <c r="G128" s="20">
        <f t="shared" si="1"/>
        <v>5537.97</v>
      </c>
    </row>
    <row r="129" spans="1:9" ht="29.25" customHeight="1" x14ac:dyDescent="0.25">
      <c r="A129" s="31">
        <v>116</v>
      </c>
      <c r="B129" s="16" t="s">
        <v>212</v>
      </c>
      <c r="C129" s="47" t="s">
        <v>213</v>
      </c>
      <c r="D129" s="18" t="s">
        <v>159</v>
      </c>
      <c r="E129" s="44">
        <v>0</v>
      </c>
      <c r="F129" s="45">
        <v>0</v>
      </c>
      <c r="G129" s="20">
        <f t="shared" si="1"/>
        <v>0</v>
      </c>
    </row>
    <row r="130" spans="1:9" ht="29.25" customHeight="1" x14ac:dyDescent="0.25">
      <c r="A130" s="31">
        <v>117</v>
      </c>
      <c r="B130" s="16" t="s">
        <v>214</v>
      </c>
      <c r="C130" s="40" t="s">
        <v>43</v>
      </c>
      <c r="D130" s="18" t="s">
        <v>159</v>
      </c>
      <c r="E130" s="44">
        <v>0</v>
      </c>
      <c r="F130" s="45">
        <v>0</v>
      </c>
      <c r="G130" s="20">
        <f t="shared" si="1"/>
        <v>0</v>
      </c>
    </row>
    <row r="131" spans="1:9" ht="29.25" customHeight="1" x14ac:dyDescent="0.25">
      <c r="A131" s="31">
        <v>118</v>
      </c>
      <c r="B131" s="16" t="s">
        <v>215</v>
      </c>
      <c r="C131" s="40" t="s">
        <v>43</v>
      </c>
      <c r="D131" s="18" t="s">
        <v>184</v>
      </c>
      <c r="E131" s="44">
        <v>3</v>
      </c>
      <c r="F131" s="45">
        <v>7.95</v>
      </c>
      <c r="G131" s="20">
        <f t="shared" si="1"/>
        <v>23.85</v>
      </c>
    </row>
    <row r="132" spans="1:9" ht="29.25" customHeight="1" x14ac:dyDescent="0.25">
      <c r="A132" s="31">
        <v>119</v>
      </c>
      <c r="B132" s="30" t="s">
        <v>216</v>
      </c>
      <c r="C132" s="40" t="s">
        <v>43</v>
      </c>
      <c r="D132" s="18" t="s">
        <v>48</v>
      </c>
      <c r="E132" s="44">
        <v>3</v>
      </c>
      <c r="F132" s="45">
        <v>9.35</v>
      </c>
      <c r="G132" s="20">
        <f t="shared" si="1"/>
        <v>28.049999999999997</v>
      </c>
    </row>
    <row r="133" spans="1:9" ht="29.25" customHeight="1" x14ac:dyDescent="0.25">
      <c r="A133" s="31">
        <v>120</v>
      </c>
      <c r="B133" s="30" t="s">
        <v>217</v>
      </c>
      <c r="C133" s="40" t="s">
        <v>43</v>
      </c>
      <c r="D133" s="18" t="s">
        <v>187</v>
      </c>
      <c r="E133" s="44">
        <v>0</v>
      </c>
      <c r="F133" s="45">
        <v>0</v>
      </c>
      <c r="G133" s="20">
        <f t="shared" si="1"/>
        <v>0</v>
      </c>
    </row>
    <row r="134" spans="1:9" ht="29.25" customHeight="1" x14ac:dyDescent="0.25">
      <c r="A134" s="31">
        <v>121</v>
      </c>
      <c r="B134" s="16" t="s">
        <v>218</v>
      </c>
      <c r="C134" s="27" t="s">
        <v>43</v>
      </c>
      <c r="D134" s="18" t="s">
        <v>48</v>
      </c>
      <c r="E134" s="44">
        <v>0</v>
      </c>
      <c r="F134" s="45">
        <v>0</v>
      </c>
      <c r="G134" s="20">
        <f t="shared" si="1"/>
        <v>0</v>
      </c>
    </row>
    <row r="135" spans="1:9" ht="29.25" customHeight="1" x14ac:dyDescent="0.25">
      <c r="A135" s="31">
        <v>122</v>
      </c>
      <c r="B135" s="16" t="s">
        <v>219</v>
      </c>
      <c r="C135" s="27" t="s">
        <v>43</v>
      </c>
      <c r="D135" s="18" t="s">
        <v>187</v>
      </c>
      <c r="E135" s="44">
        <v>0</v>
      </c>
      <c r="F135" s="45">
        <v>0</v>
      </c>
      <c r="G135" s="20">
        <f t="shared" si="1"/>
        <v>0</v>
      </c>
    </row>
    <row r="136" spans="1:9" ht="29.25" customHeight="1" x14ac:dyDescent="0.25">
      <c r="A136" s="31">
        <v>123</v>
      </c>
      <c r="B136" s="16" t="s">
        <v>220</v>
      </c>
      <c r="C136" s="27" t="s">
        <v>221</v>
      </c>
      <c r="D136" s="18" t="s">
        <v>222</v>
      </c>
      <c r="E136" s="44">
        <v>4.6000000000000005</v>
      </c>
      <c r="F136" s="45">
        <v>174.9</v>
      </c>
      <c r="G136" s="20">
        <f t="shared" ref="G136:G140" si="2">F136*E136</f>
        <v>804.54000000000008</v>
      </c>
    </row>
    <row r="137" spans="1:9" ht="29.25" customHeight="1" x14ac:dyDescent="0.25">
      <c r="A137" s="31">
        <v>124</v>
      </c>
      <c r="B137" s="30" t="s">
        <v>223</v>
      </c>
      <c r="C137" s="27" t="s">
        <v>221</v>
      </c>
      <c r="D137" s="18" t="s">
        <v>222</v>
      </c>
      <c r="E137" s="44">
        <v>9.2000000000000011</v>
      </c>
      <c r="F137" s="45">
        <v>174.9</v>
      </c>
      <c r="G137" s="20">
        <f t="shared" si="2"/>
        <v>1609.0800000000002</v>
      </c>
    </row>
    <row r="138" spans="1:9" ht="29.25" customHeight="1" x14ac:dyDescent="0.25">
      <c r="A138" s="31">
        <v>125</v>
      </c>
      <c r="B138" s="30" t="s">
        <v>224</v>
      </c>
      <c r="C138" s="27" t="s">
        <v>221</v>
      </c>
      <c r="D138" s="18" t="s">
        <v>222</v>
      </c>
      <c r="E138" s="44">
        <v>0</v>
      </c>
      <c r="F138" s="45">
        <v>0</v>
      </c>
      <c r="G138" s="20">
        <f t="shared" si="2"/>
        <v>0</v>
      </c>
    </row>
    <row r="139" spans="1:9" ht="27.75" customHeight="1" x14ac:dyDescent="0.25">
      <c r="A139" s="35">
        <v>126</v>
      </c>
      <c r="B139" s="48" t="s">
        <v>225</v>
      </c>
      <c r="C139" s="49" t="s">
        <v>226</v>
      </c>
      <c r="D139" s="18" t="s">
        <v>222</v>
      </c>
      <c r="E139" s="44">
        <v>3</v>
      </c>
      <c r="F139" s="45">
        <v>2088</v>
      </c>
      <c r="G139" s="20">
        <f t="shared" si="2"/>
        <v>6264</v>
      </c>
    </row>
    <row r="140" spans="1:9" ht="27.75" customHeight="1" x14ac:dyDescent="0.25">
      <c r="A140" s="31">
        <v>127</v>
      </c>
      <c r="B140" s="16" t="s">
        <v>227</v>
      </c>
      <c r="C140" s="27" t="s">
        <v>43</v>
      </c>
      <c r="D140" s="18" t="s">
        <v>184</v>
      </c>
      <c r="E140" s="44">
        <v>770</v>
      </c>
      <c r="F140" s="45">
        <v>7.95</v>
      </c>
      <c r="G140" s="20">
        <f t="shared" si="2"/>
        <v>6121.5</v>
      </c>
    </row>
    <row r="141" spans="1:9" s="53" customFormat="1" ht="17.25" customHeight="1" x14ac:dyDescent="0.25">
      <c r="A141" s="87" t="s">
        <v>228</v>
      </c>
      <c r="B141" s="87"/>
      <c r="C141" s="50"/>
      <c r="D141" s="51"/>
      <c r="E141" s="52">
        <f t="shared" ref="E141:F141" si="3">SUM(E8:E140)</f>
        <v>43526.2</v>
      </c>
      <c r="F141" s="52">
        <f t="shared" si="3"/>
        <v>3905.2860000000001</v>
      </c>
      <c r="G141" s="52">
        <f>SUM(G8:G140)</f>
        <v>265519.81999999995</v>
      </c>
    </row>
    <row r="142" spans="1:9" ht="26.25" customHeight="1" x14ac:dyDescent="0.2">
      <c r="A142" s="88" t="s">
        <v>229</v>
      </c>
      <c r="B142" s="89"/>
      <c r="C142" s="89"/>
      <c r="D142" s="89"/>
      <c r="E142" s="89"/>
      <c r="F142" s="89"/>
      <c r="G142" s="89"/>
      <c r="H142" s="54"/>
      <c r="I142" s="55"/>
    </row>
    <row r="143" spans="1:9" ht="13.5" thickBot="1" x14ac:dyDescent="0.25">
      <c r="A143" s="56"/>
      <c r="B143" s="57"/>
      <c r="C143" s="57"/>
      <c r="D143" s="57"/>
      <c r="E143" s="57"/>
      <c r="F143" s="57"/>
      <c r="G143" s="57"/>
      <c r="I143" s="55"/>
    </row>
    <row r="144" spans="1:9" ht="15.75" customHeight="1" thickTop="1" x14ac:dyDescent="0.2">
      <c r="B144" s="58" t="s">
        <v>230</v>
      </c>
      <c r="C144" s="110"/>
      <c r="D144" s="110"/>
      <c r="E144" s="110"/>
      <c r="F144" s="111"/>
      <c r="I144" s="55"/>
    </row>
    <row r="145" spans="2:9" ht="15.75" customHeight="1" x14ac:dyDescent="0.2">
      <c r="B145" s="59" t="s">
        <v>231</v>
      </c>
      <c r="C145" s="112" t="s">
        <v>232</v>
      </c>
      <c r="D145" s="112"/>
      <c r="E145" s="112"/>
      <c r="F145" s="113"/>
      <c r="I145" s="55"/>
    </row>
    <row r="146" spans="2:9" ht="32.25" customHeight="1" x14ac:dyDescent="0.2">
      <c r="B146" s="94"/>
      <c r="C146" s="95"/>
      <c r="D146" s="60" t="s">
        <v>233</v>
      </c>
      <c r="E146" s="60" t="s">
        <v>234</v>
      </c>
      <c r="F146" s="61" t="s">
        <v>235</v>
      </c>
    </row>
    <row r="147" spans="2:9" ht="15.75" customHeight="1" x14ac:dyDescent="0.2">
      <c r="B147" s="94"/>
      <c r="C147" s="95"/>
      <c r="D147" s="60" t="s">
        <v>236</v>
      </c>
      <c r="E147" s="60" t="s">
        <v>237</v>
      </c>
      <c r="F147" s="61" t="s">
        <v>237</v>
      </c>
    </row>
    <row r="148" spans="2:9" ht="16.5" thickBot="1" x14ac:dyDescent="0.25">
      <c r="B148" s="62"/>
      <c r="C148" s="63" t="s">
        <v>238</v>
      </c>
      <c r="D148" s="64">
        <f>SUM(F171)</f>
        <v>0</v>
      </c>
      <c r="E148" s="65">
        <f>IF(C145="áno",D148*0.2,0)</f>
        <v>0</v>
      </c>
      <c r="F148" s="66">
        <f>D148+E148</f>
        <v>0</v>
      </c>
    </row>
    <row r="149" spans="2:9" ht="15.75" customHeight="1" thickTop="1" x14ac:dyDescent="0.25">
      <c r="B149" s="67"/>
      <c r="C149" s="67"/>
      <c r="D149" s="67"/>
      <c r="E149" s="67"/>
      <c r="F149" s="67"/>
    </row>
    <row r="150" spans="2:9" ht="15.75" x14ac:dyDescent="0.25">
      <c r="B150" s="68" t="s">
        <v>230</v>
      </c>
      <c r="C150" s="114"/>
      <c r="D150" s="115"/>
      <c r="E150" s="69"/>
      <c r="F150" s="69"/>
    </row>
    <row r="151" spans="2:9" ht="15.75" x14ac:dyDescent="0.25">
      <c r="B151" s="70" t="s">
        <v>239</v>
      </c>
      <c r="C151" s="81"/>
      <c r="D151" s="82"/>
      <c r="E151" s="69"/>
      <c r="F151" s="69"/>
    </row>
    <row r="152" spans="2:9" ht="15.75" customHeight="1" x14ac:dyDescent="0.25">
      <c r="B152" s="68" t="s">
        <v>240</v>
      </c>
      <c r="C152" s="114"/>
      <c r="D152" s="115"/>
      <c r="E152" s="69"/>
      <c r="F152" s="69"/>
    </row>
    <row r="153" spans="2:9" ht="15.75" customHeight="1" x14ac:dyDescent="0.25">
      <c r="B153" s="71" t="s">
        <v>241</v>
      </c>
      <c r="C153" s="81"/>
      <c r="D153" s="82"/>
      <c r="E153" s="69"/>
      <c r="F153" s="69"/>
    </row>
    <row r="154" spans="2:9" ht="15.75" customHeight="1" x14ac:dyDescent="0.25">
      <c r="B154" s="71" t="s">
        <v>242</v>
      </c>
      <c r="C154" s="81"/>
      <c r="D154" s="82"/>
      <c r="E154" s="69"/>
      <c r="F154" s="69"/>
    </row>
    <row r="155" spans="2:9" ht="15.75" customHeight="1" x14ac:dyDescent="0.25">
      <c r="B155" s="71" t="s">
        <v>243</v>
      </c>
      <c r="C155" s="81"/>
      <c r="D155" s="82"/>
      <c r="E155" s="69"/>
      <c r="F155" s="69"/>
    </row>
    <row r="156" spans="2:9" ht="15.75" customHeight="1" x14ac:dyDescent="0.25">
      <c r="B156" s="71" t="s">
        <v>244</v>
      </c>
      <c r="C156" s="81"/>
      <c r="D156" s="82"/>
      <c r="E156" s="69"/>
      <c r="F156" s="69"/>
    </row>
    <row r="157" spans="2:9" ht="15.75" customHeight="1" x14ac:dyDescent="0.25">
      <c r="B157" s="71" t="s">
        <v>245</v>
      </c>
      <c r="C157" s="81"/>
      <c r="D157" s="82"/>
      <c r="E157" s="69"/>
      <c r="F157" s="69"/>
    </row>
    <row r="158" spans="2:9" ht="15.75" customHeight="1" x14ac:dyDescent="0.25">
      <c r="B158" s="71" t="s">
        <v>246</v>
      </c>
      <c r="C158" s="81"/>
      <c r="D158" s="82"/>
      <c r="E158" s="69"/>
      <c r="F158" s="69"/>
    </row>
    <row r="159" spans="2:9" ht="15.75" customHeight="1" x14ac:dyDescent="0.25">
      <c r="B159" s="71" t="s">
        <v>247</v>
      </c>
      <c r="C159" s="81"/>
      <c r="D159" s="82"/>
      <c r="E159" s="69"/>
      <c r="F159" s="69"/>
    </row>
    <row r="160" spans="2:9" ht="15.75" customHeight="1" x14ac:dyDescent="0.25">
      <c r="B160" s="68" t="s">
        <v>248</v>
      </c>
      <c r="C160" s="81"/>
      <c r="D160" s="82"/>
      <c r="E160" s="69"/>
      <c r="F160" s="69"/>
    </row>
    <row r="161" spans="2:7" ht="15.75" x14ac:dyDescent="0.25">
      <c r="B161" s="68" t="s">
        <v>249</v>
      </c>
      <c r="C161" s="114"/>
      <c r="D161" s="115"/>
      <c r="E161" s="69"/>
      <c r="F161" s="69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2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" customHeight="1" x14ac:dyDescent="0.25">
      <c r="B166"/>
      <c r="C166" s="104" t="s">
        <v>250</v>
      </c>
      <c r="D166" s="105"/>
      <c r="E166" s="73" t="s">
        <v>251</v>
      </c>
      <c r="F166" s="73" t="s">
        <v>252</v>
      </c>
      <c r="G166" s="73" t="s">
        <v>253</v>
      </c>
    </row>
    <row r="167" spans="2:7" ht="27" customHeight="1" x14ac:dyDescent="0.25">
      <c r="B167"/>
      <c r="C167" s="106" t="s">
        <v>254</v>
      </c>
      <c r="D167" s="107"/>
      <c r="E167" s="79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201614.20499999999</v>
      </c>
      <c r="F167" s="83"/>
      <c r="G167" s="74">
        <f>ROUND(F167/E167,3)</f>
        <v>0</v>
      </c>
    </row>
    <row r="168" spans="2:7" ht="27" customHeight="1" x14ac:dyDescent="0.25">
      <c r="B168"/>
      <c r="C168" s="108" t="s">
        <v>255</v>
      </c>
      <c r="D168" s="109"/>
      <c r="E168" s="79">
        <f>SUBTOTAL(9,G41,G54,G55,G58,G60,G62,G65,G67,G69,G70,G71,G72,G73,G74,G75,G77,G80,G85,G86,G91,G94,G97,G99,G101,G104,G110,G113,G114,G115,G125,G126,G127,G132,G133,G137,G138)</f>
        <v>63905.615000000005</v>
      </c>
      <c r="F168" s="83"/>
      <c r="G168" s="74">
        <f t="shared" ref="G168:G170" si="4">ROUND(F168/E168,3)</f>
        <v>0</v>
      </c>
    </row>
    <row r="169" spans="2:7" ht="27" customHeight="1" x14ac:dyDescent="0.25">
      <c r="B169"/>
      <c r="C169" s="96" t="s">
        <v>256</v>
      </c>
      <c r="D169" s="97"/>
      <c r="E169" s="79">
        <f>SUBTOTAL(9,G16,G17,G25,G27,G28,G34,G35,G78,G81,G88,G95,G102)</f>
        <v>0</v>
      </c>
      <c r="F169" s="83"/>
      <c r="G169" s="74" t="e">
        <f t="shared" si="4"/>
        <v>#DIV/0!</v>
      </c>
    </row>
    <row r="170" spans="2:7" ht="27" customHeight="1" x14ac:dyDescent="0.25">
      <c r="B170"/>
      <c r="C170" s="98" t="s">
        <v>257</v>
      </c>
      <c r="D170" s="99"/>
      <c r="E170" s="79">
        <f>SUBTOTAL(9,G119)</f>
        <v>0</v>
      </c>
      <c r="F170" s="83"/>
      <c r="G170" s="74" t="e">
        <f t="shared" si="4"/>
        <v>#DIV/0!</v>
      </c>
    </row>
    <row r="171" spans="2:7" ht="27" customHeight="1" x14ac:dyDescent="0.25">
      <c r="B171"/>
      <c r="C171" s="100" t="s">
        <v>228</v>
      </c>
      <c r="D171" s="101"/>
      <c r="E171" s="80">
        <f>SUM(E167:E170)</f>
        <v>265519.82</v>
      </c>
      <c r="F171" s="80">
        <f>SUM(F167:F170)</f>
        <v>0</v>
      </c>
      <c r="G171" s="75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KbyjBgodGmPmofmXv0070tG9TwrrrBsy8xMZLSd2rjZrcJXYiDHFN3VBjnnxVgJ1MwBP4V5Q5oSyCG8q7bd1JA==" saltValue="vJkIv3ttEmM9bqrBlTc94A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A3" sqref="A3"/>
    </sheetView>
  </sheetViews>
  <sheetFormatPr defaultRowHeight="12.75" x14ac:dyDescent="0.2"/>
  <cols>
    <col min="1" max="1" width="4.85546875" style="21" customWidth="1"/>
    <col min="2" max="2" width="69.7109375" style="21" customWidth="1"/>
    <col min="3" max="3" width="48.7109375" style="21" customWidth="1"/>
    <col min="4" max="4" width="13.42578125" style="76" customWidth="1"/>
    <col min="5" max="5" width="14.5703125" style="21" customWidth="1"/>
    <col min="6" max="6" width="15.7109375" style="21" customWidth="1"/>
    <col min="7" max="7" width="18.7109375" style="21" customWidth="1"/>
    <col min="8" max="8" width="17" style="21" customWidth="1"/>
    <col min="9" max="253" width="8.85546875" style="21"/>
    <col min="254" max="254" width="10.42578125" style="21" customWidth="1"/>
    <col min="255" max="255" width="57.7109375" style="21" customWidth="1"/>
    <col min="256" max="256" width="46.140625" style="21" customWidth="1"/>
    <col min="257" max="257" width="14" style="21" customWidth="1"/>
    <col min="258" max="258" width="8.85546875" style="21"/>
    <col min="259" max="259" width="8.85546875" style="21" customWidth="1"/>
    <col min="260" max="260" width="11.140625" style="21" customWidth="1"/>
    <col min="261" max="261" width="10.7109375" style="21" customWidth="1"/>
    <col min="262" max="509" width="8.85546875" style="21"/>
    <col min="510" max="510" width="10.42578125" style="21" customWidth="1"/>
    <col min="511" max="511" width="57.7109375" style="21" customWidth="1"/>
    <col min="512" max="512" width="46.140625" style="21" customWidth="1"/>
    <col min="513" max="513" width="14" style="21" customWidth="1"/>
    <col min="514" max="514" width="8.85546875" style="21"/>
    <col min="515" max="515" width="8.85546875" style="21" customWidth="1"/>
    <col min="516" max="516" width="11.140625" style="21" customWidth="1"/>
    <col min="517" max="517" width="10.7109375" style="21" customWidth="1"/>
    <col min="518" max="765" width="8.85546875" style="21"/>
    <col min="766" max="766" width="10.42578125" style="21" customWidth="1"/>
    <col min="767" max="767" width="57.7109375" style="21" customWidth="1"/>
    <col min="768" max="768" width="46.140625" style="21" customWidth="1"/>
    <col min="769" max="769" width="14" style="21" customWidth="1"/>
    <col min="770" max="770" width="8.85546875" style="21"/>
    <col min="771" max="771" width="8.85546875" style="21" customWidth="1"/>
    <col min="772" max="772" width="11.140625" style="21" customWidth="1"/>
    <col min="773" max="773" width="10.7109375" style="21" customWidth="1"/>
    <col min="774" max="1021" width="8.85546875" style="21"/>
    <col min="1022" max="1022" width="10.42578125" style="21" customWidth="1"/>
    <col min="1023" max="1023" width="57.7109375" style="21" customWidth="1"/>
    <col min="1024" max="1024" width="46.140625" style="21" customWidth="1"/>
    <col min="1025" max="1025" width="14" style="21" customWidth="1"/>
    <col min="1026" max="1026" width="8.85546875" style="21"/>
    <col min="1027" max="1027" width="8.85546875" style="21" customWidth="1"/>
    <col min="1028" max="1028" width="11.140625" style="21" customWidth="1"/>
    <col min="1029" max="1029" width="10.7109375" style="21" customWidth="1"/>
    <col min="1030" max="1277" width="8.85546875" style="21"/>
    <col min="1278" max="1278" width="10.42578125" style="21" customWidth="1"/>
    <col min="1279" max="1279" width="57.7109375" style="21" customWidth="1"/>
    <col min="1280" max="1280" width="46.140625" style="21" customWidth="1"/>
    <col min="1281" max="1281" width="14" style="21" customWidth="1"/>
    <col min="1282" max="1282" width="8.85546875" style="21"/>
    <col min="1283" max="1283" width="8.85546875" style="21" customWidth="1"/>
    <col min="1284" max="1284" width="11.140625" style="21" customWidth="1"/>
    <col min="1285" max="1285" width="10.7109375" style="21" customWidth="1"/>
    <col min="1286" max="1533" width="8.85546875" style="21"/>
    <col min="1534" max="1534" width="10.42578125" style="21" customWidth="1"/>
    <col min="1535" max="1535" width="57.7109375" style="21" customWidth="1"/>
    <col min="1536" max="1536" width="46.140625" style="21" customWidth="1"/>
    <col min="1537" max="1537" width="14" style="21" customWidth="1"/>
    <col min="1538" max="1538" width="8.85546875" style="21"/>
    <col min="1539" max="1539" width="8.85546875" style="21" customWidth="1"/>
    <col min="1540" max="1540" width="11.140625" style="21" customWidth="1"/>
    <col min="1541" max="1541" width="10.7109375" style="21" customWidth="1"/>
    <col min="1542" max="1789" width="8.85546875" style="21"/>
    <col min="1790" max="1790" width="10.42578125" style="21" customWidth="1"/>
    <col min="1791" max="1791" width="57.7109375" style="21" customWidth="1"/>
    <col min="1792" max="1792" width="46.140625" style="21" customWidth="1"/>
    <col min="1793" max="1793" width="14" style="21" customWidth="1"/>
    <col min="1794" max="1794" width="8.85546875" style="21"/>
    <col min="1795" max="1795" width="8.85546875" style="21" customWidth="1"/>
    <col min="1796" max="1796" width="11.140625" style="21" customWidth="1"/>
    <col min="1797" max="1797" width="10.7109375" style="21" customWidth="1"/>
    <col min="1798" max="2045" width="8.85546875" style="21"/>
    <col min="2046" max="2046" width="10.42578125" style="21" customWidth="1"/>
    <col min="2047" max="2047" width="57.7109375" style="21" customWidth="1"/>
    <col min="2048" max="2048" width="46.140625" style="21" customWidth="1"/>
    <col min="2049" max="2049" width="14" style="21" customWidth="1"/>
    <col min="2050" max="2050" width="8.85546875" style="21"/>
    <col min="2051" max="2051" width="8.85546875" style="21" customWidth="1"/>
    <col min="2052" max="2052" width="11.140625" style="21" customWidth="1"/>
    <col min="2053" max="2053" width="10.7109375" style="21" customWidth="1"/>
    <col min="2054" max="2301" width="8.85546875" style="21"/>
    <col min="2302" max="2302" width="10.42578125" style="21" customWidth="1"/>
    <col min="2303" max="2303" width="57.7109375" style="21" customWidth="1"/>
    <col min="2304" max="2304" width="46.140625" style="21" customWidth="1"/>
    <col min="2305" max="2305" width="14" style="21" customWidth="1"/>
    <col min="2306" max="2306" width="8.85546875" style="21"/>
    <col min="2307" max="2307" width="8.85546875" style="21" customWidth="1"/>
    <col min="2308" max="2308" width="11.140625" style="21" customWidth="1"/>
    <col min="2309" max="2309" width="10.7109375" style="21" customWidth="1"/>
    <col min="2310" max="2557" width="8.85546875" style="21"/>
    <col min="2558" max="2558" width="10.42578125" style="21" customWidth="1"/>
    <col min="2559" max="2559" width="57.7109375" style="21" customWidth="1"/>
    <col min="2560" max="2560" width="46.140625" style="21" customWidth="1"/>
    <col min="2561" max="2561" width="14" style="21" customWidth="1"/>
    <col min="2562" max="2562" width="8.85546875" style="21"/>
    <col min="2563" max="2563" width="8.85546875" style="21" customWidth="1"/>
    <col min="2564" max="2564" width="11.140625" style="21" customWidth="1"/>
    <col min="2565" max="2565" width="10.7109375" style="21" customWidth="1"/>
    <col min="2566" max="2813" width="8.85546875" style="21"/>
    <col min="2814" max="2814" width="10.42578125" style="21" customWidth="1"/>
    <col min="2815" max="2815" width="57.7109375" style="21" customWidth="1"/>
    <col min="2816" max="2816" width="46.140625" style="21" customWidth="1"/>
    <col min="2817" max="2817" width="14" style="21" customWidth="1"/>
    <col min="2818" max="2818" width="8.85546875" style="21"/>
    <col min="2819" max="2819" width="8.85546875" style="21" customWidth="1"/>
    <col min="2820" max="2820" width="11.140625" style="21" customWidth="1"/>
    <col min="2821" max="2821" width="10.7109375" style="21" customWidth="1"/>
    <col min="2822" max="3069" width="8.85546875" style="21"/>
    <col min="3070" max="3070" width="10.42578125" style="21" customWidth="1"/>
    <col min="3071" max="3071" width="57.7109375" style="21" customWidth="1"/>
    <col min="3072" max="3072" width="46.140625" style="21" customWidth="1"/>
    <col min="3073" max="3073" width="14" style="21" customWidth="1"/>
    <col min="3074" max="3074" width="8.85546875" style="21"/>
    <col min="3075" max="3075" width="8.85546875" style="21" customWidth="1"/>
    <col min="3076" max="3076" width="11.140625" style="21" customWidth="1"/>
    <col min="3077" max="3077" width="10.7109375" style="21" customWidth="1"/>
    <col min="3078" max="3325" width="8.85546875" style="21"/>
    <col min="3326" max="3326" width="10.42578125" style="21" customWidth="1"/>
    <col min="3327" max="3327" width="57.7109375" style="21" customWidth="1"/>
    <col min="3328" max="3328" width="46.140625" style="21" customWidth="1"/>
    <col min="3329" max="3329" width="14" style="21" customWidth="1"/>
    <col min="3330" max="3330" width="8.85546875" style="21"/>
    <col min="3331" max="3331" width="8.85546875" style="21" customWidth="1"/>
    <col min="3332" max="3332" width="11.140625" style="21" customWidth="1"/>
    <col min="3333" max="3333" width="10.7109375" style="21" customWidth="1"/>
    <col min="3334" max="3581" width="8.85546875" style="21"/>
    <col min="3582" max="3582" width="10.42578125" style="21" customWidth="1"/>
    <col min="3583" max="3583" width="57.7109375" style="21" customWidth="1"/>
    <col min="3584" max="3584" width="46.140625" style="21" customWidth="1"/>
    <col min="3585" max="3585" width="14" style="21" customWidth="1"/>
    <col min="3586" max="3586" width="8.85546875" style="21"/>
    <col min="3587" max="3587" width="8.85546875" style="21" customWidth="1"/>
    <col min="3588" max="3588" width="11.140625" style="21" customWidth="1"/>
    <col min="3589" max="3589" width="10.7109375" style="21" customWidth="1"/>
    <col min="3590" max="3837" width="8.85546875" style="21"/>
    <col min="3838" max="3838" width="10.42578125" style="21" customWidth="1"/>
    <col min="3839" max="3839" width="57.7109375" style="21" customWidth="1"/>
    <col min="3840" max="3840" width="46.140625" style="21" customWidth="1"/>
    <col min="3841" max="3841" width="14" style="21" customWidth="1"/>
    <col min="3842" max="3842" width="8.85546875" style="21"/>
    <col min="3843" max="3843" width="8.85546875" style="21" customWidth="1"/>
    <col min="3844" max="3844" width="11.140625" style="21" customWidth="1"/>
    <col min="3845" max="3845" width="10.7109375" style="21" customWidth="1"/>
    <col min="3846" max="4093" width="8.85546875" style="21"/>
    <col min="4094" max="4094" width="10.42578125" style="21" customWidth="1"/>
    <col min="4095" max="4095" width="57.7109375" style="21" customWidth="1"/>
    <col min="4096" max="4096" width="46.140625" style="21" customWidth="1"/>
    <col min="4097" max="4097" width="14" style="21" customWidth="1"/>
    <col min="4098" max="4098" width="8.85546875" style="21"/>
    <col min="4099" max="4099" width="8.85546875" style="21" customWidth="1"/>
    <col min="4100" max="4100" width="11.140625" style="21" customWidth="1"/>
    <col min="4101" max="4101" width="10.7109375" style="21" customWidth="1"/>
    <col min="4102" max="4349" width="8.85546875" style="21"/>
    <col min="4350" max="4350" width="10.42578125" style="21" customWidth="1"/>
    <col min="4351" max="4351" width="57.7109375" style="21" customWidth="1"/>
    <col min="4352" max="4352" width="46.140625" style="21" customWidth="1"/>
    <col min="4353" max="4353" width="14" style="21" customWidth="1"/>
    <col min="4354" max="4354" width="8.85546875" style="21"/>
    <col min="4355" max="4355" width="8.85546875" style="21" customWidth="1"/>
    <col min="4356" max="4356" width="11.140625" style="21" customWidth="1"/>
    <col min="4357" max="4357" width="10.7109375" style="21" customWidth="1"/>
    <col min="4358" max="4605" width="8.85546875" style="21"/>
    <col min="4606" max="4606" width="10.42578125" style="21" customWidth="1"/>
    <col min="4607" max="4607" width="57.7109375" style="21" customWidth="1"/>
    <col min="4608" max="4608" width="46.140625" style="21" customWidth="1"/>
    <col min="4609" max="4609" width="14" style="21" customWidth="1"/>
    <col min="4610" max="4610" width="8.85546875" style="21"/>
    <col min="4611" max="4611" width="8.85546875" style="21" customWidth="1"/>
    <col min="4612" max="4612" width="11.140625" style="21" customWidth="1"/>
    <col min="4613" max="4613" width="10.7109375" style="21" customWidth="1"/>
    <col min="4614" max="4861" width="8.85546875" style="21"/>
    <col min="4862" max="4862" width="10.42578125" style="21" customWidth="1"/>
    <col min="4863" max="4863" width="57.7109375" style="21" customWidth="1"/>
    <col min="4864" max="4864" width="46.140625" style="21" customWidth="1"/>
    <col min="4865" max="4865" width="14" style="21" customWidth="1"/>
    <col min="4866" max="4866" width="8.85546875" style="21"/>
    <col min="4867" max="4867" width="8.85546875" style="21" customWidth="1"/>
    <col min="4868" max="4868" width="11.140625" style="21" customWidth="1"/>
    <col min="4869" max="4869" width="10.7109375" style="21" customWidth="1"/>
    <col min="4870" max="5117" width="8.85546875" style="21"/>
    <col min="5118" max="5118" width="10.42578125" style="21" customWidth="1"/>
    <col min="5119" max="5119" width="57.7109375" style="21" customWidth="1"/>
    <col min="5120" max="5120" width="46.140625" style="21" customWidth="1"/>
    <col min="5121" max="5121" width="14" style="21" customWidth="1"/>
    <col min="5122" max="5122" width="8.85546875" style="21"/>
    <col min="5123" max="5123" width="8.85546875" style="21" customWidth="1"/>
    <col min="5124" max="5124" width="11.140625" style="21" customWidth="1"/>
    <col min="5125" max="5125" width="10.7109375" style="21" customWidth="1"/>
    <col min="5126" max="5373" width="8.85546875" style="21"/>
    <col min="5374" max="5374" width="10.42578125" style="21" customWidth="1"/>
    <col min="5375" max="5375" width="57.7109375" style="21" customWidth="1"/>
    <col min="5376" max="5376" width="46.140625" style="21" customWidth="1"/>
    <col min="5377" max="5377" width="14" style="21" customWidth="1"/>
    <col min="5378" max="5378" width="8.85546875" style="21"/>
    <col min="5379" max="5379" width="8.85546875" style="21" customWidth="1"/>
    <col min="5380" max="5380" width="11.140625" style="21" customWidth="1"/>
    <col min="5381" max="5381" width="10.7109375" style="21" customWidth="1"/>
    <col min="5382" max="5629" width="8.85546875" style="21"/>
    <col min="5630" max="5630" width="10.42578125" style="21" customWidth="1"/>
    <col min="5631" max="5631" width="57.7109375" style="21" customWidth="1"/>
    <col min="5632" max="5632" width="46.140625" style="21" customWidth="1"/>
    <col min="5633" max="5633" width="14" style="21" customWidth="1"/>
    <col min="5634" max="5634" width="8.85546875" style="21"/>
    <col min="5635" max="5635" width="8.85546875" style="21" customWidth="1"/>
    <col min="5636" max="5636" width="11.140625" style="21" customWidth="1"/>
    <col min="5637" max="5637" width="10.7109375" style="21" customWidth="1"/>
    <col min="5638" max="5885" width="8.85546875" style="21"/>
    <col min="5886" max="5886" width="10.42578125" style="21" customWidth="1"/>
    <col min="5887" max="5887" width="57.7109375" style="21" customWidth="1"/>
    <col min="5888" max="5888" width="46.140625" style="21" customWidth="1"/>
    <col min="5889" max="5889" width="14" style="21" customWidth="1"/>
    <col min="5890" max="5890" width="8.85546875" style="21"/>
    <col min="5891" max="5891" width="8.85546875" style="21" customWidth="1"/>
    <col min="5892" max="5892" width="11.140625" style="21" customWidth="1"/>
    <col min="5893" max="5893" width="10.7109375" style="21" customWidth="1"/>
    <col min="5894" max="6141" width="8.85546875" style="21"/>
    <col min="6142" max="6142" width="10.42578125" style="21" customWidth="1"/>
    <col min="6143" max="6143" width="57.7109375" style="21" customWidth="1"/>
    <col min="6144" max="6144" width="46.140625" style="21" customWidth="1"/>
    <col min="6145" max="6145" width="14" style="21" customWidth="1"/>
    <col min="6146" max="6146" width="8.85546875" style="21"/>
    <col min="6147" max="6147" width="8.85546875" style="21" customWidth="1"/>
    <col min="6148" max="6148" width="11.140625" style="21" customWidth="1"/>
    <col min="6149" max="6149" width="10.7109375" style="21" customWidth="1"/>
    <col min="6150" max="6397" width="8.85546875" style="21"/>
    <col min="6398" max="6398" width="10.42578125" style="21" customWidth="1"/>
    <col min="6399" max="6399" width="57.7109375" style="21" customWidth="1"/>
    <col min="6400" max="6400" width="46.140625" style="21" customWidth="1"/>
    <col min="6401" max="6401" width="14" style="21" customWidth="1"/>
    <col min="6402" max="6402" width="8.85546875" style="21"/>
    <col min="6403" max="6403" width="8.85546875" style="21" customWidth="1"/>
    <col min="6404" max="6404" width="11.140625" style="21" customWidth="1"/>
    <col min="6405" max="6405" width="10.7109375" style="21" customWidth="1"/>
    <col min="6406" max="6653" width="8.85546875" style="21"/>
    <col min="6654" max="6654" width="10.42578125" style="21" customWidth="1"/>
    <col min="6655" max="6655" width="57.7109375" style="21" customWidth="1"/>
    <col min="6656" max="6656" width="46.140625" style="21" customWidth="1"/>
    <col min="6657" max="6657" width="14" style="21" customWidth="1"/>
    <col min="6658" max="6658" width="8.85546875" style="21"/>
    <col min="6659" max="6659" width="8.85546875" style="21" customWidth="1"/>
    <col min="6660" max="6660" width="11.140625" style="21" customWidth="1"/>
    <col min="6661" max="6661" width="10.7109375" style="21" customWidth="1"/>
    <col min="6662" max="6909" width="8.85546875" style="21"/>
    <col min="6910" max="6910" width="10.42578125" style="21" customWidth="1"/>
    <col min="6911" max="6911" width="57.7109375" style="21" customWidth="1"/>
    <col min="6912" max="6912" width="46.140625" style="21" customWidth="1"/>
    <col min="6913" max="6913" width="14" style="21" customWidth="1"/>
    <col min="6914" max="6914" width="8.85546875" style="21"/>
    <col min="6915" max="6915" width="8.85546875" style="21" customWidth="1"/>
    <col min="6916" max="6916" width="11.140625" style="21" customWidth="1"/>
    <col min="6917" max="6917" width="10.7109375" style="21" customWidth="1"/>
    <col min="6918" max="7165" width="8.85546875" style="21"/>
    <col min="7166" max="7166" width="10.42578125" style="21" customWidth="1"/>
    <col min="7167" max="7167" width="57.7109375" style="21" customWidth="1"/>
    <col min="7168" max="7168" width="46.140625" style="21" customWidth="1"/>
    <col min="7169" max="7169" width="14" style="21" customWidth="1"/>
    <col min="7170" max="7170" width="8.85546875" style="21"/>
    <col min="7171" max="7171" width="8.85546875" style="21" customWidth="1"/>
    <col min="7172" max="7172" width="11.140625" style="21" customWidth="1"/>
    <col min="7173" max="7173" width="10.7109375" style="21" customWidth="1"/>
    <col min="7174" max="7421" width="8.85546875" style="21"/>
    <col min="7422" max="7422" width="10.42578125" style="21" customWidth="1"/>
    <col min="7423" max="7423" width="57.7109375" style="21" customWidth="1"/>
    <col min="7424" max="7424" width="46.140625" style="21" customWidth="1"/>
    <col min="7425" max="7425" width="14" style="21" customWidth="1"/>
    <col min="7426" max="7426" width="8.85546875" style="21"/>
    <col min="7427" max="7427" width="8.85546875" style="21" customWidth="1"/>
    <col min="7428" max="7428" width="11.140625" style="21" customWidth="1"/>
    <col min="7429" max="7429" width="10.7109375" style="21" customWidth="1"/>
    <col min="7430" max="7677" width="8.85546875" style="21"/>
    <col min="7678" max="7678" width="10.42578125" style="21" customWidth="1"/>
    <col min="7679" max="7679" width="57.7109375" style="21" customWidth="1"/>
    <col min="7680" max="7680" width="46.140625" style="21" customWidth="1"/>
    <col min="7681" max="7681" width="14" style="21" customWidth="1"/>
    <col min="7682" max="7682" width="8.85546875" style="21"/>
    <col min="7683" max="7683" width="8.85546875" style="21" customWidth="1"/>
    <col min="7684" max="7684" width="11.140625" style="21" customWidth="1"/>
    <col min="7685" max="7685" width="10.7109375" style="21" customWidth="1"/>
    <col min="7686" max="7933" width="8.85546875" style="21"/>
    <col min="7934" max="7934" width="10.42578125" style="21" customWidth="1"/>
    <col min="7935" max="7935" width="57.7109375" style="21" customWidth="1"/>
    <col min="7936" max="7936" width="46.140625" style="21" customWidth="1"/>
    <col min="7937" max="7937" width="14" style="21" customWidth="1"/>
    <col min="7938" max="7938" width="8.85546875" style="21"/>
    <col min="7939" max="7939" width="8.85546875" style="21" customWidth="1"/>
    <col min="7940" max="7940" width="11.140625" style="21" customWidth="1"/>
    <col min="7941" max="7941" width="10.7109375" style="21" customWidth="1"/>
    <col min="7942" max="8189" width="8.85546875" style="21"/>
    <col min="8190" max="8190" width="10.42578125" style="21" customWidth="1"/>
    <col min="8191" max="8191" width="57.7109375" style="21" customWidth="1"/>
    <col min="8192" max="8192" width="46.140625" style="21" customWidth="1"/>
    <col min="8193" max="8193" width="14" style="21" customWidth="1"/>
    <col min="8194" max="8194" width="8.85546875" style="21"/>
    <col min="8195" max="8195" width="8.85546875" style="21" customWidth="1"/>
    <col min="8196" max="8196" width="11.140625" style="21" customWidth="1"/>
    <col min="8197" max="8197" width="10.7109375" style="21" customWidth="1"/>
    <col min="8198" max="8445" width="8.85546875" style="21"/>
    <col min="8446" max="8446" width="10.42578125" style="21" customWidth="1"/>
    <col min="8447" max="8447" width="57.7109375" style="21" customWidth="1"/>
    <col min="8448" max="8448" width="46.140625" style="21" customWidth="1"/>
    <col min="8449" max="8449" width="14" style="21" customWidth="1"/>
    <col min="8450" max="8450" width="8.85546875" style="21"/>
    <col min="8451" max="8451" width="8.85546875" style="21" customWidth="1"/>
    <col min="8452" max="8452" width="11.140625" style="21" customWidth="1"/>
    <col min="8453" max="8453" width="10.7109375" style="21" customWidth="1"/>
    <col min="8454" max="8701" width="8.85546875" style="21"/>
    <col min="8702" max="8702" width="10.42578125" style="21" customWidth="1"/>
    <col min="8703" max="8703" width="57.7109375" style="21" customWidth="1"/>
    <col min="8704" max="8704" width="46.140625" style="21" customWidth="1"/>
    <col min="8705" max="8705" width="14" style="21" customWidth="1"/>
    <col min="8706" max="8706" width="8.85546875" style="21"/>
    <col min="8707" max="8707" width="8.85546875" style="21" customWidth="1"/>
    <col min="8708" max="8708" width="11.140625" style="21" customWidth="1"/>
    <col min="8709" max="8709" width="10.7109375" style="21" customWidth="1"/>
    <col min="8710" max="8957" width="8.85546875" style="21"/>
    <col min="8958" max="8958" width="10.42578125" style="21" customWidth="1"/>
    <col min="8959" max="8959" width="57.7109375" style="21" customWidth="1"/>
    <col min="8960" max="8960" width="46.140625" style="21" customWidth="1"/>
    <col min="8961" max="8961" width="14" style="21" customWidth="1"/>
    <col min="8962" max="8962" width="8.85546875" style="21"/>
    <col min="8963" max="8963" width="8.85546875" style="21" customWidth="1"/>
    <col min="8964" max="8964" width="11.140625" style="21" customWidth="1"/>
    <col min="8965" max="8965" width="10.7109375" style="21" customWidth="1"/>
    <col min="8966" max="9213" width="8.85546875" style="21"/>
    <col min="9214" max="9214" width="10.42578125" style="21" customWidth="1"/>
    <col min="9215" max="9215" width="57.7109375" style="21" customWidth="1"/>
    <col min="9216" max="9216" width="46.140625" style="21" customWidth="1"/>
    <col min="9217" max="9217" width="14" style="21" customWidth="1"/>
    <col min="9218" max="9218" width="8.85546875" style="21"/>
    <col min="9219" max="9219" width="8.85546875" style="21" customWidth="1"/>
    <col min="9220" max="9220" width="11.140625" style="21" customWidth="1"/>
    <col min="9221" max="9221" width="10.7109375" style="21" customWidth="1"/>
    <col min="9222" max="9469" width="8.85546875" style="21"/>
    <col min="9470" max="9470" width="10.42578125" style="21" customWidth="1"/>
    <col min="9471" max="9471" width="57.7109375" style="21" customWidth="1"/>
    <col min="9472" max="9472" width="46.140625" style="21" customWidth="1"/>
    <col min="9473" max="9473" width="14" style="21" customWidth="1"/>
    <col min="9474" max="9474" width="8.85546875" style="21"/>
    <col min="9475" max="9475" width="8.85546875" style="21" customWidth="1"/>
    <col min="9476" max="9476" width="11.140625" style="21" customWidth="1"/>
    <col min="9477" max="9477" width="10.7109375" style="21" customWidth="1"/>
    <col min="9478" max="9725" width="8.85546875" style="21"/>
    <col min="9726" max="9726" width="10.42578125" style="21" customWidth="1"/>
    <col min="9727" max="9727" width="57.7109375" style="21" customWidth="1"/>
    <col min="9728" max="9728" width="46.140625" style="21" customWidth="1"/>
    <col min="9729" max="9729" width="14" style="21" customWidth="1"/>
    <col min="9730" max="9730" width="8.85546875" style="21"/>
    <col min="9731" max="9731" width="8.85546875" style="21" customWidth="1"/>
    <col min="9732" max="9732" width="11.140625" style="21" customWidth="1"/>
    <col min="9733" max="9733" width="10.7109375" style="21" customWidth="1"/>
    <col min="9734" max="9981" width="8.85546875" style="21"/>
    <col min="9982" max="9982" width="10.42578125" style="21" customWidth="1"/>
    <col min="9983" max="9983" width="57.7109375" style="21" customWidth="1"/>
    <col min="9984" max="9984" width="46.140625" style="21" customWidth="1"/>
    <col min="9985" max="9985" width="14" style="21" customWidth="1"/>
    <col min="9986" max="9986" width="8.85546875" style="21"/>
    <col min="9987" max="9987" width="8.85546875" style="21" customWidth="1"/>
    <col min="9988" max="9988" width="11.140625" style="21" customWidth="1"/>
    <col min="9989" max="9989" width="10.7109375" style="21" customWidth="1"/>
    <col min="9990" max="10237" width="8.85546875" style="21"/>
    <col min="10238" max="10238" width="10.42578125" style="21" customWidth="1"/>
    <col min="10239" max="10239" width="57.7109375" style="21" customWidth="1"/>
    <col min="10240" max="10240" width="46.140625" style="21" customWidth="1"/>
    <col min="10241" max="10241" width="14" style="21" customWidth="1"/>
    <col min="10242" max="10242" width="8.85546875" style="21"/>
    <col min="10243" max="10243" width="8.85546875" style="21" customWidth="1"/>
    <col min="10244" max="10244" width="11.140625" style="21" customWidth="1"/>
    <col min="10245" max="10245" width="10.7109375" style="21" customWidth="1"/>
    <col min="10246" max="10493" width="8.85546875" style="21"/>
    <col min="10494" max="10494" width="10.42578125" style="21" customWidth="1"/>
    <col min="10495" max="10495" width="57.7109375" style="21" customWidth="1"/>
    <col min="10496" max="10496" width="46.140625" style="21" customWidth="1"/>
    <col min="10497" max="10497" width="14" style="21" customWidth="1"/>
    <col min="10498" max="10498" width="8.85546875" style="21"/>
    <col min="10499" max="10499" width="8.85546875" style="21" customWidth="1"/>
    <col min="10500" max="10500" width="11.140625" style="21" customWidth="1"/>
    <col min="10501" max="10501" width="10.7109375" style="21" customWidth="1"/>
    <col min="10502" max="10749" width="8.85546875" style="21"/>
    <col min="10750" max="10750" width="10.42578125" style="21" customWidth="1"/>
    <col min="10751" max="10751" width="57.7109375" style="21" customWidth="1"/>
    <col min="10752" max="10752" width="46.140625" style="21" customWidth="1"/>
    <col min="10753" max="10753" width="14" style="21" customWidth="1"/>
    <col min="10754" max="10754" width="8.85546875" style="21"/>
    <col min="10755" max="10755" width="8.85546875" style="21" customWidth="1"/>
    <col min="10756" max="10756" width="11.140625" style="21" customWidth="1"/>
    <col min="10757" max="10757" width="10.7109375" style="21" customWidth="1"/>
    <col min="10758" max="11005" width="8.85546875" style="21"/>
    <col min="11006" max="11006" width="10.42578125" style="21" customWidth="1"/>
    <col min="11007" max="11007" width="57.7109375" style="21" customWidth="1"/>
    <col min="11008" max="11008" width="46.140625" style="21" customWidth="1"/>
    <col min="11009" max="11009" width="14" style="21" customWidth="1"/>
    <col min="11010" max="11010" width="8.85546875" style="21"/>
    <col min="11011" max="11011" width="8.85546875" style="21" customWidth="1"/>
    <col min="11012" max="11012" width="11.140625" style="21" customWidth="1"/>
    <col min="11013" max="11013" width="10.7109375" style="21" customWidth="1"/>
    <col min="11014" max="11261" width="8.85546875" style="21"/>
    <col min="11262" max="11262" width="10.42578125" style="21" customWidth="1"/>
    <col min="11263" max="11263" width="57.7109375" style="21" customWidth="1"/>
    <col min="11264" max="11264" width="46.140625" style="21" customWidth="1"/>
    <col min="11265" max="11265" width="14" style="21" customWidth="1"/>
    <col min="11266" max="11266" width="8.85546875" style="21"/>
    <col min="11267" max="11267" width="8.85546875" style="21" customWidth="1"/>
    <col min="11268" max="11268" width="11.140625" style="21" customWidth="1"/>
    <col min="11269" max="11269" width="10.7109375" style="21" customWidth="1"/>
    <col min="11270" max="11517" width="8.85546875" style="21"/>
    <col min="11518" max="11518" width="10.42578125" style="21" customWidth="1"/>
    <col min="11519" max="11519" width="57.7109375" style="21" customWidth="1"/>
    <col min="11520" max="11520" width="46.140625" style="21" customWidth="1"/>
    <col min="11521" max="11521" width="14" style="21" customWidth="1"/>
    <col min="11522" max="11522" width="8.85546875" style="21"/>
    <col min="11523" max="11523" width="8.85546875" style="21" customWidth="1"/>
    <col min="11524" max="11524" width="11.140625" style="21" customWidth="1"/>
    <col min="11525" max="11525" width="10.7109375" style="21" customWidth="1"/>
    <col min="11526" max="11773" width="8.85546875" style="21"/>
    <col min="11774" max="11774" width="10.42578125" style="21" customWidth="1"/>
    <col min="11775" max="11775" width="57.7109375" style="21" customWidth="1"/>
    <col min="11776" max="11776" width="46.140625" style="21" customWidth="1"/>
    <col min="11777" max="11777" width="14" style="21" customWidth="1"/>
    <col min="11778" max="11778" width="8.85546875" style="21"/>
    <col min="11779" max="11779" width="8.85546875" style="21" customWidth="1"/>
    <col min="11780" max="11780" width="11.140625" style="21" customWidth="1"/>
    <col min="11781" max="11781" width="10.7109375" style="21" customWidth="1"/>
    <col min="11782" max="12029" width="8.85546875" style="21"/>
    <col min="12030" max="12030" width="10.42578125" style="21" customWidth="1"/>
    <col min="12031" max="12031" width="57.7109375" style="21" customWidth="1"/>
    <col min="12032" max="12032" width="46.140625" style="21" customWidth="1"/>
    <col min="12033" max="12033" width="14" style="21" customWidth="1"/>
    <col min="12034" max="12034" width="8.85546875" style="21"/>
    <col min="12035" max="12035" width="8.85546875" style="21" customWidth="1"/>
    <col min="12036" max="12036" width="11.140625" style="21" customWidth="1"/>
    <col min="12037" max="12037" width="10.7109375" style="21" customWidth="1"/>
    <col min="12038" max="12285" width="8.85546875" style="21"/>
    <col min="12286" max="12286" width="10.42578125" style="21" customWidth="1"/>
    <col min="12287" max="12287" width="57.7109375" style="21" customWidth="1"/>
    <col min="12288" max="12288" width="46.140625" style="21" customWidth="1"/>
    <col min="12289" max="12289" width="14" style="21" customWidth="1"/>
    <col min="12290" max="12290" width="8.85546875" style="21"/>
    <col min="12291" max="12291" width="8.85546875" style="21" customWidth="1"/>
    <col min="12292" max="12292" width="11.140625" style="21" customWidth="1"/>
    <col min="12293" max="12293" width="10.7109375" style="21" customWidth="1"/>
    <col min="12294" max="12541" width="8.85546875" style="21"/>
    <col min="12542" max="12542" width="10.42578125" style="21" customWidth="1"/>
    <col min="12543" max="12543" width="57.7109375" style="21" customWidth="1"/>
    <col min="12544" max="12544" width="46.140625" style="21" customWidth="1"/>
    <col min="12545" max="12545" width="14" style="21" customWidth="1"/>
    <col min="12546" max="12546" width="8.85546875" style="21"/>
    <col min="12547" max="12547" width="8.85546875" style="21" customWidth="1"/>
    <col min="12548" max="12548" width="11.140625" style="21" customWidth="1"/>
    <col min="12549" max="12549" width="10.7109375" style="21" customWidth="1"/>
    <col min="12550" max="12797" width="8.85546875" style="21"/>
    <col min="12798" max="12798" width="10.42578125" style="21" customWidth="1"/>
    <col min="12799" max="12799" width="57.7109375" style="21" customWidth="1"/>
    <col min="12800" max="12800" width="46.140625" style="21" customWidth="1"/>
    <col min="12801" max="12801" width="14" style="21" customWidth="1"/>
    <col min="12802" max="12802" width="8.85546875" style="21"/>
    <col min="12803" max="12803" width="8.85546875" style="21" customWidth="1"/>
    <col min="12804" max="12804" width="11.140625" style="21" customWidth="1"/>
    <col min="12805" max="12805" width="10.7109375" style="21" customWidth="1"/>
    <col min="12806" max="13053" width="8.85546875" style="21"/>
    <col min="13054" max="13054" width="10.42578125" style="21" customWidth="1"/>
    <col min="13055" max="13055" width="57.7109375" style="21" customWidth="1"/>
    <col min="13056" max="13056" width="46.140625" style="21" customWidth="1"/>
    <col min="13057" max="13057" width="14" style="21" customWidth="1"/>
    <col min="13058" max="13058" width="8.85546875" style="21"/>
    <col min="13059" max="13059" width="8.85546875" style="21" customWidth="1"/>
    <col min="13060" max="13060" width="11.140625" style="21" customWidth="1"/>
    <col min="13061" max="13061" width="10.7109375" style="21" customWidth="1"/>
    <col min="13062" max="13309" width="8.85546875" style="21"/>
    <col min="13310" max="13310" width="10.42578125" style="21" customWidth="1"/>
    <col min="13311" max="13311" width="57.7109375" style="21" customWidth="1"/>
    <col min="13312" max="13312" width="46.140625" style="21" customWidth="1"/>
    <col min="13313" max="13313" width="14" style="21" customWidth="1"/>
    <col min="13314" max="13314" width="8.85546875" style="21"/>
    <col min="13315" max="13315" width="8.85546875" style="21" customWidth="1"/>
    <col min="13316" max="13316" width="11.140625" style="21" customWidth="1"/>
    <col min="13317" max="13317" width="10.7109375" style="21" customWidth="1"/>
    <col min="13318" max="13565" width="8.85546875" style="21"/>
    <col min="13566" max="13566" width="10.42578125" style="21" customWidth="1"/>
    <col min="13567" max="13567" width="57.7109375" style="21" customWidth="1"/>
    <col min="13568" max="13568" width="46.140625" style="21" customWidth="1"/>
    <col min="13569" max="13569" width="14" style="21" customWidth="1"/>
    <col min="13570" max="13570" width="8.85546875" style="21"/>
    <col min="13571" max="13571" width="8.85546875" style="21" customWidth="1"/>
    <col min="13572" max="13572" width="11.140625" style="21" customWidth="1"/>
    <col min="13573" max="13573" width="10.7109375" style="21" customWidth="1"/>
    <col min="13574" max="13821" width="8.85546875" style="21"/>
    <col min="13822" max="13822" width="10.42578125" style="21" customWidth="1"/>
    <col min="13823" max="13823" width="57.7109375" style="21" customWidth="1"/>
    <col min="13824" max="13824" width="46.140625" style="21" customWidth="1"/>
    <col min="13825" max="13825" width="14" style="21" customWidth="1"/>
    <col min="13826" max="13826" width="8.85546875" style="21"/>
    <col min="13827" max="13827" width="8.85546875" style="21" customWidth="1"/>
    <col min="13828" max="13828" width="11.140625" style="21" customWidth="1"/>
    <col min="13829" max="13829" width="10.7109375" style="21" customWidth="1"/>
    <col min="13830" max="14077" width="8.85546875" style="21"/>
    <col min="14078" max="14078" width="10.42578125" style="21" customWidth="1"/>
    <col min="14079" max="14079" width="57.7109375" style="21" customWidth="1"/>
    <col min="14080" max="14080" width="46.140625" style="21" customWidth="1"/>
    <col min="14081" max="14081" width="14" style="21" customWidth="1"/>
    <col min="14082" max="14082" width="8.85546875" style="21"/>
    <col min="14083" max="14083" width="8.85546875" style="21" customWidth="1"/>
    <col min="14084" max="14084" width="11.140625" style="21" customWidth="1"/>
    <col min="14085" max="14085" width="10.7109375" style="21" customWidth="1"/>
    <col min="14086" max="14333" width="8.85546875" style="21"/>
    <col min="14334" max="14334" width="10.42578125" style="21" customWidth="1"/>
    <col min="14335" max="14335" width="57.7109375" style="21" customWidth="1"/>
    <col min="14336" max="14336" width="46.140625" style="21" customWidth="1"/>
    <col min="14337" max="14337" width="14" style="21" customWidth="1"/>
    <col min="14338" max="14338" width="8.85546875" style="21"/>
    <col min="14339" max="14339" width="8.85546875" style="21" customWidth="1"/>
    <col min="14340" max="14340" width="11.140625" style="21" customWidth="1"/>
    <col min="14341" max="14341" width="10.7109375" style="21" customWidth="1"/>
    <col min="14342" max="14589" width="8.85546875" style="21"/>
    <col min="14590" max="14590" width="10.42578125" style="21" customWidth="1"/>
    <col min="14591" max="14591" width="57.7109375" style="21" customWidth="1"/>
    <col min="14592" max="14592" width="46.140625" style="21" customWidth="1"/>
    <col min="14593" max="14593" width="14" style="21" customWidth="1"/>
    <col min="14594" max="14594" width="8.85546875" style="21"/>
    <col min="14595" max="14595" width="8.85546875" style="21" customWidth="1"/>
    <col min="14596" max="14596" width="11.140625" style="21" customWidth="1"/>
    <col min="14597" max="14597" width="10.7109375" style="21" customWidth="1"/>
    <col min="14598" max="14845" width="8.85546875" style="21"/>
    <col min="14846" max="14846" width="10.42578125" style="21" customWidth="1"/>
    <col min="14847" max="14847" width="57.7109375" style="21" customWidth="1"/>
    <col min="14848" max="14848" width="46.140625" style="21" customWidth="1"/>
    <col min="14849" max="14849" width="14" style="21" customWidth="1"/>
    <col min="14850" max="14850" width="8.85546875" style="21"/>
    <col min="14851" max="14851" width="8.85546875" style="21" customWidth="1"/>
    <col min="14852" max="14852" width="11.140625" style="21" customWidth="1"/>
    <col min="14853" max="14853" width="10.7109375" style="21" customWidth="1"/>
    <col min="14854" max="15101" width="8.85546875" style="21"/>
    <col min="15102" max="15102" width="10.42578125" style="21" customWidth="1"/>
    <col min="15103" max="15103" width="57.7109375" style="21" customWidth="1"/>
    <col min="15104" max="15104" width="46.140625" style="21" customWidth="1"/>
    <col min="15105" max="15105" width="14" style="21" customWidth="1"/>
    <col min="15106" max="15106" width="8.85546875" style="21"/>
    <col min="15107" max="15107" width="8.85546875" style="21" customWidth="1"/>
    <col min="15108" max="15108" width="11.140625" style="21" customWidth="1"/>
    <col min="15109" max="15109" width="10.7109375" style="21" customWidth="1"/>
    <col min="15110" max="15357" width="8.85546875" style="21"/>
    <col min="15358" max="15358" width="10.42578125" style="21" customWidth="1"/>
    <col min="15359" max="15359" width="57.7109375" style="21" customWidth="1"/>
    <col min="15360" max="15360" width="46.140625" style="21" customWidth="1"/>
    <col min="15361" max="15361" width="14" style="21" customWidth="1"/>
    <col min="15362" max="15362" width="8.85546875" style="21"/>
    <col min="15363" max="15363" width="8.85546875" style="21" customWidth="1"/>
    <col min="15364" max="15364" width="11.140625" style="21" customWidth="1"/>
    <col min="15365" max="15365" width="10.7109375" style="21" customWidth="1"/>
    <col min="15366" max="15613" width="8.85546875" style="21"/>
    <col min="15614" max="15614" width="10.42578125" style="21" customWidth="1"/>
    <col min="15615" max="15615" width="57.7109375" style="21" customWidth="1"/>
    <col min="15616" max="15616" width="46.140625" style="21" customWidth="1"/>
    <col min="15617" max="15617" width="14" style="21" customWidth="1"/>
    <col min="15618" max="15618" width="8.85546875" style="21"/>
    <col min="15619" max="15619" width="8.85546875" style="21" customWidth="1"/>
    <col min="15620" max="15620" width="11.140625" style="21" customWidth="1"/>
    <col min="15621" max="15621" width="10.7109375" style="21" customWidth="1"/>
    <col min="15622" max="15869" width="8.85546875" style="21"/>
    <col min="15870" max="15870" width="10.42578125" style="21" customWidth="1"/>
    <col min="15871" max="15871" width="57.7109375" style="21" customWidth="1"/>
    <col min="15872" max="15872" width="46.140625" style="21" customWidth="1"/>
    <col min="15873" max="15873" width="14" style="21" customWidth="1"/>
    <col min="15874" max="15874" width="8.85546875" style="21"/>
    <col min="15875" max="15875" width="8.85546875" style="21" customWidth="1"/>
    <col min="15876" max="15876" width="11.140625" style="21" customWidth="1"/>
    <col min="15877" max="15877" width="10.7109375" style="21" customWidth="1"/>
    <col min="15878" max="16125" width="8.85546875" style="21"/>
    <col min="16126" max="16126" width="10.42578125" style="21" customWidth="1"/>
    <col min="16127" max="16127" width="57.7109375" style="21" customWidth="1"/>
    <col min="16128" max="16128" width="46.140625" style="21" customWidth="1"/>
    <col min="16129" max="16129" width="14" style="21" customWidth="1"/>
    <col min="16130" max="16130" width="8.85546875" style="21"/>
    <col min="16131" max="16131" width="8.85546875" style="21" customWidth="1"/>
    <col min="16132" max="16132" width="11.140625" style="21" customWidth="1"/>
    <col min="16133" max="16133" width="10.7109375" style="21" customWidth="1"/>
    <col min="16134" max="16383" width="8.85546875" style="21"/>
    <col min="16384" max="16384" width="8.85546875" style="21" customWidth="1"/>
  </cols>
  <sheetData>
    <row r="1" spans="1:7" s="1" customFormat="1" ht="18" x14ac:dyDescent="0.25">
      <c r="A1" s="78" t="s">
        <v>0</v>
      </c>
      <c r="D1" s="2"/>
      <c r="G1" s="3" t="s">
        <v>1</v>
      </c>
    </row>
    <row r="2" spans="1:7" s="1" customFormat="1" ht="8.4499999999999993" customHeight="1" x14ac:dyDescent="0.25">
      <c r="D2" s="2"/>
    </row>
    <row r="3" spans="1:7" s="6" customFormat="1" ht="16.5" customHeight="1" x14ac:dyDescent="0.25">
      <c r="A3" s="4" t="s">
        <v>272</v>
      </c>
      <c r="B3" s="4"/>
      <c r="C3" s="4"/>
      <c r="D3" s="5"/>
      <c r="E3" s="4"/>
      <c r="F3" s="4"/>
      <c r="G3" s="4"/>
    </row>
    <row r="4" spans="1:7" s="1" customFormat="1" ht="18.75" customHeight="1" x14ac:dyDescent="0.25">
      <c r="A4" s="4" t="s">
        <v>271</v>
      </c>
      <c r="B4" s="4"/>
      <c r="C4" s="4"/>
      <c r="D4" s="7"/>
      <c r="E4" s="4"/>
      <c r="F4" s="4"/>
      <c r="G4" s="4"/>
    </row>
    <row r="5" spans="1:7" s="1" customFormat="1" ht="18.75" customHeight="1" x14ac:dyDescent="0.25">
      <c r="A5" s="69" t="s">
        <v>263</v>
      </c>
      <c r="B5" s="4"/>
      <c r="C5" s="4"/>
      <c r="D5" s="7"/>
      <c r="E5" s="4"/>
      <c r="F5" s="4"/>
      <c r="G5" s="4"/>
    </row>
    <row r="6" spans="1:7" s="6" customFormat="1" ht="18" customHeight="1" x14ac:dyDescent="0.25">
      <c r="A6" s="8" t="s">
        <v>2</v>
      </c>
      <c r="B6" s="4"/>
      <c r="C6" s="4"/>
      <c r="D6" s="5"/>
      <c r="E6" s="4"/>
      <c r="F6" s="4"/>
      <c r="G6" s="4"/>
    </row>
    <row r="7" spans="1:7" s="14" customFormat="1" ht="94.5" x14ac:dyDescent="0.2">
      <c r="A7" s="9" t="s">
        <v>3</v>
      </c>
      <c r="B7" s="10" t="s">
        <v>4</v>
      </c>
      <c r="C7" s="10" t="s">
        <v>5</v>
      </c>
      <c r="D7" s="11" t="s">
        <v>6</v>
      </c>
      <c r="E7" s="12" t="s">
        <v>7</v>
      </c>
      <c r="F7" s="12" t="s">
        <v>8</v>
      </c>
      <c r="G7" s="13" t="s">
        <v>9</v>
      </c>
    </row>
    <row r="8" spans="1:7" ht="28.5" customHeight="1" x14ac:dyDescent="0.25">
      <c r="A8" s="60">
        <v>1</v>
      </c>
      <c r="B8" s="16" t="s">
        <v>10</v>
      </c>
      <c r="C8" s="17" t="s">
        <v>11</v>
      </c>
      <c r="D8" s="18" t="s">
        <v>12</v>
      </c>
      <c r="E8" s="77">
        <v>0</v>
      </c>
      <c r="F8" s="19">
        <v>0</v>
      </c>
      <c r="G8" s="20">
        <f t="shared" ref="G8:G71" si="0">F8*E8</f>
        <v>0</v>
      </c>
    </row>
    <row r="9" spans="1:7" ht="28.5" customHeight="1" x14ac:dyDescent="0.25">
      <c r="A9" s="60">
        <v>2</v>
      </c>
      <c r="B9" s="16" t="s">
        <v>13</v>
      </c>
      <c r="C9" s="17" t="s">
        <v>14</v>
      </c>
      <c r="D9" s="18" t="s">
        <v>12</v>
      </c>
      <c r="E9" s="22">
        <v>0</v>
      </c>
      <c r="F9" s="19">
        <v>0</v>
      </c>
      <c r="G9" s="20">
        <f t="shared" si="0"/>
        <v>0</v>
      </c>
    </row>
    <row r="10" spans="1:7" ht="28.5" customHeight="1" x14ac:dyDescent="0.25">
      <c r="A10" s="60">
        <v>3</v>
      </c>
      <c r="B10" s="16" t="s">
        <v>15</v>
      </c>
      <c r="C10" s="17" t="s">
        <v>16</v>
      </c>
      <c r="D10" s="18" t="s">
        <v>12</v>
      </c>
      <c r="E10" s="22">
        <v>0</v>
      </c>
      <c r="F10" s="19">
        <v>0</v>
      </c>
      <c r="G10" s="20">
        <f t="shared" si="0"/>
        <v>0</v>
      </c>
    </row>
    <row r="11" spans="1:7" ht="28.5" customHeight="1" x14ac:dyDescent="0.25">
      <c r="A11" s="60">
        <v>4</v>
      </c>
      <c r="B11" s="16" t="s">
        <v>17</v>
      </c>
      <c r="C11" s="17" t="s">
        <v>18</v>
      </c>
      <c r="D11" s="18" t="s">
        <v>12</v>
      </c>
      <c r="E11" s="22">
        <v>0</v>
      </c>
      <c r="F11" s="19">
        <v>0</v>
      </c>
      <c r="G11" s="20">
        <f t="shared" si="0"/>
        <v>0</v>
      </c>
    </row>
    <row r="12" spans="1:7" ht="28.5" customHeight="1" x14ac:dyDescent="0.25">
      <c r="A12" s="60">
        <v>5</v>
      </c>
      <c r="B12" s="16" t="s">
        <v>19</v>
      </c>
      <c r="C12" s="17" t="s">
        <v>20</v>
      </c>
      <c r="D12" s="18" t="s">
        <v>12</v>
      </c>
      <c r="E12" s="22">
        <v>0</v>
      </c>
      <c r="F12" s="19">
        <v>0</v>
      </c>
      <c r="G12" s="20">
        <f t="shared" si="0"/>
        <v>0</v>
      </c>
    </row>
    <row r="13" spans="1:7" ht="28.5" customHeight="1" x14ac:dyDescent="0.25">
      <c r="A13" s="60">
        <v>6</v>
      </c>
      <c r="B13" s="16" t="s">
        <v>21</v>
      </c>
      <c r="C13" s="17" t="s">
        <v>22</v>
      </c>
      <c r="D13" s="18" t="s">
        <v>12</v>
      </c>
      <c r="E13" s="22">
        <v>0</v>
      </c>
      <c r="F13" s="19">
        <v>0</v>
      </c>
      <c r="G13" s="20">
        <f t="shared" si="0"/>
        <v>0</v>
      </c>
    </row>
    <row r="14" spans="1:7" ht="28.5" customHeight="1" x14ac:dyDescent="0.25">
      <c r="A14" s="60">
        <v>7</v>
      </c>
      <c r="B14" s="16" t="s">
        <v>23</v>
      </c>
      <c r="C14" s="17" t="s">
        <v>24</v>
      </c>
      <c r="D14" s="18" t="s">
        <v>25</v>
      </c>
      <c r="E14" s="22">
        <v>0</v>
      </c>
      <c r="F14" s="19">
        <v>0</v>
      </c>
      <c r="G14" s="20">
        <f t="shared" si="0"/>
        <v>0</v>
      </c>
    </row>
    <row r="15" spans="1:7" ht="28.5" customHeight="1" x14ac:dyDescent="0.25">
      <c r="A15" s="60">
        <v>8</v>
      </c>
      <c r="B15" s="16" t="s">
        <v>26</v>
      </c>
      <c r="C15" s="23" t="s">
        <v>27</v>
      </c>
      <c r="D15" s="18" t="s">
        <v>12</v>
      </c>
      <c r="E15" s="22">
        <v>0</v>
      </c>
      <c r="F15" s="19">
        <v>0</v>
      </c>
      <c r="G15" s="20">
        <f t="shared" si="0"/>
        <v>0</v>
      </c>
    </row>
    <row r="16" spans="1:7" ht="28.5" customHeight="1" x14ac:dyDescent="0.25">
      <c r="A16" s="60" t="s">
        <v>28</v>
      </c>
      <c r="B16" s="24" t="s">
        <v>29</v>
      </c>
      <c r="C16" s="23" t="s">
        <v>30</v>
      </c>
      <c r="D16" s="18" t="s">
        <v>12</v>
      </c>
      <c r="E16" s="22">
        <v>0</v>
      </c>
      <c r="F16" s="19">
        <v>0</v>
      </c>
      <c r="G16" s="20">
        <f t="shared" si="0"/>
        <v>0</v>
      </c>
    </row>
    <row r="17" spans="1:7" ht="28.5" customHeight="1" x14ac:dyDescent="0.25">
      <c r="A17" s="60" t="s">
        <v>31</v>
      </c>
      <c r="B17" s="24" t="s">
        <v>29</v>
      </c>
      <c r="C17" s="23" t="s">
        <v>32</v>
      </c>
      <c r="D17" s="18" t="s">
        <v>12</v>
      </c>
      <c r="E17" s="22">
        <v>0</v>
      </c>
      <c r="F17" s="19">
        <v>0</v>
      </c>
      <c r="G17" s="20">
        <f t="shared" si="0"/>
        <v>0</v>
      </c>
    </row>
    <row r="18" spans="1:7" ht="28.5" customHeight="1" x14ac:dyDescent="0.25">
      <c r="A18" s="60" t="s">
        <v>33</v>
      </c>
      <c r="B18" s="16" t="s">
        <v>34</v>
      </c>
      <c r="C18" s="23" t="s">
        <v>30</v>
      </c>
      <c r="D18" s="18" t="s">
        <v>12</v>
      </c>
      <c r="E18" s="22">
        <v>0</v>
      </c>
      <c r="F18" s="19">
        <v>0</v>
      </c>
      <c r="G18" s="20">
        <f t="shared" si="0"/>
        <v>0</v>
      </c>
    </row>
    <row r="19" spans="1:7" ht="28.5" customHeight="1" x14ac:dyDescent="0.25">
      <c r="A19" s="60" t="s">
        <v>35</v>
      </c>
      <c r="B19" s="16" t="s">
        <v>34</v>
      </c>
      <c r="C19" s="23" t="s">
        <v>32</v>
      </c>
      <c r="D19" s="18" t="s">
        <v>12</v>
      </c>
      <c r="E19" s="22">
        <v>0</v>
      </c>
      <c r="F19" s="19">
        <v>0</v>
      </c>
      <c r="G19" s="20">
        <f t="shared" si="0"/>
        <v>0</v>
      </c>
    </row>
    <row r="20" spans="1:7" ht="28.5" customHeight="1" x14ac:dyDescent="0.25">
      <c r="A20" s="60">
        <v>11</v>
      </c>
      <c r="B20" s="16" t="s">
        <v>36</v>
      </c>
      <c r="C20" s="23" t="s">
        <v>37</v>
      </c>
      <c r="D20" s="18" t="s">
        <v>25</v>
      </c>
      <c r="E20" s="22">
        <v>0</v>
      </c>
      <c r="F20" s="19">
        <v>0</v>
      </c>
      <c r="G20" s="20">
        <f t="shared" si="0"/>
        <v>0</v>
      </c>
    </row>
    <row r="21" spans="1:7" ht="28.5" customHeight="1" x14ac:dyDescent="0.25">
      <c r="A21" s="60">
        <v>12</v>
      </c>
      <c r="B21" s="16" t="s">
        <v>38</v>
      </c>
      <c r="C21" s="17" t="s">
        <v>39</v>
      </c>
      <c r="D21" s="18" t="s">
        <v>25</v>
      </c>
      <c r="E21" s="22">
        <v>0</v>
      </c>
      <c r="F21" s="19">
        <v>0</v>
      </c>
      <c r="G21" s="20">
        <f t="shared" si="0"/>
        <v>0</v>
      </c>
    </row>
    <row r="22" spans="1:7" ht="28.5" customHeight="1" x14ac:dyDescent="0.25">
      <c r="A22" s="60">
        <v>13</v>
      </c>
      <c r="B22" s="16" t="s">
        <v>40</v>
      </c>
      <c r="C22" s="17" t="s">
        <v>41</v>
      </c>
      <c r="D22" s="18" t="s">
        <v>25</v>
      </c>
      <c r="E22" s="22">
        <v>0</v>
      </c>
      <c r="F22" s="19">
        <v>0</v>
      </c>
      <c r="G22" s="20">
        <f t="shared" si="0"/>
        <v>0</v>
      </c>
    </row>
    <row r="23" spans="1:7" ht="28.5" customHeight="1" x14ac:dyDescent="0.25">
      <c r="A23" s="60">
        <v>14</v>
      </c>
      <c r="B23" s="16" t="s">
        <v>42</v>
      </c>
      <c r="C23" s="17" t="s">
        <v>43</v>
      </c>
      <c r="D23" s="18" t="s">
        <v>44</v>
      </c>
      <c r="E23" s="22">
        <v>0</v>
      </c>
      <c r="F23" s="19">
        <v>0</v>
      </c>
      <c r="G23" s="20">
        <f t="shared" si="0"/>
        <v>0</v>
      </c>
    </row>
    <row r="24" spans="1:7" ht="28.5" customHeight="1" x14ac:dyDescent="0.25">
      <c r="A24" s="60">
        <v>15</v>
      </c>
      <c r="B24" s="16" t="s">
        <v>45</v>
      </c>
      <c r="C24" s="17" t="s">
        <v>43</v>
      </c>
      <c r="D24" s="18" t="s">
        <v>44</v>
      </c>
      <c r="E24" s="22">
        <v>0</v>
      </c>
      <c r="F24" s="19">
        <v>0</v>
      </c>
      <c r="G24" s="20">
        <f t="shared" si="0"/>
        <v>0</v>
      </c>
    </row>
    <row r="25" spans="1:7" ht="28.5" customHeight="1" x14ac:dyDescent="0.25">
      <c r="A25" s="60">
        <v>16</v>
      </c>
      <c r="B25" s="25" t="s">
        <v>46</v>
      </c>
      <c r="C25" s="17" t="s">
        <v>47</v>
      </c>
      <c r="D25" s="18" t="s">
        <v>48</v>
      </c>
      <c r="E25" s="22">
        <v>0</v>
      </c>
      <c r="F25" s="19">
        <v>0</v>
      </c>
      <c r="G25" s="20">
        <f t="shared" si="0"/>
        <v>0</v>
      </c>
    </row>
    <row r="26" spans="1:7" ht="28.5" customHeight="1" x14ac:dyDescent="0.25">
      <c r="A26" s="26">
        <v>17</v>
      </c>
      <c r="B26" s="16" t="s">
        <v>49</v>
      </c>
      <c r="C26" s="27" t="s">
        <v>50</v>
      </c>
      <c r="D26" s="18" t="s">
        <v>25</v>
      </c>
      <c r="E26" s="22">
        <v>0</v>
      </c>
      <c r="F26" s="19">
        <v>0</v>
      </c>
      <c r="G26" s="20">
        <f t="shared" si="0"/>
        <v>0</v>
      </c>
    </row>
    <row r="27" spans="1:7" ht="28.5" customHeight="1" x14ac:dyDescent="0.25">
      <c r="A27" s="26">
        <v>18</v>
      </c>
      <c r="B27" s="24" t="s">
        <v>51</v>
      </c>
      <c r="C27" s="27" t="s">
        <v>52</v>
      </c>
      <c r="D27" s="18" t="s">
        <v>48</v>
      </c>
      <c r="E27" s="22">
        <v>0</v>
      </c>
      <c r="F27" s="19">
        <v>0</v>
      </c>
      <c r="G27" s="20">
        <f t="shared" si="0"/>
        <v>0</v>
      </c>
    </row>
    <row r="28" spans="1:7" ht="28.5" customHeight="1" x14ac:dyDescent="0.25">
      <c r="A28" s="26">
        <v>19</v>
      </c>
      <c r="B28" s="24" t="s">
        <v>53</v>
      </c>
      <c r="C28" s="28" t="s">
        <v>54</v>
      </c>
      <c r="D28" s="18" t="s">
        <v>48</v>
      </c>
      <c r="E28" s="22">
        <v>0</v>
      </c>
      <c r="F28" s="19">
        <v>0</v>
      </c>
      <c r="G28" s="20">
        <f t="shared" si="0"/>
        <v>0</v>
      </c>
    </row>
    <row r="29" spans="1:7" ht="28.5" customHeight="1" x14ac:dyDescent="0.25">
      <c r="A29" s="26">
        <v>20</v>
      </c>
      <c r="B29" s="16" t="s">
        <v>55</v>
      </c>
      <c r="C29" s="27" t="s">
        <v>56</v>
      </c>
      <c r="D29" s="18" t="s">
        <v>57</v>
      </c>
      <c r="E29" s="22">
        <v>0</v>
      </c>
      <c r="F29" s="19">
        <v>0</v>
      </c>
      <c r="G29" s="20">
        <f t="shared" si="0"/>
        <v>0</v>
      </c>
    </row>
    <row r="30" spans="1:7" ht="28.5" customHeight="1" x14ac:dyDescent="0.25">
      <c r="A30" s="26">
        <v>21</v>
      </c>
      <c r="B30" s="16" t="s">
        <v>58</v>
      </c>
      <c r="C30" s="27" t="s">
        <v>56</v>
      </c>
      <c r="D30" s="18" t="s">
        <v>57</v>
      </c>
      <c r="E30" s="22">
        <v>0</v>
      </c>
      <c r="F30" s="19">
        <v>0</v>
      </c>
      <c r="G30" s="20">
        <f t="shared" si="0"/>
        <v>0</v>
      </c>
    </row>
    <row r="31" spans="1:7" ht="28.5" customHeight="1" x14ac:dyDescent="0.25">
      <c r="A31" s="60">
        <v>22</v>
      </c>
      <c r="B31" s="29" t="s">
        <v>59</v>
      </c>
      <c r="C31" s="27" t="s">
        <v>56</v>
      </c>
      <c r="D31" s="18" t="s">
        <v>57</v>
      </c>
      <c r="E31" s="22">
        <v>0</v>
      </c>
      <c r="F31" s="19">
        <v>0</v>
      </c>
      <c r="G31" s="20">
        <f t="shared" si="0"/>
        <v>0</v>
      </c>
    </row>
    <row r="32" spans="1:7" ht="28.5" customHeight="1" x14ac:dyDescent="0.25">
      <c r="A32" s="26">
        <v>23</v>
      </c>
      <c r="B32" s="16" t="s">
        <v>60</v>
      </c>
      <c r="C32" s="27" t="s">
        <v>56</v>
      </c>
      <c r="D32" s="18" t="s">
        <v>57</v>
      </c>
      <c r="E32" s="22">
        <v>0</v>
      </c>
      <c r="F32" s="19">
        <v>0</v>
      </c>
      <c r="G32" s="20">
        <f t="shared" si="0"/>
        <v>0</v>
      </c>
    </row>
    <row r="33" spans="1:7" ht="28.5" customHeight="1" x14ac:dyDescent="0.25">
      <c r="A33" s="26">
        <v>24</v>
      </c>
      <c r="B33" s="16" t="s">
        <v>61</v>
      </c>
      <c r="C33" s="28" t="s">
        <v>37</v>
      </c>
      <c r="D33" s="18" t="s">
        <v>25</v>
      </c>
      <c r="E33" s="22">
        <v>0</v>
      </c>
      <c r="F33" s="19">
        <v>0</v>
      </c>
      <c r="G33" s="20">
        <f t="shared" si="0"/>
        <v>0</v>
      </c>
    </row>
    <row r="34" spans="1:7" ht="28.5" customHeight="1" x14ac:dyDescent="0.25">
      <c r="A34" s="26">
        <v>25</v>
      </c>
      <c r="B34" s="24" t="s">
        <v>62</v>
      </c>
      <c r="C34" s="27" t="s">
        <v>52</v>
      </c>
      <c r="D34" s="18" t="s">
        <v>48</v>
      </c>
      <c r="E34" s="22">
        <v>0</v>
      </c>
      <c r="F34" s="19">
        <v>0</v>
      </c>
      <c r="G34" s="20">
        <f t="shared" si="0"/>
        <v>0</v>
      </c>
    </row>
    <row r="35" spans="1:7" ht="28.5" customHeight="1" x14ac:dyDescent="0.25">
      <c r="A35" s="26">
        <v>26</v>
      </c>
      <c r="B35" s="24" t="s">
        <v>63</v>
      </c>
      <c r="C35" s="27" t="s">
        <v>52</v>
      </c>
      <c r="D35" s="18" t="s">
        <v>48</v>
      </c>
      <c r="E35" s="22">
        <v>0</v>
      </c>
      <c r="F35" s="19">
        <v>0</v>
      </c>
      <c r="G35" s="20">
        <f t="shared" si="0"/>
        <v>0</v>
      </c>
    </row>
    <row r="36" spans="1:7" ht="28.5" customHeight="1" x14ac:dyDescent="0.25">
      <c r="A36" s="26">
        <v>27</v>
      </c>
      <c r="B36" s="16" t="s">
        <v>64</v>
      </c>
      <c r="C36" s="28" t="s">
        <v>65</v>
      </c>
      <c r="D36" s="18" t="s">
        <v>25</v>
      </c>
      <c r="E36" s="22">
        <v>0</v>
      </c>
      <c r="F36" s="19">
        <v>0</v>
      </c>
      <c r="G36" s="20">
        <f t="shared" si="0"/>
        <v>0</v>
      </c>
    </row>
    <row r="37" spans="1:7" ht="28.5" customHeight="1" x14ac:dyDescent="0.25">
      <c r="A37" s="26">
        <v>28</v>
      </c>
      <c r="B37" s="16" t="s">
        <v>66</v>
      </c>
      <c r="C37" s="28" t="s">
        <v>67</v>
      </c>
      <c r="D37" s="18" t="s">
        <v>68</v>
      </c>
      <c r="E37" s="22">
        <v>0</v>
      </c>
      <c r="F37" s="19">
        <v>0</v>
      </c>
      <c r="G37" s="20">
        <f t="shared" si="0"/>
        <v>0</v>
      </c>
    </row>
    <row r="38" spans="1:7" ht="28.5" customHeight="1" x14ac:dyDescent="0.25">
      <c r="A38" s="26">
        <v>29</v>
      </c>
      <c r="B38" s="16" t="s">
        <v>69</v>
      </c>
      <c r="C38" s="28" t="s">
        <v>70</v>
      </c>
      <c r="D38" s="18" t="s">
        <v>68</v>
      </c>
      <c r="E38" s="22">
        <v>0</v>
      </c>
      <c r="F38" s="19">
        <v>0</v>
      </c>
      <c r="G38" s="20">
        <f t="shared" si="0"/>
        <v>0</v>
      </c>
    </row>
    <row r="39" spans="1:7" ht="28.5" customHeight="1" x14ac:dyDescent="0.25">
      <c r="A39" s="26">
        <v>30</v>
      </c>
      <c r="B39" s="16" t="s">
        <v>71</v>
      </c>
      <c r="C39" s="28" t="s">
        <v>72</v>
      </c>
      <c r="D39" s="18" t="s">
        <v>25</v>
      </c>
      <c r="E39" s="22">
        <v>0</v>
      </c>
      <c r="F39" s="19">
        <v>0</v>
      </c>
      <c r="G39" s="20">
        <f t="shared" si="0"/>
        <v>0</v>
      </c>
    </row>
    <row r="40" spans="1:7" ht="28.5" customHeight="1" x14ac:dyDescent="0.25">
      <c r="A40" s="60" t="s">
        <v>73</v>
      </c>
      <c r="B40" s="16" t="s">
        <v>74</v>
      </c>
      <c r="C40" s="23" t="s">
        <v>75</v>
      </c>
      <c r="D40" s="18" t="s">
        <v>68</v>
      </c>
      <c r="E40" s="22">
        <v>0</v>
      </c>
      <c r="F40" s="19">
        <v>0</v>
      </c>
      <c r="G40" s="20">
        <f t="shared" si="0"/>
        <v>0</v>
      </c>
    </row>
    <row r="41" spans="1:7" ht="28.5" customHeight="1" x14ac:dyDescent="0.25">
      <c r="A41" s="60" t="s">
        <v>76</v>
      </c>
      <c r="B41" s="30" t="s">
        <v>74</v>
      </c>
      <c r="C41" s="23" t="s">
        <v>77</v>
      </c>
      <c r="D41" s="18" t="s">
        <v>68</v>
      </c>
      <c r="E41" s="22">
        <v>0</v>
      </c>
      <c r="F41" s="19">
        <v>0</v>
      </c>
      <c r="G41" s="20">
        <f t="shared" si="0"/>
        <v>0</v>
      </c>
    </row>
    <row r="42" spans="1:7" ht="28.5" customHeight="1" x14ac:dyDescent="0.25">
      <c r="A42" s="60">
        <v>32</v>
      </c>
      <c r="B42" s="16" t="s">
        <v>78</v>
      </c>
      <c r="C42" s="23" t="s">
        <v>79</v>
      </c>
      <c r="D42" s="18" t="s">
        <v>12</v>
      </c>
      <c r="E42" s="22">
        <v>0</v>
      </c>
      <c r="F42" s="19">
        <v>0</v>
      </c>
      <c r="G42" s="20">
        <f t="shared" si="0"/>
        <v>0</v>
      </c>
    </row>
    <row r="43" spans="1:7" ht="28.5" customHeight="1" x14ac:dyDescent="0.25">
      <c r="A43" s="60">
        <v>33</v>
      </c>
      <c r="B43" s="16" t="s">
        <v>80</v>
      </c>
      <c r="C43" s="23" t="s">
        <v>81</v>
      </c>
      <c r="D43" s="18" t="s">
        <v>12</v>
      </c>
      <c r="E43" s="22">
        <v>0</v>
      </c>
      <c r="F43" s="19">
        <v>0</v>
      </c>
      <c r="G43" s="20">
        <f t="shared" si="0"/>
        <v>0</v>
      </c>
    </row>
    <row r="44" spans="1:7" ht="28.5" customHeight="1" x14ac:dyDescent="0.25">
      <c r="A44" s="60">
        <v>34</v>
      </c>
      <c r="B44" s="16" t="s">
        <v>82</v>
      </c>
      <c r="C44" s="23" t="s">
        <v>81</v>
      </c>
      <c r="D44" s="18" t="s">
        <v>12</v>
      </c>
      <c r="E44" s="22">
        <v>0</v>
      </c>
      <c r="F44" s="19">
        <v>0</v>
      </c>
      <c r="G44" s="20">
        <f t="shared" si="0"/>
        <v>0</v>
      </c>
    </row>
    <row r="45" spans="1:7" ht="28.5" customHeight="1" x14ac:dyDescent="0.25">
      <c r="A45" s="60">
        <v>35</v>
      </c>
      <c r="B45" s="16" t="s">
        <v>83</v>
      </c>
      <c r="C45" s="23" t="s">
        <v>81</v>
      </c>
      <c r="D45" s="18" t="s">
        <v>12</v>
      </c>
      <c r="E45" s="22">
        <v>0</v>
      </c>
      <c r="F45" s="19">
        <v>0</v>
      </c>
      <c r="G45" s="20">
        <f t="shared" si="0"/>
        <v>0</v>
      </c>
    </row>
    <row r="46" spans="1:7" ht="28.5" customHeight="1" x14ac:dyDescent="0.25">
      <c r="A46" s="60">
        <v>36</v>
      </c>
      <c r="B46" s="16" t="s">
        <v>84</v>
      </c>
      <c r="C46" s="23" t="s">
        <v>85</v>
      </c>
      <c r="D46" s="18" t="s">
        <v>12</v>
      </c>
      <c r="E46" s="22">
        <v>0</v>
      </c>
      <c r="F46" s="19">
        <v>0</v>
      </c>
      <c r="G46" s="20">
        <f t="shared" si="0"/>
        <v>0</v>
      </c>
    </row>
    <row r="47" spans="1:7" ht="48" customHeight="1" x14ac:dyDescent="0.25">
      <c r="A47" s="60">
        <v>37</v>
      </c>
      <c r="B47" s="16" t="s">
        <v>86</v>
      </c>
      <c r="C47" s="23" t="s">
        <v>87</v>
      </c>
      <c r="D47" s="18" t="s">
        <v>88</v>
      </c>
      <c r="E47" s="22">
        <v>0</v>
      </c>
      <c r="F47" s="19">
        <v>0</v>
      </c>
      <c r="G47" s="20">
        <f t="shared" si="0"/>
        <v>0</v>
      </c>
    </row>
    <row r="48" spans="1:7" ht="28.5" customHeight="1" x14ac:dyDescent="0.25">
      <c r="A48" s="60">
        <v>38</v>
      </c>
      <c r="B48" s="16" t="s">
        <v>89</v>
      </c>
      <c r="C48" s="23" t="s">
        <v>90</v>
      </c>
      <c r="D48" s="18" t="s">
        <v>88</v>
      </c>
      <c r="E48" s="22">
        <v>0</v>
      </c>
      <c r="F48" s="19">
        <v>0</v>
      </c>
      <c r="G48" s="20">
        <f t="shared" si="0"/>
        <v>0</v>
      </c>
    </row>
    <row r="49" spans="1:7" ht="28.5" customHeight="1" x14ac:dyDescent="0.25">
      <c r="A49" s="60">
        <v>39</v>
      </c>
      <c r="B49" s="16" t="s">
        <v>91</v>
      </c>
      <c r="C49" s="23" t="s">
        <v>92</v>
      </c>
      <c r="D49" s="18" t="s">
        <v>88</v>
      </c>
      <c r="E49" s="22">
        <v>0</v>
      </c>
      <c r="F49" s="19">
        <v>0</v>
      </c>
      <c r="G49" s="20">
        <f t="shared" si="0"/>
        <v>0</v>
      </c>
    </row>
    <row r="50" spans="1:7" ht="28.5" customHeight="1" x14ac:dyDescent="0.25">
      <c r="A50" s="60">
        <v>40</v>
      </c>
      <c r="B50" s="16" t="s">
        <v>93</v>
      </c>
      <c r="C50" s="17" t="s">
        <v>43</v>
      </c>
      <c r="D50" s="18" t="s">
        <v>44</v>
      </c>
      <c r="E50" s="22">
        <v>0</v>
      </c>
      <c r="F50" s="19">
        <v>0</v>
      </c>
      <c r="G50" s="20">
        <f t="shared" si="0"/>
        <v>0</v>
      </c>
    </row>
    <row r="51" spans="1:7" ht="28.5" customHeight="1" x14ac:dyDescent="0.25">
      <c r="A51" s="60">
        <v>41</v>
      </c>
      <c r="B51" s="16" t="s">
        <v>94</v>
      </c>
      <c r="C51" s="17" t="s">
        <v>43</v>
      </c>
      <c r="D51" s="18" t="s">
        <v>44</v>
      </c>
      <c r="E51" s="22">
        <v>0</v>
      </c>
      <c r="F51" s="19">
        <v>0</v>
      </c>
      <c r="G51" s="20">
        <f t="shared" si="0"/>
        <v>0</v>
      </c>
    </row>
    <row r="52" spans="1:7" ht="28.5" customHeight="1" x14ac:dyDescent="0.25">
      <c r="A52" s="60">
        <v>42</v>
      </c>
      <c r="B52" s="16" t="s">
        <v>95</v>
      </c>
      <c r="C52" s="17" t="s">
        <v>43</v>
      </c>
      <c r="D52" s="18" t="s">
        <v>44</v>
      </c>
      <c r="E52" s="22">
        <v>0</v>
      </c>
      <c r="F52" s="19">
        <v>0</v>
      </c>
      <c r="G52" s="20">
        <f t="shared" si="0"/>
        <v>0</v>
      </c>
    </row>
    <row r="53" spans="1:7" ht="28.5" customHeight="1" x14ac:dyDescent="0.25">
      <c r="A53" s="60" t="s">
        <v>96</v>
      </c>
      <c r="B53" s="16" t="s">
        <v>97</v>
      </c>
      <c r="C53" s="23" t="s">
        <v>98</v>
      </c>
      <c r="D53" s="18" t="s">
        <v>99</v>
      </c>
      <c r="E53" s="22">
        <v>0</v>
      </c>
      <c r="F53" s="19">
        <v>0</v>
      </c>
      <c r="G53" s="20">
        <f t="shared" si="0"/>
        <v>0</v>
      </c>
    </row>
    <row r="54" spans="1:7" ht="28.5" customHeight="1" x14ac:dyDescent="0.25">
      <c r="A54" s="60" t="s">
        <v>100</v>
      </c>
      <c r="B54" s="30" t="s">
        <v>101</v>
      </c>
      <c r="C54" s="23" t="s">
        <v>98</v>
      </c>
      <c r="D54" s="18" t="s">
        <v>99</v>
      </c>
      <c r="E54" s="22">
        <v>0</v>
      </c>
      <c r="F54" s="19">
        <v>0</v>
      </c>
      <c r="G54" s="20">
        <f t="shared" si="0"/>
        <v>0</v>
      </c>
    </row>
    <row r="55" spans="1:7" ht="28.5" customHeight="1" x14ac:dyDescent="0.25">
      <c r="A55" s="60">
        <v>44</v>
      </c>
      <c r="B55" s="30" t="s">
        <v>102</v>
      </c>
      <c r="C55" s="23" t="s">
        <v>98</v>
      </c>
      <c r="D55" s="18" t="s">
        <v>99</v>
      </c>
      <c r="E55" s="22">
        <v>0</v>
      </c>
      <c r="F55" s="19">
        <v>0</v>
      </c>
      <c r="G55" s="20">
        <f t="shared" si="0"/>
        <v>0</v>
      </c>
    </row>
    <row r="56" spans="1:7" ht="28.5" customHeight="1" x14ac:dyDescent="0.25">
      <c r="A56" s="60">
        <v>45</v>
      </c>
      <c r="B56" s="16" t="s">
        <v>103</v>
      </c>
      <c r="C56" s="23" t="s">
        <v>98</v>
      </c>
      <c r="D56" s="18" t="s">
        <v>68</v>
      </c>
      <c r="E56" s="22">
        <v>0</v>
      </c>
      <c r="F56" s="19">
        <v>0</v>
      </c>
      <c r="G56" s="20">
        <f t="shared" si="0"/>
        <v>0</v>
      </c>
    </row>
    <row r="57" spans="1:7" ht="28.5" customHeight="1" x14ac:dyDescent="0.25">
      <c r="A57" s="60" t="s">
        <v>104</v>
      </c>
      <c r="B57" s="16" t="s">
        <v>105</v>
      </c>
      <c r="C57" s="23" t="s">
        <v>98</v>
      </c>
      <c r="D57" s="18" t="s">
        <v>99</v>
      </c>
      <c r="E57" s="22">
        <v>0</v>
      </c>
      <c r="F57" s="19">
        <v>0</v>
      </c>
      <c r="G57" s="20">
        <f t="shared" si="0"/>
        <v>0</v>
      </c>
    </row>
    <row r="58" spans="1:7" ht="28.5" customHeight="1" x14ac:dyDescent="0.25">
      <c r="A58" s="60" t="s">
        <v>106</v>
      </c>
      <c r="B58" s="30" t="s">
        <v>107</v>
      </c>
      <c r="C58" s="23" t="s">
        <v>98</v>
      </c>
      <c r="D58" s="18" t="s">
        <v>99</v>
      </c>
      <c r="E58" s="22">
        <v>0</v>
      </c>
      <c r="F58" s="19">
        <v>0</v>
      </c>
      <c r="G58" s="20">
        <f t="shared" si="0"/>
        <v>0</v>
      </c>
    </row>
    <row r="59" spans="1:7" ht="28.5" customHeight="1" x14ac:dyDescent="0.25">
      <c r="A59" s="60" t="s">
        <v>108</v>
      </c>
      <c r="B59" s="16" t="s">
        <v>109</v>
      </c>
      <c r="C59" s="23" t="s">
        <v>98</v>
      </c>
      <c r="D59" s="18" t="s">
        <v>99</v>
      </c>
      <c r="E59" s="22">
        <v>0</v>
      </c>
      <c r="F59" s="19">
        <v>0</v>
      </c>
      <c r="G59" s="20">
        <f t="shared" si="0"/>
        <v>0</v>
      </c>
    </row>
    <row r="60" spans="1:7" ht="28.5" customHeight="1" x14ac:dyDescent="0.25">
      <c r="A60" s="60" t="s">
        <v>110</v>
      </c>
      <c r="B60" s="30" t="s">
        <v>111</v>
      </c>
      <c r="C60" s="23" t="s">
        <v>98</v>
      </c>
      <c r="D60" s="18" t="s">
        <v>99</v>
      </c>
      <c r="E60" s="22">
        <v>0</v>
      </c>
      <c r="F60" s="19">
        <v>0</v>
      </c>
      <c r="G60" s="20">
        <f t="shared" si="0"/>
        <v>0</v>
      </c>
    </row>
    <row r="61" spans="1:7" ht="28.5" customHeight="1" x14ac:dyDescent="0.25">
      <c r="A61" s="60" t="s">
        <v>112</v>
      </c>
      <c r="B61" s="16" t="s">
        <v>113</v>
      </c>
      <c r="C61" s="23" t="s">
        <v>98</v>
      </c>
      <c r="D61" s="18" t="s">
        <v>99</v>
      </c>
      <c r="E61" s="22">
        <v>0</v>
      </c>
      <c r="F61" s="19">
        <v>0</v>
      </c>
      <c r="G61" s="20">
        <f t="shared" si="0"/>
        <v>0</v>
      </c>
    </row>
    <row r="62" spans="1:7" ht="28.5" customHeight="1" x14ac:dyDescent="0.25">
      <c r="A62" s="60" t="s">
        <v>114</v>
      </c>
      <c r="B62" s="30" t="s">
        <v>115</v>
      </c>
      <c r="C62" s="23" t="s">
        <v>98</v>
      </c>
      <c r="D62" s="18" t="s">
        <v>99</v>
      </c>
      <c r="E62" s="22">
        <v>0</v>
      </c>
      <c r="F62" s="19">
        <v>0</v>
      </c>
      <c r="G62" s="20">
        <f t="shared" si="0"/>
        <v>0</v>
      </c>
    </row>
    <row r="63" spans="1:7" ht="28.5" customHeight="1" x14ac:dyDescent="0.25">
      <c r="A63" s="60">
        <v>49</v>
      </c>
      <c r="B63" s="16" t="s">
        <v>116</v>
      </c>
      <c r="C63" s="23" t="s">
        <v>98</v>
      </c>
      <c r="D63" s="18" t="s">
        <v>68</v>
      </c>
      <c r="E63" s="22">
        <v>0</v>
      </c>
      <c r="F63" s="19">
        <v>0</v>
      </c>
      <c r="G63" s="20">
        <f t="shared" si="0"/>
        <v>0</v>
      </c>
    </row>
    <row r="64" spans="1:7" ht="28.5" customHeight="1" x14ac:dyDescent="0.25">
      <c r="A64" s="60" t="s">
        <v>117</v>
      </c>
      <c r="B64" s="16" t="s">
        <v>118</v>
      </c>
      <c r="C64" s="23" t="s">
        <v>81</v>
      </c>
      <c r="D64" s="18" t="s">
        <v>99</v>
      </c>
      <c r="E64" s="22">
        <v>0</v>
      </c>
      <c r="F64" s="19">
        <v>0</v>
      </c>
      <c r="G64" s="20">
        <f t="shared" si="0"/>
        <v>0</v>
      </c>
    </row>
    <row r="65" spans="1:7" ht="28.5" customHeight="1" x14ac:dyDescent="0.25">
      <c r="A65" s="60" t="s">
        <v>119</v>
      </c>
      <c r="B65" s="30" t="s">
        <v>120</v>
      </c>
      <c r="C65" s="23" t="s">
        <v>81</v>
      </c>
      <c r="D65" s="18" t="s">
        <v>99</v>
      </c>
      <c r="E65" s="22">
        <v>0</v>
      </c>
      <c r="F65" s="19">
        <v>0</v>
      </c>
      <c r="G65" s="20">
        <f t="shared" si="0"/>
        <v>0</v>
      </c>
    </row>
    <row r="66" spans="1:7" ht="28.5" customHeight="1" x14ac:dyDescent="0.25">
      <c r="A66" s="60" t="s">
        <v>121</v>
      </c>
      <c r="B66" s="16" t="s">
        <v>122</v>
      </c>
      <c r="C66" s="23" t="s">
        <v>81</v>
      </c>
      <c r="D66" s="18" t="s">
        <v>99</v>
      </c>
      <c r="E66" s="22">
        <v>0</v>
      </c>
      <c r="F66" s="19">
        <v>0</v>
      </c>
      <c r="G66" s="20">
        <f t="shared" si="0"/>
        <v>0</v>
      </c>
    </row>
    <row r="67" spans="1:7" ht="28.5" customHeight="1" x14ac:dyDescent="0.25">
      <c r="A67" s="60" t="s">
        <v>123</v>
      </c>
      <c r="B67" s="30" t="s">
        <v>124</v>
      </c>
      <c r="C67" s="23" t="s">
        <v>81</v>
      </c>
      <c r="D67" s="18" t="s">
        <v>99</v>
      </c>
      <c r="E67" s="22">
        <v>1679</v>
      </c>
      <c r="F67" s="19">
        <v>6.86</v>
      </c>
      <c r="G67" s="20">
        <f t="shared" si="0"/>
        <v>11517.94</v>
      </c>
    </row>
    <row r="68" spans="1:7" ht="28.5" customHeight="1" x14ac:dyDescent="0.25">
      <c r="A68" s="60" t="s">
        <v>125</v>
      </c>
      <c r="B68" s="16" t="s">
        <v>126</v>
      </c>
      <c r="C68" s="23" t="s">
        <v>81</v>
      </c>
      <c r="D68" s="18" t="s">
        <v>99</v>
      </c>
      <c r="E68" s="22">
        <v>0</v>
      </c>
      <c r="F68" s="19">
        <v>0</v>
      </c>
      <c r="G68" s="20">
        <f t="shared" si="0"/>
        <v>0</v>
      </c>
    </row>
    <row r="69" spans="1:7" ht="28.5" customHeight="1" x14ac:dyDescent="0.25">
      <c r="A69" s="60" t="s">
        <v>127</v>
      </c>
      <c r="B69" s="30" t="s">
        <v>128</v>
      </c>
      <c r="C69" s="23" t="s">
        <v>81</v>
      </c>
      <c r="D69" s="18" t="s">
        <v>99</v>
      </c>
      <c r="E69" s="22">
        <v>0</v>
      </c>
      <c r="F69" s="19">
        <v>0</v>
      </c>
      <c r="G69" s="20">
        <f t="shared" si="0"/>
        <v>0</v>
      </c>
    </row>
    <row r="70" spans="1:7" ht="28.5" customHeight="1" x14ac:dyDescent="0.25">
      <c r="A70" s="60">
        <v>53</v>
      </c>
      <c r="B70" s="30" t="s">
        <v>129</v>
      </c>
      <c r="C70" s="23" t="s">
        <v>81</v>
      </c>
      <c r="D70" s="18" t="s">
        <v>99</v>
      </c>
      <c r="E70" s="22">
        <v>3521.07</v>
      </c>
      <c r="F70" s="19">
        <v>8.2584999999999997</v>
      </c>
      <c r="G70" s="20">
        <f t="shared" si="0"/>
        <v>29078.756594999999</v>
      </c>
    </row>
    <row r="71" spans="1:7" ht="28.5" customHeight="1" x14ac:dyDescent="0.25">
      <c r="A71" s="60">
        <v>54</v>
      </c>
      <c r="B71" s="30" t="s">
        <v>130</v>
      </c>
      <c r="C71" s="23" t="s">
        <v>81</v>
      </c>
      <c r="D71" s="18" t="s">
        <v>99</v>
      </c>
      <c r="E71" s="22">
        <v>3021.0499999999997</v>
      </c>
      <c r="F71" s="19">
        <v>14.327999999999998</v>
      </c>
      <c r="G71" s="20">
        <f t="shared" si="0"/>
        <v>43285.604399999989</v>
      </c>
    </row>
    <row r="72" spans="1:7" ht="28.5" customHeight="1" x14ac:dyDescent="0.25">
      <c r="A72" s="60">
        <v>55</v>
      </c>
      <c r="B72" s="30" t="s">
        <v>131</v>
      </c>
      <c r="C72" s="23" t="s">
        <v>81</v>
      </c>
      <c r="D72" s="18" t="s">
        <v>99</v>
      </c>
      <c r="E72" s="22">
        <v>2236.29</v>
      </c>
      <c r="F72" s="19">
        <v>21.094000000000001</v>
      </c>
      <c r="G72" s="20">
        <f t="shared" ref="G72:G135" si="1">F72*E72</f>
        <v>47172.30126</v>
      </c>
    </row>
    <row r="73" spans="1:7" ht="28.5" customHeight="1" x14ac:dyDescent="0.25">
      <c r="A73" s="60">
        <v>56</v>
      </c>
      <c r="B73" s="30" t="s">
        <v>132</v>
      </c>
      <c r="C73" s="23" t="s">
        <v>81</v>
      </c>
      <c r="D73" s="18" t="s">
        <v>99</v>
      </c>
      <c r="E73" s="22">
        <v>0</v>
      </c>
      <c r="F73" s="19">
        <v>0</v>
      </c>
      <c r="G73" s="20">
        <f t="shared" si="1"/>
        <v>0</v>
      </c>
    </row>
    <row r="74" spans="1:7" ht="28.5" customHeight="1" x14ac:dyDescent="0.25">
      <c r="A74" s="60">
        <v>57</v>
      </c>
      <c r="B74" s="30" t="s">
        <v>133</v>
      </c>
      <c r="C74" s="23" t="s">
        <v>81</v>
      </c>
      <c r="D74" s="18" t="s">
        <v>99</v>
      </c>
      <c r="E74" s="22">
        <v>57.5</v>
      </c>
      <c r="F74" s="19">
        <v>12.934999999999999</v>
      </c>
      <c r="G74" s="20">
        <f t="shared" si="1"/>
        <v>743.76249999999993</v>
      </c>
    </row>
    <row r="75" spans="1:7" ht="28.5" customHeight="1" x14ac:dyDescent="0.25">
      <c r="A75" s="60">
        <v>58</v>
      </c>
      <c r="B75" s="30" t="s">
        <v>134</v>
      </c>
      <c r="C75" s="23" t="s">
        <v>81</v>
      </c>
      <c r="D75" s="18" t="s">
        <v>99</v>
      </c>
      <c r="E75" s="22">
        <v>0</v>
      </c>
      <c r="F75" s="19">
        <v>0</v>
      </c>
      <c r="G75" s="20">
        <f t="shared" si="1"/>
        <v>0</v>
      </c>
    </row>
    <row r="76" spans="1:7" ht="28.5" customHeight="1" x14ac:dyDescent="0.25">
      <c r="A76" s="31">
        <v>69</v>
      </c>
      <c r="B76" s="16" t="s">
        <v>135</v>
      </c>
      <c r="C76" s="23" t="s">
        <v>136</v>
      </c>
      <c r="D76" s="18" t="s">
        <v>68</v>
      </c>
      <c r="E76" s="22">
        <v>0</v>
      </c>
      <c r="F76" s="19">
        <v>0</v>
      </c>
      <c r="G76" s="20">
        <f t="shared" si="1"/>
        <v>0</v>
      </c>
    </row>
    <row r="77" spans="1:7" ht="28.5" customHeight="1" x14ac:dyDescent="0.25">
      <c r="A77" s="31">
        <v>70</v>
      </c>
      <c r="B77" s="32" t="s">
        <v>137</v>
      </c>
      <c r="C77" s="23" t="s">
        <v>136</v>
      </c>
      <c r="D77" s="18" t="s">
        <v>68</v>
      </c>
      <c r="E77" s="22">
        <v>0</v>
      </c>
      <c r="F77" s="19">
        <v>0</v>
      </c>
      <c r="G77" s="20">
        <f t="shared" si="1"/>
        <v>0</v>
      </c>
    </row>
    <row r="78" spans="1:7" ht="28.5" customHeight="1" x14ac:dyDescent="0.25">
      <c r="A78" s="31">
        <v>71</v>
      </c>
      <c r="B78" s="33" t="s">
        <v>138</v>
      </c>
      <c r="C78" s="17" t="s">
        <v>52</v>
      </c>
      <c r="D78" s="18" t="s">
        <v>48</v>
      </c>
      <c r="E78" s="22">
        <v>0</v>
      </c>
      <c r="F78" s="19">
        <v>0</v>
      </c>
      <c r="G78" s="20">
        <f t="shared" si="1"/>
        <v>0</v>
      </c>
    </row>
    <row r="79" spans="1:7" ht="28.5" customHeight="1" x14ac:dyDescent="0.25">
      <c r="A79" s="31" t="s">
        <v>139</v>
      </c>
      <c r="B79" s="34" t="s">
        <v>140</v>
      </c>
      <c r="C79" s="23" t="s">
        <v>141</v>
      </c>
      <c r="D79" s="18" t="s">
        <v>68</v>
      </c>
      <c r="E79" s="22">
        <v>0</v>
      </c>
      <c r="F79" s="19">
        <v>0</v>
      </c>
      <c r="G79" s="20">
        <f t="shared" si="1"/>
        <v>0</v>
      </c>
    </row>
    <row r="80" spans="1:7" ht="28.5" customHeight="1" x14ac:dyDescent="0.25">
      <c r="A80" s="31" t="s">
        <v>142</v>
      </c>
      <c r="B80" s="32" t="s">
        <v>140</v>
      </c>
      <c r="C80" s="23" t="s">
        <v>143</v>
      </c>
      <c r="D80" s="18" t="s">
        <v>68</v>
      </c>
      <c r="E80" s="22">
        <v>0</v>
      </c>
      <c r="F80" s="19">
        <v>0</v>
      </c>
      <c r="G80" s="20">
        <f t="shared" si="1"/>
        <v>0</v>
      </c>
    </row>
    <row r="81" spans="1:7" ht="28.5" customHeight="1" x14ac:dyDescent="0.25">
      <c r="A81" s="31">
        <v>73</v>
      </c>
      <c r="B81" s="33" t="s">
        <v>144</v>
      </c>
      <c r="C81" s="23" t="s">
        <v>141</v>
      </c>
      <c r="D81" s="18" t="s">
        <v>44</v>
      </c>
      <c r="E81" s="22">
        <v>0</v>
      </c>
      <c r="F81" s="19">
        <v>0</v>
      </c>
      <c r="G81" s="20">
        <f t="shared" si="1"/>
        <v>0</v>
      </c>
    </row>
    <row r="82" spans="1:7" ht="28.5" customHeight="1" x14ac:dyDescent="0.25">
      <c r="A82" s="31">
        <v>74</v>
      </c>
      <c r="B82" s="34" t="s">
        <v>145</v>
      </c>
      <c r="C82" s="17" t="s">
        <v>43</v>
      </c>
      <c r="D82" s="18" t="s">
        <v>44</v>
      </c>
      <c r="E82" s="22">
        <v>0</v>
      </c>
      <c r="F82" s="19">
        <v>0</v>
      </c>
      <c r="G82" s="20">
        <f t="shared" si="1"/>
        <v>0</v>
      </c>
    </row>
    <row r="83" spans="1:7" ht="28.5" customHeight="1" x14ac:dyDescent="0.25">
      <c r="A83" s="31">
        <v>75</v>
      </c>
      <c r="B83" s="34" t="s">
        <v>146</v>
      </c>
      <c r="C83" s="17" t="s">
        <v>43</v>
      </c>
      <c r="D83" s="18" t="s">
        <v>44</v>
      </c>
      <c r="E83" s="22">
        <v>0</v>
      </c>
      <c r="F83" s="19">
        <v>0</v>
      </c>
      <c r="G83" s="20">
        <f t="shared" si="1"/>
        <v>0</v>
      </c>
    </row>
    <row r="84" spans="1:7" ht="28.5" customHeight="1" x14ac:dyDescent="0.25">
      <c r="A84" s="31" t="s">
        <v>147</v>
      </c>
      <c r="B84" s="34" t="s">
        <v>148</v>
      </c>
      <c r="C84" s="17" t="s">
        <v>149</v>
      </c>
      <c r="D84" s="18" t="s">
        <v>99</v>
      </c>
      <c r="E84" s="22">
        <v>0</v>
      </c>
      <c r="F84" s="19">
        <v>0</v>
      </c>
      <c r="G84" s="20">
        <f t="shared" si="1"/>
        <v>0</v>
      </c>
    </row>
    <row r="85" spans="1:7" ht="28.5" customHeight="1" x14ac:dyDescent="0.25">
      <c r="A85" s="31" t="s">
        <v>150</v>
      </c>
      <c r="B85" s="32" t="s">
        <v>151</v>
      </c>
      <c r="C85" s="17" t="s">
        <v>149</v>
      </c>
      <c r="D85" s="18" t="s">
        <v>99</v>
      </c>
      <c r="E85" s="22">
        <v>0</v>
      </c>
      <c r="F85" s="19">
        <v>0</v>
      </c>
      <c r="G85" s="20">
        <f t="shared" si="1"/>
        <v>0</v>
      </c>
    </row>
    <row r="86" spans="1:7" ht="28.5" customHeight="1" x14ac:dyDescent="0.25">
      <c r="A86" s="31">
        <v>77</v>
      </c>
      <c r="B86" s="32" t="s">
        <v>152</v>
      </c>
      <c r="C86" s="17" t="s">
        <v>149</v>
      </c>
      <c r="D86" s="18" t="s">
        <v>99</v>
      </c>
      <c r="E86" s="22">
        <v>0</v>
      </c>
      <c r="F86" s="19">
        <v>0</v>
      </c>
      <c r="G86" s="20">
        <f t="shared" si="1"/>
        <v>0</v>
      </c>
    </row>
    <row r="87" spans="1:7" ht="28.5" customHeight="1" x14ac:dyDescent="0.25">
      <c r="A87" s="31">
        <v>78</v>
      </c>
      <c r="B87" s="34" t="s">
        <v>153</v>
      </c>
      <c r="C87" s="17" t="s">
        <v>43</v>
      </c>
      <c r="D87" s="18" t="s">
        <v>68</v>
      </c>
      <c r="E87" s="22">
        <v>0</v>
      </c>
      <c r="F87" s="19">
        <v>0</v>
      </c>
      <c r="G87" s="20">
        <f t="shared" si="1"/>
        <v>0</v>
      </c>
    </row>
    <row r="88" spans="1:7" ht="28.5" customHeight="1" x14ac:dyDescent="0.25">
      <c r="A88" s="31">
        <v>79</v>
      </c>
      <c r="B88" s="33" t="s">
        <v>154</v>
      </c>
      <c r="C88" s="17" t="s">
        <v>43</v>
      </c>
      <c r="D88" s="18" t="s">
        <v>44</v>
      </c>
      <c r="E88" s="22">
        <v>0</v>
      </c>
      <c r="F88" s="19">
        <v>0</v>
      </c>
      <c r="G88" s="20">
        <f t="shared" si="1"/>
        <v>0</v>
      </c>
    </row>
    <row r="89" spans="1:7" ht="28.5" customHeight="1" x14ac:dyDescent="0.25">
      <c r="A89" s="31">
        <v>80</v>
      </c>
      <c r="B89" s="34" t="s">
        <v>155</v>
      </c>
      <c r="C89" s="17" t="s">
        <v>43</v>
      </c>
      <c r="D89" s="18" t="s">
        <v>44</v>
      </c>
      <c r="E89" s="22">
        <v>0</v>
      </c>
      <c r="F89" s="19">
        <v>0</v>
      </c>
      <c r="G89" s="20">
        <f t="shared" si="1"/>
        <v>0</v>
      </c>
    </row>
    <row r="90" spans="1:7" ht="28.5" customHeight="1" x14ac:dyDescent="0.25">
      <c r="A90" s="31">
        <v>81</v>
      </c>
      <c r="B90" s="34" t="s">
        <v>156</v>
      </c>
      <c r="C90" s="17" t="s">
        <v>43</v>
      </c>
      <c r="D90" s="18" t="s">
        <v>44</v>
      </c>
      <c r="E90" s="22">
        <v>0</v>
      </c>
      <c r="F90" s="19">
        <v>0</v>
      </c>
      <c r="G90" s="20">
        <f t="shared" si="1"/>
        <v>0</v>
      </c>
    </row>
    <row r="91" spans="1:7" ht="28.5" customHeight="1" x14ac:dyDescent="0.25">
      <c r="A91" s="31">
        <v>82</v>
      </c>
      <c r="B91" s="32" t="s">
        <v>157</v>
      </c>
      <c r="C91" s="23" t="s">
        <v>158</v>
      </c>
      <c r="D91" s="18" t="s">
        <v>159</v>
      </c>
      <c r="E91" s="22">
        <v>0</v>
      </c>
      <c r="F91" s="19">
        <v>0</v>
      </c>
      <c r="G91" s="20">
        <f t="shared" si="1"/>
        <v>0</v>
      </c>
    </row>
    <row r="92" spans="1:7" ht="28.5" customHeight="1" x14ac:dyDescent="0.25">
      <c r="A92" s="31">
        <v>83</v>
      </c>
      <c r="B92" s="34" t="s">
        <v>160</v>
      </c>
      <c r="C92" s="17" t="s">
        <v>24</v>
      </c>
      <c r="D92" s="18" t="s">
        <v>25</v>
      </c>
      <c r="E92" s="22">
        <v>0</v>
      </c>
      <c r="F92" s="19">
        <v>0</v>
      </c>
      <c r="G92" s="20">
        <f t="shared" si="1"/>
        <v>0</v>
      </c>
    </row>
    <row r="93" spans="1:7" ht="28.5" customHeight="1" x14ac:dyDescent="0.25">
      <c r="A93" s="31">
        <v>84</v>
      </c>
      <c r="B93" s="16" t="s">
        <v>161</v>
      </c>
      <c r="C93" s="17" t="s">
        <v>43</v>
      </c>
      <c r="D93" s="18" t="s">
        <v>44</v>
      </c>
      <c r="E93" s="22">
        <v>0</v>
      </c>
      <c r="F93" s="19">
        <v>0</v>
      </c>
      <c r="G93" s="20">
        <f t="shared" si="1"/>
        <v>0</v>
      </c>
    </row>
    <row r="94" spans="1:7" ht="28.5" customHeight="1" x14ac:dyDescent="0.25">
      <c r="A94" s="31">
        <v>85</v>
      </c>
      <c r="B94" s="30" t="s">
        <v>162</v>
      </c>
      <c r="C94" s="17" t="s">
        <v>43</v>
      </c>
      <c r="D94" s="18" t="s">
        <v>44</v>
      </c>
      <c r="E94" s="22">
        <v>0</v>
      </c>
      <c r="F94" s="19">
        <v>0</v>
      </c>
      <c r="G94" s="20">
        <f t="shared" si="1"/>
        <v>0</v>
      </c>
    </row>
    <row r="95" spans="1:7" ht="28.5" customHeight="1" x14ac:dyDescent="0.25">
      <c r="A95" s="31">
        <v>86</v>
      </c>
      <c r="B95" s="24" t="s">
        <v>163</v>
      </c>
      <c r="C95" s="17" t="s">
        <v>43</v>
      </c>
      <c r="D95" s="18" t="s">
        <v>44</v>
      </c>
      <c r="E95" s="22">
        <v>0</v>
      </c>
      <c r="F95" s="19">
        <v>0</v>
      </c>
      <c r="G95" s="20">
        <f t="shared" si="1"/>
        <v>0</v>
      </c>
    </row>
    <row r="96" spans="1:7" ht="28.5" customHeight="1" x14ac:dyDescent="0.25">
      <c r="A96" s="31" t="s">
        <v>164</v>
      </c>
      <c r="B96" s="16" t="s">
        <v>165</v>
      </c>
      <c r="C96" s="17" t="s">
        <v>43</v>
      </c>
      <c r="D96" s="18" t="s">
        <v>44</v>
      </c>
      <c r="E96" s="22">
        <v>0</v>
      </c>
      <c r="F96" s="19">
        <v>0</v>
      </c>
      <c r="G96" s="20">
        <f t="shared" si="1"/>
        <v>0</v>
      </c>
    </row>
    <row r="97" spans="1:7" ht="28.5" customHeight="1" x14ac:dyDescent="0.25">
      <c r="A97" s="31" t="s">
        <v>166</v>
      </c>
      <c r="B97" s="30" t="s">
        <v>167</v>
      </c>
      <c r="C97" s="17" t="s">
        <v>43</v>
      </c>
      <c r="D97" s="18" t="s">
        <v>44</v>
      </c>
      <c r="E97" s="22">
        <v>0</v>
      </c>
      <c r="F97" s="19">
        <v>0</v>
      </c>
      <c r="G97" s="20">
        <f t="shared" si="1"/>
        <v>0</v>
      </c>
    </row>
    <row r="98" spans="1:7" ht="28.5" customHeight="1" x14ac:dyDescent="0.25">
      <c r="A98" s="31" t="s">
        <v>168</v>
      </c>
      <c r="B98" s="16" t="s">
        <v>169</v>
      </c>
      <c r="C98" s="17" t="s">
        <v>43</v>
      </c>
      <c r="D98" s="18" t="s">
        <v>44</v>
      </c>
      <c r="E98" s="22">
        <v>0</v>
      </c>
      <c r="F98" s="19">
        <v>0</v>
      </c>
      <c r="G98" s="20">
        <f t="shared" si="1"/>
        <v>0</v>
      </c>
    </row>
    <row r="99" spans="1:7" ht="28.5" customHeight="1" x14ac:dyDescent="0.25">
      <c r="A99" s="31" t="s">
        <v>170</v>
      </c>
      <c r="B99" s="30" t="s">
        <v>171</v>
      </c>
      <c r="C99" s="17" t="s">
        <v>43</v>
      </c>
      <c r="D99" s="18" t="s">
        <v>44</v>
      </c>
      <c r="E99" s="22">
        <v>0</v>
      </c>
      <c r="F99" s="19">
        <v>0</v>
      </c>
      <c r="G99" s="20">
        <f t="shared" si="1"/>
        <v>0</v>
      </c>
    </row>
    <row r="100" spans="1:7" ht="28.5" customHeight="1" x14ac:dyDescent="0.25">
      <c r="A100" s="31" t="s">
        <v>172</v>
      </c>
      <c r="B100" s="16" t="s">
        <v>173</v>
      </c>
      <c r="C100" s="17" t="s">
        <v>43</v>
      </c>
      <c r="D100" s="18" t="s">
        <v>44</v>
      </c>
      <c r="E100" s="22">
        <v>0</v>
      </c>
      <c r="F100" s="19">
        <v>0</v>
      </c>
      <c r="G100" s="20">
        <f t="shared" si="1"/>
        <v>0</v>
      </c>
    </row>
    <row r="101" spans="1:7" ht="28.5" customHeight="1" x14ac:dyDescent="0.25">
      <c r="A101" s="31" t="s">
        <v>174</v>
      </c>
      <c r="B101" s="30" t="s">
        <v>175</v>
      </c>
      <c r="C101" s="17" t="s">
        <v>43</v>
      </c>
      <c r="D101" s="18" t="s">
        <v>44</v>
      </c>
      <c r="E101" s="22">
        <v>0</v>
      </c>
      <c r="F101" s="19">
        <v>0</v>
      </c>
      <c r="G101" s="20">
        <f t="shared" si="1"/>
        <v>0</v>
      </c>
    </row>
    <row r="102" spans="1:7" ht="28.5" customHeight="1" x14ac:dyDescent="0.25">
      <c r="A102" s="35">
        <v>90</v>
      </c>
      <c r="B102" s="25" t="s">
        <v>176</v>
      </c>
      <c r="C102" s="17" t="s">
        <v>177</v>
      </c>
      <c r="D102" s="18" t="s">
        <v>48</v>
      </c>
      <c r="E102" s="22">
        <v>0</v>
      </c>
      <c r="F102" s="19">
        <v>0</v>
      </c>
      <c r="G102" s="20">
        <f t="shared" si="1"/>
        <v>0</v>
      </c>
    </row>
    <row r="103" spans="1:7" ht="28.5" customHeight="1" x14ac:dyDescent="0.25">
      <c r="A103" s="35">
        <v>91</v>
      </c>
      <c r="B103" s="16" t="s">
        <v>178</v>
      </c>
      <c r="C103" s="17" t="s">
        <v>43</v>
      </c>
      <c r="D103" s="18" t="s">
        <v>44</v>
      </c>
      <c r="E103" s="22">
        <v>0</v>
      </c>
      <c r="F103" s="19">
        <v>0</v>
      </c>
      <c r="G103" s="20">
        <f t="shared" si="1"/>
        <v>0</v>
      </c>
    </row>
    <row r="104" spans="1:7" ht="29.25" customHeight="1" x14ac:dyDescent="0.25">
      <c r="A104" s="35">
        <v>92</v>
      </c>
      <c r="B104" s="30" t="s">
        <v>179</v>
      </c>
      <c r="C104" s="17" t="s">
        <v>43</v>
      </c>
      <c r="D104" s="18" t="s">
        <v>44</v>
      </c>
      <c r="E104" s="22">
        <v>0</v>
      </c>
      <c r="F104" s="19">
        <v>0</v>
      </c>
      <c r="G104" s="20">
        <f t="shared" si="1"/>
        <v>0</v>
      </c>
    </row>
    <row r="105" spans="1:7" ht="29.25" customHeight="1" x14ac:dyDescent="0.25">
      <c r="A105" s="35">
        <v>93</v>
      </c>
      <c r="B105" s="16" t="s">
        <v>180</v>
      </c>
      <c r="C105" s="17" t="s">
        <v>43</v>
      </c>
      <c r="D105" s="18" t="s">
        <v>44</v>
      </c>
      <c r="E105" s="22">
        <v>0</v>
      </c>
      <c r="F105" s="19">
        <v>0</v>
      </c>
      <c r="G105" s="20">
        <f t="shared" si="1"/>
        <v>0</v>
      </c>
    </row>
    <row r="106" spans="1:7" ht="29.25" customHeight="1" x14ac:dyDescent="0.25">
      <c r="A106" s="35">
        <v>94</v>
      </c>
      <c r="B106" s="16" t="s">
        <v>181</v>
      </c>
      <c r="C106" s="17" t="s">
        <v>43</v>
      </c>
      <c r="D106" s="18" t="s">
        <v>44</v>
      </c>
      <c r="E106" s="22">
        <v>0</v>
      </c>
      <c r="F106" s="19">
        <v>0</v>
      </c>
      <c r="G106" s="20">
        <f t="shared" si="1"/>
        <v>0</v>
      </c>
    </row>
    <row r="107" spans="1:7" ht="29.25" customHeight="1" x14ac:dyDescent="0.25">
      <c r="A107" s="36">
        <v>95</v>
      </c>
      <c r="B107" s="37" t="s">
        <v>182</v>
      </c>
      <c r="C107" s="38" t="s">
        <v>43</v>
      </c>
      <c r="D107" s="39" t="s">
        <v>44</v>
      </c>
      <c r="E107" s="22">
        <v>0</v>
      </c>
      <c r="F107" s="19">
        <v>0</v>
      </c>
      <c r="G107" s="20">
        <f t="shared" si="1"/>
        <v>0</v>
      </c>
    </row>
    <row r="108" spans="1:7" ht="29.25" customHeight="1" x14ac:dyDescent="0.25">
      <c r="A108" s="31">
        <v>96</v>
      </c>
      <c r="B108" s="16" t="s">
        <v>183</v>
      </c>
      <c r="C108" s="40" t="s">
        <v>43</v>
      </c>
      <c r="D108" s="18" t="s">
        <v>184</v>
      </c>
      <c r="E108" s="22">
        <v>0</v>
      </c>
      <c r="F108" s="19">
        <v>0</v>
      </c>
      <c r="G108" s="20">
        <f t="shared" si="1"/>
        <v>0</v>
      </c>
    </row>
    <row r="109" spans="1:7" ht="29.25" customHeight="1" x14ac:dyDescent="0.25">
      <c r="A109" s="31">
        <v>97</v>
      </c>
      <c r="B109" s="16" t="s">
        <v>185</v>
      </c>
      <c r="C109" s="40" t="s">
        <v>43</v>
      </c>
      <c r="D109" s="18" t="s">
        <v>184</v>
      </c>
      <c r="E109" s="22">
        <v>0</v>
      </c>
      <c r="F109" s="19">
        <v>0</v>
      </c>
      <c r="G109" s="20">
        <f t="shared" si="1"/>
        <v>0</v>
      </c>
    </row>
    <row r="110" spans="1:7" ht="29.25" customHeight="1" x14ac:dyDescent="0.25">
      <c r="A110" s="31">
        <v>98</v>
      </c>
      <c r="B110" s="30" t="s">
        <v>186</v>
      </c>
      <c r="C110" s="40" t="s">
        <v>43</v>
      </c>
      <c r="D110" s="18" t="s">
        <v>187</v>
      </c>
      <c r="E110" s="22">
        <v>0</v>
      </c>
      <c r="F110" s="19">
        <v>0</v>
      </c>
      <c r="G110" s="20">
        <f t="shared" si="1"/>
        <v>0</v>
      </c>
    </row>
    <row r="111" spans="1:7" ht="29.25" customHeight="1" x14ac:dyDescent="0.25">
      <c r="A111" s="31">
        <v>99</v>
      </c>
      <c r="B111" s="16" t="s">
        <v>188</v>
      </c>
      <c r="C111" s="40" t="s">
        <v>43</v>
      </c>
      <c r="D111" s="18" t="s">
        <v>184</v>
      </c>
      <c r="E111" s="22">
        <v>0</v>
      </c>
      <c r="F111" s="19">
        <v>0</v>
      </c>
      <c r="G111" s="20">
        <f t="shared" si="1"/>
        <v>0</v>
      </c>
    </row>
    <row r="112" spans="1:7" ht="29.25" customHeight="1" x14ac:dyDescent="0.25">
      <c r="A112" s="31">
        <v>100</v>
      </c>
      <c r="B112" s="16" t="s">
        <v>189</v>
      </c>
      <c r="C112" s="40" t="s">
        <v>43</v>
      </c>
      <c r="D112" s="18" t="s">
        <v>184</v>
      </c>
      <c r="E112" s="22">
        <v>0</v>
      </c>
      <c r="F112" s="19">
        <v>0</v>
      </c>
      <c r="G112" s="20">
        <f t="shared" si="1"/>
        <v>0</v>
      </c>
    </row>
    <row r="113" spans="1:7" ht="29.25" customHeight="1" x14ac:dyDescent="0.25">
      <c r="A113" s="31">
        <v>101</v>
      </c>
      <c r="B113" s="30" t="s">
        <v>190</v>
      </c>
      <c r="C113" s="40" t="s">
        <v>43</v>
      </c>
      <c r="D113" s="18" t="s">
        <v>187</v>
      </c>
      <c r="E113" s="22">
        <v>0</v>
      </c>
      <c r="F113" s="19">
        <v>0</v>
      </c>
      <c r="G113" s="20">
        <f t="shared" si="1"/>
        <v>0</v>
      </c>
    </row>
    <row r="114" spans="1:7" ht="29.25" customHeight="1" x14ac:dyDescent="0.25">
      <c r="A114" s="31">
        <v>102</v>
      </c>
      <c r="B114" s="30" t="s">
        <v>191</v>
      </c>
      <c r="C114" s="40" t="s">
        <v>192</v>
      </c>
      <c r="D114" s="18" t="s">
        <v>187</v>
      </c>
      <c r="E114" s="22">
        <v>0</v>
      </c>
      <c r="F114" s="19">
        <v>0</v>
      </c>
      <c r="G114" s="20">
        <f t="shared" si="1"/>
        <v>0</v>
      </c>
    </row>
    <row r="115" spans="1:7" ht="29.25" customHeight="1" x14ac:dyDescent="0.25">
      <c r="A115" s="31">
        <v>103</v>
      </c>
      <c r="B115" s="30" t="s">
        <v>193</v>
      </c>
      <c r="C115" s="40" t="s">
        <v>43</v>
      </c>
      <c r="D115" s="18" t="s">
        <v>57</v>
      </c>
      <c r="E115" s="22">
        <v>0</v>
      </c>
      <c r="F115" s="19">
        <v>0</v>
      </c>
      <c r="G115" s="20">
        <f t="shared" si="1"/>
        <v>0</v>
      </c>
    </row>
    <row r="116" spans="1:7" ht="29.25" customHeight="1" x14ac:dyDescent="0.25">
      <c r="A116" s="31">
        <v>104</v>
      </c>
      <c r="B116" s="16" t="s">
        <v>194</v>
      </c>
      <c r="C116" s="40" t="s">
        <v>43</v>
      </c>
      <c r="D116" s="18" t="s">
        <v>57</v>
      </c>
      <c r="E116" s="22">
        <v>0</v>
      </c>
      <c r="F116" s="19">
        <v>0</v>
      </c>
      <c r="G116" s="20">
        <f t="shared" si="1"/>
        <v>0</v>
      </c>
    </row>
    <row r="117" spans="1:7" ht="29.25" customHeight="1" x14ac:dyDescent="0.25">
      <c r="A117" s="31">
        <v>105</v>
      </c>
      <c r="B117" s="16" t="s">
        <v>195</v>
      </c>
      <c r="C117" s="40" t="s">
        <v>43</v>
      </c>
      <c r="D117" s="18" t="s">
        <v>57</v>
      </c>
      <c r="E117" s="22">
        <v>0</v>
      </c>
      <c r="F117" s="19">
        <v>0</v>
      </c>
      <c r="G117" s="20">
        <f t="shared" si="1"/>
        <v>0</v>
      </c>
    </row>
    <row r="118" spans="1:7" ht="29.25" customHeight="1" x14ac:dyDescent="0.25">
      <c r="A118" s="31">
        <v>106</v>
      </c>
      <c r="B118" s="16" t="s">
        <v>196</v>
      </c>
      <c r="C118" s="40" t="s">
        <v>192</v>
      </c>
      <c r="D118" s="18" t="s">
        <v>187</v>
      </c>
      <c r="E118" s="22">
        <v>0</v>
      </c>
      <c r="F118" s="19">
        <v>0</v>
      </c>
      <c r="G118" s="20">
        <f t="shared" si="1"/>
        <v>0</v>
      </c>
    </row>
    <row r="119" spans="1:7" ht="29.25" customHeight="1" x14ac:dyDescent="0.25">
      <c r="A119" s="31">
        <v>107</v>
      </c>
      <c r="B119" s="41" t="s">
        <v>197</v>
      </c>
      <c r="C119" s="40" t="s">
        <v>43</v>
      </c>
      <c r="D119" s="18" t="s">
        <v>57</v>
      </c>
      <c r="E119" s="22">
        <v>0</v>
      </c>
      <c r="F119" s="19">
        <v>0</v>
      </c>
      <c r="G119" s="20">
        <f t="shared" si="1"/>
        <v>0</v>
      </c>
    </row>
    <row r="120" spans="1:7" ht="29.25" customHeight="1" x14ac:dyDescent="0.25">
      <c r="A120" s="31">
        <v>108</v>
      </c>
      <c r="B120" s="16" t="s">
        <v>198</v>
      </c>
      <c r="C120" s="40" t="s">
        <v>43</v>
      </c>
      <c r="D120" s="18" t="s">
        <v>187</v>
      </c>
      <c r="E120" s="22">
        <v>0</v>
      </c>
      <c r="F120" s="19">
        <v>0</v>
      </c>
      <c r="G120" s="20">
        <f t="shared" si="1"/>
        <v>0</v>
      </c>
    </row>
    <row r="121" spans="1:7" ht="29.25" customHeight="1" x14ac:dyDescent="0.25">
      <c r="A121" s="31">
        <v>109</v>
      </c>
      <c r="B121" s="16" t="s">
        <v>199</v>
      </c>
      <c r="C121" s="40" t="s">
        <v>192</v>
      </c>
      <c r="D121" s="18" t="s">
        <v>187</v>
      </c>
      <c r="E121" s="22">
        <v>0</v>
      </c>
      <c r="F121" s="19">
        <v>0</v>
      </c>
      <c r="G121" s="20">
        <f t="shared" si="1"/>
        <v>0</v>
      </c>
    </row>
    <row r="122" spans="1:7" ht="29.25" customHeight="1" x14ac:dyDescent="0.25">
      <c r="A122" s="31">
        <v>110</v>
      </c>
      <c r="B122" s="16" t="s">
        <v>200</v>
      </c>
      <c r="C122" s="40" t="s">
        <v>201</v>
      </c>
      <c r="D122" s="18" t="s">
        <v>202</v>
      </c>
      <c r="E122" s="22">
        <v>0</v>
      </c>
      <c r="F122" s="19">
        <v>0</v>
      </c>
      <c r="G122" s="20">
        <f t="shared" si="1"/>
        <v>0</v>
      </c>
    </row>
    <row r="123" spans="1:7" ht="29.25" customHeight="1" x14ac:dyDescent="0.25">
      <c r="A123" s="31">
        <v>111</v>
      </c>
      <c r="B123" s="16" t="s">
        <v>203</v>
      </c>
      <c r="C123" s="40" t="s">
        <v>43</v>
      </c>
      <c r="D123" s="18" t="s">
        <v>184</v>
      </c>
      <c r="E123" s="22">
        <v>0</v>
      </c>
      <c r="F123" s="19">
        <v>0</v>
      </c>
      <c r="G123" s="20">
        <f t="shared" si="1"/>
        <v>0</v>
      </c>
    </row>
    <row r="124" spans="1:7" ht="29.25" customHeight="1" x14ac:dyDescent="0.25">
      <c r="A124" s="31" t="s">
        <v>204</v>
      </c>
      <c r="B124" s="16" t="s">
        <v>205</v>
      </c>
      <c r="C124" s="42" t="s">
        <v>43</v>
      </c>
      <c r="D124" s="43" t="s">
        <v>184</v>
      </c>
      <c r="E124" s="22">
        <v>0</v>
      </c>
      <c r="F124" s="19">
        <v>0</v>
      </c>
      <c r="G124" s="20">
        <f t="shared" si="1"/>
        <v>0</v>
      </c>
    </row>
    <row r="125" spans="1:7" ht="29.25" customHeight="1" x14ac:dyDescent="0.25">
      <c r="A125" s="31" t="s">
        <v>206</v>
      </c>
      <c r="B125" s="30" t="s">
        <v>207</v>
      </c>
      <c r="C125" s="42" t="s">
        <v>43</v>
      </c>
      <c r="D125" s="43" t="s">
        <v>184</v>
      </c>
      <c r="E125" s="22">
        <v>0</v>
      </c>
      <c r="F125" s="19">
        <v>0</v>
      </c>
      <c r="G125" s="20">
        <f t="shared" si="1"/>
        <v>0</v>
      </c>
    </row>
    <row r="126" spans="1:7" ht="29.25" customHeight="1" x14ac:dyDescent="0.25">
      <c r="A126" s="31">
        <v>113</v>
      </c>
      <c r="B126" s="30" t="s">
        <v>208</v>
      </c>
      <c r="C126" s="40" t="s">
        <v>43</v>
      </c>
      <c r="D126" s="18" t="s">
        <v>184</v>
      </c>
      <c r="E126" s="44">
        <v>0</v>
      </c>
      <c r="F126" s="45">
        <v>0</v>
      </c>
      <c r="G126" s="20">
        <f t="shared" si="1"/>
        <v>0</v>
      </c>
    </row>
    <row r="127" spans="1:7" ht="29.25" customHeight="1" x14ac:dyDescent="0.25">
      <c r="A127" s="46">
        <v>114</v>
      </c>
      <c r="B127" s="30" t="s">
        <v>209</v>
      </c>
      <c r="C127" s="40" t="s">
        <v>43</v>
      </c>
      <c r="D127" s="18" t="s">
        <v>202</v>
      </c>
      <c r="E127" s="44">
        <v>0</v>
      </c>
      <c r="F127" s="45">
        <v>0</v>
      </c>
      <c r="G127" s="20">
        <f t="shared" si="1"/>
        <v>0</v>
      </c>
    </row>
    <row r="128" spans="1:7" ht="29.25" customHeight="1" x14ac:dyDescent="0.25">
      <c r="A128" s="31">
        <v>115</v>
      </c>
      <c r="B128" s="16" t="s">
        <v>210</v>
      </c>
      <c r="C128" s="40" t="s">
        <v>211</v>
      </c>
      <c r="D128" s="18" t="s">
        <v>159</v>
      </c>
      <c r="E128" s="44">
        <v>0</v>
      </c>
      <c r="F128" s="45">
        <v>0</v>
      </c>
      <c r="G128" s="20">
        <f t="shared" si="1"/>
        <v>0</v>
      </c>
    </row>
    <row r="129" spans="1:9" ht="29.25" customHeight="1" x14ac:dyDescent="0.25">
      <c r="A129" s="31">
        <v>116</v>
      </c>
      <c r="B129" s="16" t="s">
        <v>212</v>
      </c>
      <c r="C129" s="47" t="s">
        <v>213</v>
      </c>
      <c r="D129" s="18" t="s">
        <v>159</v>
      </c>
      <c r="E129" s="44">
        <v>0</v>
      </c>
      <c r="F129" s="45">
        <v>0</v>
      </c>
      <c r="G129" s="20">
        <f t="shared" si="1"/>
        <v>0</v>
      </c>
    </row>
    <row r="130" spans="1:9" ht="29.25" customHeight="1" x14ac:dyDescent="0.25">
      <c r="A130" s="31">
        <v>117</v>
      </c>
      <c r="B130" s="16" t="s">
        <v>214</v>
      </c>
      <c r="C130" s="40" t="s">
        <v>43</v>
      </c>
      <c r="D130" s="18" t="s">
        <v>159</v>
      </c>
      <c r="E130" s="44">
        <v>0</v>
      </c>
      <c r="F130" s="45">
        <v>0</v>
      </c>
      <c r="G130" s="20">
        <f t="shared" si="1"/>
        <v>0</v>
      </c>
    </row>
    <row r="131" spans="1:9" ht="29.25" customHeight="1" x14ac:dyDescent="0.25">
      <c r="A131" s="31">
        <v>118</v>
      </c>
      <c r="B131" s="16" t="s">
        <v>215</v>
      </c>
      <c r="C131" s="40" t="s">
        <v>43</v>
      </c>
      <c r="D131" s="18" t="s">
        <v>184</v>
      </c>
      <c r="E131" s="44">
        <v>0</v>
      </c>
      <c r="F131" s="45">
        <v>0</v>
      </c>
      <c r="G131" s="20">
        <f t="shared" si="1"/>
        <v>0</v>
      </c>
    </row>
    <row r="132" spans="1:9" ht="29.25" customHeight="1" x14ac:dyDescent="0.25">
      <c r="A132" s="31">
        <v>119</v>
      </c>
      <c r="B132" s="30" t="s">
        <v>216</v>
      </c>
      <c r="C132" s="40" t="s">
        <v>43</v>
      </c>
      <c r="D132" s="18" t="s">
        <v>48</v>
      </c>
      <c r="E132" s="44">
        <v>0</v>
      </c>
      <c r="F132" s="45">
        <v>0</v>
      </c>
      <c r="G132" s="20">
        <f t="shared" si="1"/>
        <v>0</v>
      </c>
    </row>
    <row r="133" spans="1:9" ht="29.25" customHeight="1" x14ac:dyDescent="0.25">
      <c r="A133" s="31">
        <v>120</v>
      </c>
      <c r="B133" s="30" t="s">
        <v>217</v>
      </c>
      <c r="C133" s="40" t="s">
        <v>43</v>
      </c>
      <c r="D133" s="18" t="s">
        <v>187</v>
      </c>
      <c r="E133" s="44">
        <v>0</v>
      </c>
      <c r="F133" s="45">
        <v>0</v>
      </c>
      <c r="G133" s="20">
        <f t="shared" si="1"/>
        <v>0</v>
      </c>
    </row>
    <row r="134" spans="1:9" ht="29.25" customHeight="1" x14ac:dyDescent="0.25">
      <c r="A134" s="31">
        <v>121</v>
      </c>
      <c r="B134" s="16" t="s">
        <v>218</v>
      </c>
      <c r="C134" s="27" t="s">
        <v>43</v>
      </c>
      <c r="D134" s="18" t="s">
        <v>48</v>
      </c>
      <c r="E134" s="44">
        <v>0</v>
      </c>
      <c r="F134" s="45">
        <v>0</v>
      </c>
      <c r="G134" s="20">
        <f t="shared" si="1"/>
        <v>0</v>
      </c>
    </row>
    <row r="135" spans="1:9" ht="29.25" customHeight="1" x14ac:dyDescent="0.25">
      <c r="A135" s="31">
        <v>122</v>
      </c>
      <c r="B135" s="16" t="s">
        <v>219</v>
      </c>
      <c r="C135" s="27" t="s">
        <v>43</v>
      </c>
      <c r="D135" s="18" t="s">
        <v>187</v>
      </c>
      <c r="E135" s="44">
        <v>0</v>
      </c>
      <c r="F135" s="45">
        <v>0</v>
      </c>
      <c r="G135" s="20">
        <f t="shared" si="1"/>
        <v>0</v>
      </c>
    </row>
    <row r="136" spans="1:9" ht="29.25" customHeight="1" x14ac:dyDescent="0.25">
      <c r="A136" s="31">
        <v>123</v>
      </c>
      <c r="B136" s="16" t="s">
        <v>220</v>
      </c>
      <c r="C136" s="27" t="s">
        <v>221</v>
      </c>
      <c r="D136" s="18" t="s">
        <v>222</v>
      </c>
      <c r="E136" s="44">
        <v>0</v>
      </c>
      <c r="F136" s="45">
        <v>0</v>
      </c>
      <c r="G136" s="20">
        <f t="shared" ref="G136:G140" si="2">F136*E136</f>
        <v>0</v>
      </c>
    </row>
    <row r="137" spans="1:9" ht="29.25" customHeight="1" x14ac:dyDescent="0.25">
      <c r="A137" s="31">
        <v>124</v>
      </c>
      <c r="B137" s="30" t="s">
        <v>223</v>
      </c>
      <c r="C137" s="27" t="s">
        <v>221</v>
      </c>
      <c r="D137" s="18" t="s">
        <v>222</v>
      </c>
      <c r="E137" s="44">
        <v>0</v>
      </c>
      <c r="F137" s="45">
        <v>0</v>
      </c>
      <c r="G137" s="20">
        <f t="shared" si="2"/>
        <v>0</v>
      </c>
    </row>
    <row r="138" spans="1:9" ht="29.25" customHeight="1" x14ac:dyDescent="0.25">
      <c r="A138" s="31">
        <v>125</v>
      </c>
      <c r="B138" s="30" t="s">
        <v>224</v>
      </c>
      <c r="C138" s="27" t="s">
        <v>221</v>
      </c>
      <c r="D138" s="18" t="s">
        <v>222</v>
      </c>
      <c r="E138" s="44">
        <v>0</v>
      </c>
      <c r="F138" s="45">
        <v>0</v>
      </c>
      <c r="G138" s="20">
        <f t="shared" si="2"/>
        <v>0</v>
      </c>
    </row>
    <row r="139" spans="1:9" ht="27.75" customHeight="1" x14ac:dyDescent="0.25">
      <c r="A139" s="35">
        <v>126</v>
      </c>
      <c r="B139" s="48" t="s">
        <v>225</v>
      </c>
      <c r="C139" s="49" t="s">
        <v>226</v>
      </c>
      <c r="D139" s="18" t="s">
        <v>222</v>
      </c>
      <c r="E139" s="44">
        <v>0</v>
      </c>
      <c r="F139" s="45">
        <v>0</v>
      </c>
      <c r="G139" s="20">
        <f t="shared" si="2"/>
        <v>0</v>
      </c>
    </row>
    <row r="140" spans="1:9" ht="27.75" customHeight="1" x14ac:dyDescent="0.25">
      <c r="A140" s="31">
        <v>127</v>
      </c>
      <c r="B140" s="16" t="s">
        <v>227</v>
      </c>
      <c r="C140" s="27" t="s">
        <v>43</v>
      </c>
      <c r="D140" s="18" t="s">
        <v>184</v>
      </c>
      <c r="E140" s="44">
        <v>0</v>
      </c>
      <c r="F140" s="45">
        <v>0</v>
      </c>
      <c r="G140" s="20">
        <f t="shared" si="2"/>
        <v>0</v>
      </c>
    </row>
    <row r="141" spans="1:9" s="53" customFormat="1" ht="17.25" customHeight="1" x14ac:dyDescent="0.25">
      <c r="A141" s="87" t="s">
        <v>228</v>
      </c>
      <c r="B141" s="87"/>
      <c r="C141" s="50"/>
      <c r="D141" s="51"/>
      <c r="E141" s="52">
        <f t="shared" ref="E141:F141" si="3">SUM(E8:E140)</f>
        <v>10514.91</v>
      </c>
      <c r="F141" s="52">
        <f t="shared" si="3"/>
        <v>63.475499999999997</v>
      </c>
      <c r="G141" s="52">
        <f>SUM(G8:G140)</f>
        <v>131798.36475500002</v>
      </c>
    </row>
    <row r="142" spans="1:9" ht="26.25" customHeight="1" x14ac:dyDescent="0.2">
      <c r="A142" s="88" t="s">
        <v>229</v>
      </c>
      <c r="B142" s="89"/>
      <c r="C142" s="89"/>
      <c r="D142" s="89"/>
      <c r="E142" s="89"/>
      <c r="F142" s="89"/>
      <c r="G142" s="89"/>
      <c r="H142" s="54"/>
      <c r="I142" s="55"/>
    </row>
    <row r="143" spans="1:9" ht="13.5" thickBot="1" x14ac:dyDescent="0.25">
      <c r="A143" s="56"/>
      <c r="B143" s="57"/>
      <c r="C143" s="57"/>
      <c r="D143" s="57"/>
      <c r="E143" s="57"/>
      <c r="F143" s="57"/>
      <c r="G143" s="57"/>
      <c r="I143" s="55"/>
    </row>
    <row r="144" spans="1:9" ht="15.75" customHeight="1" thickTop="1" x14ac:dyDescent="0.2">
      <c r="B144" s="58" t="s">
        <v>230</v>
      </c>
      <c r="C144" s="110"/>
      <c r="D144" s="110"/>
      <c r="E144" s="110"/>
      <c r="F144" s="111"/>
      <c r="I144" s="55"/>
    </row>
    <row r="145" spans="2:9" ht="15.75" customHeight="1" x14ac:dyDescent="0.2">
      <c r="B145" s="59" t="s">
        <v>231</v>
      </c>
      <c r="C145" s="112" t="s">
        <v>232</v>
      </c>
      <c r="D145" s="112"/>
      <c r="E145" s="112"/>
      <c r="F145" s="113"/>
      <c r="I145" s="55"/>
    </row>
    <row r="146" spans="2:9" ht="32.25" customHeight="1" x14ac:dyDescent="0.2">
      <c r="B146" s="94"/>
      <c r="C146" s="95"/>
      <c r="D146" s="60" t="s">
        <v>233</v>
      </c>
      <c r="E146" s="60" t="s">
        <v>234</v>
      </c>
      <c r="F146" s="61" t="s">
        <v>235</v>
      </c>
    </row>
    <row r="147" spans="2:9" ht="15.75" customHeight="1" x14ac:dyDescent="0.2">
      <c r="B147" s="94"/>
      <c r="C147" s="95"/>
      <c r="D147" s="60" t="s">
        <v>236</v>
      </c>
      <c r="E147" s="60" t="s">
        <v>237</v>
      </c>
      <c r="F147" s="61" t="s">
        <v>237</v>
      </c>
    </row>
    <row r="148" spans="2:9" ht="16.5" thickBot="1" x14ac:dyDescent="0.25">
      <c r="B148" s="62"/>
      <c r="C148" s="63" t="s">
        <v>238</v>
      </c>
      <c r="D148" s="64">
        <f>SUM(F171)</f>
        <v>0</v>
      </c>
      <c r="E148" s="65">
        <f>IF(C145="áno",D148*0.2,0)</f>
        <v>0</v>
      </c>
      <c r="F148" s="66">
        <f>D148+E148</f>
        <v>0</v>
      </c>
    </row>
    <row r="149" spans="2:9" ht="15.75" customHeight="1" thickTop="1" x14ac:dyDescent="0.25">
      <c r="B149" s="67"/>
      <c r="C149" s="67"/>
      <c r="D149" s="67"/>
      <c r="E149" s="67"/>
      <c r="F149" s="67"/>
    </row>
    <row r="150" spans="2:9" ht="15.75" x14ac:dyDescent="0.25">
      <c r="B150" s="68" t="s">
        <v>230</v>
      </c>
      <c r="C150" s="114"/>
      <c r="D150" s="115"/>
      <c r="E150" s="69"/>
      <c r="F150" s="69"/>
    </row>
    <row r="151" spans="2:9" ht="15.75" x14ac:dyDescent="0.25">
      <c r="B151" s="70" t="s">
        <v>239</v>
      </c>
      <c r="C151" s="81"/>
      <c r="D151" s="82"/>
      <c r="E151" s="69"/>
      <c r="F151" s="69"/>
    </row>
    <row r="152" spans="2:9" ht="15.75" customHeight="1" x14ac:dyDescent="0.25">
      <c r="B152" s="68" t="s">
        <v>240</v>
      </c>
      <c r="C152" s="114"/>
      <c r="D152" s="115"/>
      <c r="E152" s="69"/>
      <c r="F152" s="69"/>
    </row>
    <row r="153" spans="2:9" ht="15.75" customHeight="1" x14ac:dyDescent="0.25">
      <c r="B153" s="71" t="s">
        <v>241</v>
      </c>
      <c r="C153" s="81"/>
      <c r="D153" s="82"/>
      <c r="E153" s="69"/>
      <c r="F153" s="69"/>
    </row>
    <row r="154" spans="2:9" ht="15.75" customHeight="1" x14ac:dyDescent="0.25">
      <c r="B154" s="71" t="s">
        <v>242</v>
      </c>
      <c r="C154" s="81"/>
      <c r="D154" s="82"/>
      <c r="E154" s="69"/>
      <c r="F154" s="69"/>
    </row>
    <row r="155" spans="2:9" ht="15.75" customHeight="1" x14ac:dyDescent="0.25">
      <c r="B155" s="71" t="s">
        <v>243</v>
      </c>
      <c r="C155" s="81"/>
      <c r="D155" s="82"/>
      <c r="E155" s="69"/>
      <c r="F155" s="69"/>
    </row>
    <row r="156" spans="2:9" ht="15.75" customHeight="1" x14ac:dyDescent="0.25">
      <c r="B156" s="71" t="s">
        <v>244</v>
      </c>
      <c r="C156" s="81"/>
      <c r="D156" s="82"/>
      <c r="E156" s="69"/>
      <c r="F156" s="69"/>
    </row>
    <row r="157" spans="2:9" ht="15.75" customHeight="1" x14ac:dyDescent="0.25">
      <c r="B157" s="71" t="s">
        <v>245</v>
      </c>
      <c r="C157" s="81"/>
      <c r="D157" s="82"/>
      <c r="E157" s="69"/>
      <c r="F157" s="69"/>
    </row>
    <row r="158" spans="2:9" ht="15.75" customHeight="1" x14ac:dyDescent="0.25">
      <c r="B158" s="71" t="s">
        <v>246</v>
      </c>
      <c r="C158" s="81"/>
      <c r="D158" s="82"/>
      <c r="E158" s="69"/>
      <c r="F158" s="69"/>
    </row>
    <row r="159" spans="2:9" ht="15.75" customHeight="1" x14ac:dyDescent="0.25">
      <c r="B159" s="71" t="s">
        <v>247</v>
      </c>
      <c r="C159" s="81"/>
      <c r="D159" s="82"/>
      <c r="E159" s="69"/>
      <c r="F159" s="69"/>
    </row>
    <row r="160" spans="2:9" ht="15.75" customHeight="1" x14ac:dyDescent="0.25">
      <c r="B160" s="68" t="s">
        <v>248</v>
      </c>
      <c r="C160" s="81"/>
      <c r="D160" s="82"/>
      <c r="E160" s="69"/>
      <c r="F160" s="69"/>
    </row>
    <row r="161" spans="2:7" ht="15.75" x14ac:dyDescent="0.25">
      <c r="B161" s="68" t="s">
        <v>249</v>
      </c>
      <c r="C161" s="114"/>
      <c r="D161" s="115"/>
      <c r="E161" s="69"/>
      <c r="F161" s="69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72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8.15" customHeight="1" x14ac:dyDescent="0.25">
      <c r="B166"/>
      <c r="C166" s="104" t="s">
        <v>250</v>
      </c>
      <c r="D166" s="105"/>
      <c r="E166" s="73" t="s">
        <v>251</v>
      </c>
      <c r="F166" s="73" t="s">
        <v>252</v>
      </c>
      <c r="G166" s="73" t="s">
        <v>253</v>
      </c>
    </row>
    <row r="167" spans="2:7" ht="28.15" customHeight="1" x14ac:dyDescent="0.25">
      <c r="B167"/>
      <c r="C167" s="106" t="s">
        <v>254</v>
      </c>
      <c r="D167" s="107"/>
      <c r="E167" s="79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0</v>
      </c>
      <c r="F167" s="83"/>
      <c r="G167" s="74" t="e">
        <f>ROUND(F167/E167,3)</f>
        <v>#DIV/0!</v>
      </c>
    </row>
    <row r="168" spans="2:7" ht="28.15" customHeight="1" x14ac:dyDescent="0.25">
      <c r="B168"/>
      <c r="C168" s="108" t="s">
        <v>255</v>
      </c>
      <c r="D168" s="109"/>
      <c r="E168" s="79">
        <f>SUBTOTAL(9,G41,G54,G55,G58,G60,G62,G65,G67,G69,G70,G71,G72,G73,G74,G75,G77,G80,G85,G86,G91,G94,G97,G99,G101,G104,G110,G113,G114,G115,G125,G126,G127,G132,G133,G137,G138)</f>
        <v>131798.36475500002</v>
      </c>
      <c r="F168" s="83"/>
      <c r="G168" s="74">
        <f t="shared" ref="G168:G170" si="4">ROUND(F168/E168,3)</f>
        <v>0</v>
      </c>
    </row>
    <row r="169" spans="2:7" ht="28.15" customHeight="1" x14ac:dyDescent="0.25">
      <c r="B169"/>
      <c r="C169" s="96" t="s">
        <v>256</v>
      </c>
      <c r="D169" s="97"/>
      <c r="E169" s="79">
        <f>SUBTOTAL(9,G16,G17,G25,G27,G28,G34,G35,G78,G81,G88,G95,G102)</f>
        <v>0</v>
      </c>
      <c r="F169" s="83"/>
      <c r="G169" s="74" t="e">
        <f t="shared" si="4"/>
        <v>#DIV/0!</v>
      </c>
    </row>
    <row r="170" spans="2:7" ht="28.15" customHeight="1" x14ac:dyDescent="0.25">
      <c r="B170"/>
      <c r="C170" s="98" t="s">
        <v>257</v>
      </c>
      <c r="D170" s="99"/>
      <c r="E170" s="79">
        <f>SUBTOTAL(9,G119)</f>
        <v>0</v>
      </c>
      <c r="F170" s="83"/>
      <c r="G170" s="74" t="e">
        <f t="shared" si="4"/>
        <v>#DIV/0!</v>
      </c>
    </row>
    <row r="171" spans="2:7" ht="28.15" customHeight="1" x14ac:dyDescent="0.25">
      <c r="B171"/>
      <c r="C171" s="100" t="s">
        <v>228</v>
      </c>
      <c r="D171" s="101"/>
      <c r="E171" s="80">
        <f>SUM(E167:E170)</f>
        <v>131798.36475500002</v>
      </c>
      <c r="F171" s="80">
        <f>SUM(F167:F170)</f>
        <v>0</v>
      </c>
      <c r="G171" s="75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zY6x0AJcELlLt3j/Rnsct62rfQxoYTxwLzr+P5EVr5z4JAxlvT/4ZhdGwUPIwoRxkoFJx0xqcmBRezdvlclp1w==" saltValue="bSsfoj3TbqRMY5nitO59Ag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rowBreaks count="1" manualBreakCount="1">
    <brk id="14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časť 1</vt:lpstr>
      <vt:lpstr>časť 2</vt:lpstr>
      <vt:lpstr>časť 3</vt:lpstr>
      <vt:lpstr>časť 4</vt:lpstr>
      <vt:lpstr>časť 5</vt:lpstr>
      <vt:lpstr>časť 6</vt:lpstr>
      <vt:lpstr>časť 7</vt:lpstr>
      <vt:lpstr>'časť 1'!Oblasť_tlače</vt:lpstr>
      <vt:lpstr>'časť 2'!Oblasť_tlače</vt:lpstr>
      <vt:lpstr>'časť 3'!Oblasť_tlače</vt:lpstr>
      <vt:lpstr>'časť 4'!Oblasť_tlače</vt:lpstr>
      <vt:lpstr>'časť 5'!Oblasť_tlače</vt:lpstr>
      <vt:lpstr>'časť 6'!Oblasť_tlače</vt:lpstr>
      <vt:lpstr>'časť 7'!Oblasť_tlače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2023-02-17T13:18:01Z</cp:lastPrinted>
  <dcterms:created xsi:type="dcterms:W3CDTF">2022-11-22T19:11:42Z</dcterms:created>
  <dcterms:modified xsi:type="dcterms:W3CDTF">2023-02-17T13:18:30Z</dcterms:modified>
</cp:coreProperties>
</file>