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DNS - Elektromontážne práce/Výzva č. 01 v DNS/"/>
    </mc:Choice>
  </mc:AlternateContent>
  <xr:revisionPtr revIDLastSave="11" documentId="8_{41C8DA50-B469-4505-85C1-49ED01649E12}" xr6:coauthVersionLast="47" xr6:coauthVersionMax="47" xr10:uidLastSave="{6AF515D4-4A4F-4CEB-A5EB-1AAF4E13E6B3}"/>
  <bookViews>
    <workbookView xWindow="16230" yWindow="1020" windowWidth="14610" windowHeight="10200" tabRatio="500" xr2:uid="{00000000-000D-0000-FFFF-FFFF00000000}"/>
  </bookViews>
  <sheets>
    <sheet name="VV-01" sheetId="1" r:id="rId1"/>
  </sheets>
  <definedNames>
    <definedName name="_xlnm._FilterDatabase" localSheetId="0" hidden="1">'VV-01'!$A$12:$G$130</definedName>
    <definedName name="Excel_BuiltIn__FilterDatabase" localSheetId="0">'VV-01'!$A$12:$G$130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F66" i="1"/>
  <c r="F67" i="1"/>
  <c r="F68" i="1"/>
  <c r="F104" i="1"/>
  <c r="F105" i="1"/>
  <c r="F106" i="1"/>
  <c r="F65" i="1"/>
  <c r="F64" i="1"/>
  <c r="F103" i="1"/>
  <c r="F102" i="1"/>
  <c r="F79" i="1"/>
  <c r="F78" i="1"/>
  <c r="F77" i="1"/>
  <c r="F76" i="1"/>
  <c r="F118" i="1"/>
  <c r="F116" i="1"/>
  <c r="F96" i="1"/>
  <c r="F93" i="1"/>
  <c r="F92" i="1"/>
  <c r="F91" i="1"/>
  <c r="F90" i="1"/>
  <c r="F89" i="1"/>
  <c r="F88" i="1"/>
  <c r="F87" i="1"/>
  <c r="F86" i="1"/>
  <c r="F85" i="1"/>
  <c r="F80" i="1"/>
  <c r="F75" i="1"/>
  <c r="F63" i="1"/>
  <c r="F62" i="1"/>
  <c r="F57" i="1"/>
  <c r="F56" i="1"/>
  <c r="F55" i="1"/>
  <c r="F54" i="1"/>
  <c r="F53" i="1"/>
  <c r="F50" i="1"/>
  <c r="F49" i="1"/>
  <c r="F48" i="1"/>
  <c r="F42" i="1"/>
  <c r="F39" i="1"/>
  <c r="F35" i="1"/>
  <c r="F33" i="1"/>
  <c r="F31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9" i="1"/>
  <c r="F30" i="1"/>
  <c r="F32" i="1"/>
  <c r="F34" i="1"/>
  <c r="F36" i="1"/>
  <c r="F37" i="1"/>
  <c r="F38" i="1"/>
  <c r="F40" i="1"/>
  <c r="F41" i="1"/>
  <c r="F45" i="1"/>
  <c r="F46" i="1"/>
  <c r="F47" i="1"/>
  <c r="F51" i="1"/>
  <c r="F52" i="1"/>
  <c r="F58" i="1"/>
  <c r="F59" i="1"/>
  <c r="F60" i="1"/>
  <c r="F61" i="1"/>
  <c r="F69" i="1"/>
  <c r="F70" i="1"/>
  <c r="F71" i="1"/>
  <c r="F110" i="1"/>
  <c r="F73" i="1"/>
  <c r="F74" i="1"/>
  <c r="F81" i="1"/>
  <c r="F84" i="1"/>
  <c r="F94" i="1"/>
  <c r="F95" i="1"/>
  <c r="F97" i="1"/>
  <c r="F98" i="1"/>
  <c r="F100" i="1"/>
  <c r="F101" i="1"/>
  <c r="F107" i="1"/>
  <c r="F108" i="1"/>
  <c r="F109" i="1"/>
  <c r="F111" i="1"/>
  <c r="F112" i="1"/>
  <c r="F113" i="1"/>
  <c r="F114" i="1"/>
  <c r="F115" i="1"/>
  <c r="F117" i="1"/>
  <c r="F121" i="1"/>
  <c r="F122" i="1"/>
  <c r="F123" i="1"/>
  <c r="F119" i="1" l="1"/>
  <c r="F129" i="1" s="1"/>
  <c r="F124" i="1"/>
  <c r="F130" i="1" s="1"/>
  <c r="F27" i="1"/>
  <c r="F126" i="1" s="1"/>
  <c r="F72" i="1"/>
  <c r="F43" i="1"/>
  <c r="F127" i="1" s="1"/>
  <c r="F82" i="1" l="1"/>
  <c r="F128" i="1" s="1"/>
  <c r="F132" i="1" s="1"/>
  <c r="F133" i="1" s="1"/>
</calcChain>
</file>

<file path=xl/sharedStrings.xml><?xml version="1.0" encoding="utf-8"?>
<sst xmlns="http://schemas.openxmlformats.org/spreadsheetml/2006/main" count="374" uniqueCount="249">
  <si>
    <t>TECHNICKÉ SIETE BRATISLAVA</t>
  </si>
  <si>
    <t>PRIMACIÁLNE NÁM. 1</t>
  </si>
  <si>
    <t>814 99 BRATISLAVA</t>
  </si>
  <si>
    <t>Príloha:</t>
  </si>
  <si>
    <t>Výkaz výmer</t>
  </si>
  <si>
    <t>Zákazka:</t>
  </si>
  <si>
    <t>Objekt:</t>
  </si>
  <si>
    <t>Verejné osvetlenie</t>
  </si>
  <si>
    <t>P.Č.</t>
  </si>
  <si>
    <t>Skrátený popis</t>
  </si>
  <si>
    <t>Výmera</t>
  </si>
  <si>
    <t>MJ</t>
  </si>
  <si>
    <t>Poznámka</t>
  </si>
  <si>
    <t>01</t>
  </si>
  <si>
    <t>Zemné práce</t>
  </si>
  <si>
    <t>0101</t>
  </si>
  <si>
    <t>Zhotovenie napojenia do jestv. Stožiara - Rozbúranie stožiarového základu, privedenie káblového vedenia, zatiahnutie do drieku stožiara, zhotovenie napojenia zo stožiarovej svorkovnice, spätná úprava, uvedenie do pôvodného stavu podľa požiadaviek správcu komunikácie/zelene</t>
  </si>
  <si>
    <t>ks</t>
  </si>
  <si>
    <t>0102</t>
  </si>
  <si>
    <t>Zhotovenie napojenia do jestv. RVO - Búracie  a opravné murárske práce v okolí jestvujúcich rozvádzačov, privedenie káblového vedenia, zatiahnutie do rozvádzača, zhotovenie napojenia zo svorkovnice, spätná úprava, uvedenie do pôvodného stavu podľa požiadaviek správcu komunikácie/zelene</t>
  </si>
  <si>
    <t>0103</t>
  </si>
  <si>
    <t>Rozbúranie stožiarového základu stožiara do výšky 6m, odvoz sutiny, zához jamy, zhutnenie uvedenie do pôvodného stavu podľa požiadaviek správcu komunikácie/zelene</t>
  </si>
  <si>
    <t>0104</t>
  </si>
  <si>
    <t>Rozbúranie stožiarového základu stožiara do výšky 12m, odvoz sutiny, zához jamy, zhutnenie uvedenie do pôvodného stavu podľa požiadaviek správcu komunikácie/zelene</t>
  </si>
  <si>
    <t>0105</t>
  </si>
  <si>
    <t>Výkop a zásyp ryhy 35x70cm (š x h) v  asfaltovom chodníku / betóne vrátane rozbúrania a spätnej úpravy všetkých vrstiev uvedenie do pôvodného stavu podľa požiadaviek správcu komunikácie</t>
  </si>
  <si>
    <t>m</t>
  </si>
  <si>
    <t>0106</t>
  </si>
  <si>
    <t>Výkop a zásyp ryhy 35x70cm (š x h) v  chodníku z dlažby vrátane rozobratia dlažby, rozbúrania podkladových vrstiev a spätnej úpravy všetkých vrstiev s položením a vyškárovaním dlažby uvedenie do pôvodného stavu podľa požiadaviek správcu komunikácie</t>
  </si>
  <si>
    <t>0107</t>
  </si>
  <si>
    <t>Výkop a zásyp ryhy 35x80cm (š x h) v zeleni so spätnou úpravou vrátane zatrávnenia uvedenie do pôvodného stavu podľa požiadaviek správcu zelene</t>
  </si>
  <si>
    <t>0108</t>
  </si>
  <si>
    <t>Výkop a zásyp ryhy 50x100cm (š x h) v  asfaltovej ceste / betóne vrátane rozbúrania a spätnej úpravy všetkých vrstiev uvedenie do pôvodného stavu podľa požiadaviek správcu komunikácie</t>
  </si>
  <si>
    <t>0109</t>
  </si>
  <si>
    <t>Výkop stožiarovej jamy</t>
  </si>
  <si>
    <t>m3</t>
  </si>
  <si>
    <t>0110</t>
  </si>
  <si>
    <t xml:space="preserve">Zhotovenie stožiarového základu pre stožiar do výšky 6m </t>
  </si>
  <si>
    <t>0111</t>
  </si>
  <si>
    <t>Zhotovenie stožiarového základu pre stožiar do výšky 12m</t>
  </si>
  <si>
    <t>0112</t>
  </si>
  <si>
    <t>Stožiarová pätka (spádovaná od stožiara)</t>
  </si>
  <si>
    <t>0113</t>
  </si>
  <si>
    <t>Pretlak pod komunikáciou - výkop štartovacej a cieľovej jamy</t>
  </si>
  <si>
    <t>0114</t>
  </si>
  <si>
    <t>Pretlak pod komunikáciou - vrátane chráničky d=110mm</t>
  </si>
  <si>
    <t>Spolu:</t>
  </si>
  <si>
    <t>bez DPH</t>
  </si>
  <si>
    <t>02</t>
  </si>
  <si>
    <t>Demontážne práce</t>
  </si>
  <si>
    <t>0201</t>
  </si>
  <si>
    <t xml:space="preserve">Demontáž a opätovná montáž dopravného značenia </t>
  </si>
  <si>
    <t>0202</t>
  </si>
  <si>
    <t>Demontáž a opätovná monáž kamera+ovlád.skrinka (príp. iné obdobné zariadenie), vrát.opätovného pripojenia na jestvuj.napájanie 230V + data</t>
  </si>
  <si>
    <t>0203</t>
  </si>
  <si>
    <t>Demontáž reklamnej tabule, príp. iného obdobného zariadenia</t>
  </si>
  <si>
    <t>uskladnenie v areáli objednávateľa</t>
  </si>
  <si>
    <t>0204</t>
  </si>
  <si>
    <t xml:space="preserve">Demontáž vzušného vedenia neizolovaného </t>
  </si>
  <si>
    <t>cena za 1 káblové pole - t.j. Medzi 2 stožiarmi</t>
  </si>
  <si>
    <t>0205</t>
  </si>
  <si>
    <t xml:space="preserve">Demontáž vzušného vedenia izolovaného </t>
  </si>
  <si>
    <t>0206</t>
  </si>
  <si>
    <t>Demontáž svietidla do výšky 6m</t>
  </si>
  <si>
    <t>vrátane nákladov na likvidáciu/uskladnenie</t>
  </si>
  <si>
    <t>0207</t>
  </si>
  <si>
    <t>Demontáž  svietidla do výšky 12m</t>
  </si>
  <si>
    <t>0208</t>
  </si>
  <si>
    <t>Demontáž  svietidla vo výške nad 12m</t>
  </si>
  <si>
    <t>0209</t>
  </si>
  <si>
    <t>Demontáž výložníka 1-ramenného</t>
  </si>
  <si>
    <t>0210</t>
  </si>
  <si>
    <t>Demontáž výložníka viacramenného</t>
  </si>
  <si>
    <t>0211</t>
  </si>
  <si>
    <t>Zrezanie výložníka</t>
  </si>
  <si>
    <t>cena za zrezanie 1 ramena výložníka</t>
  </si>
  <si>
    <t>0212</t>
  </si>
  <si>
    <t>Demontáž stožiara do výšky 6m</t>
  </si>
  <si>
    <t>0213</t>
  </si>
  <si>
    <t>Demontáž stožiara do výšky 12m</t>
  </si>
  <si>
    <t>0214</t>
  </si>
  <si>
    <t>Zrezanie stožiara na úroveň nad elektrovýzborojou, resp. nad dopravným značením, vrátane statického zabezpečenia zvyšku stožiara</t>
  </si>
  <si>
    <t>03</t>
  </si>
  <si>
    <t>Montážne práce</t>
  </si>
  <si>
    <t>0301</t>
  </si>
  <si>
    <t>Výmena svetelného zdroja do výšky 6m</t>
  </si>
  <si>
    <t>pri zapnutom VO počas štandardnej prevádzky (večer)</t>
  </si>
  <si>
    <t>0302</t>
  </si>
  <si>
    <t>Výmena svetelného zdroja do výšky 12m</t>
  </si>
  <si>
    <t>0303</t>
  </si>
  <si>
    <t>Výmena svetelného zdroja vo výške nad 12m</t>
  </si>
  <si>
    <t>0304</t>
  </si>
  <si>
    <t>Výmena/oprava predradníkovej časti svietidla do výšky 6m</t>
  </si>
  <si>
    <t>0305</t>
  </si>
  <si>
    <t>Výmena/oprava predradníkovej časti svietidla do výšky 12m</t>
  </si>
  <si>
    <t>0306</t>
  </si>
  <si>
    <t>Výmena/oprava predradníkovej časti svietidla vo výške nad 12m</t>
  </si>
  <si>
    <t>0307</t>
  </si>
  <si>
    <t>Montáž svietidla do výšky 6m</t>
  </si>
  <si>
    <t>0308</t>
  </si>
  <si>
    <t>Montáž svietidla do výšky 12m</t>
  </si>
  <si>
    <t>0309</t>
  </si>
  <si>
    <t>Montáž svietidla vo výške nad 12m</t>
  </si>
  <si>
    <t>0310</t>
  </si>
  <si>
    <t>Montáž výložníka 1-ramenného</t>
  </si>
  <si>
    <t>0311</t>
  </si>
  <si>
    <t>Montáž výložníka viacramenného</t>
  </si>
  <si>
    <t>0312</t>
  </si>
  <si>
    <t>Montáž stožiara do výšky 6m</t>
  </si>
  <si>
    <t>0313</t>
  </si>
  <si>
    <t>Montáž stožiara do výšky 12m</t>
  </si>
  <si>
    <t>0314</t>
  </si>
  <si>
    <t xml:space="preserve">Montáž - kábel CYKY-J 3x1,5 </t>
  </si>
  <si>
    <t>0315</t>
  </si>
  <si>
    <t xml:space="preserve">Montáž - kábel CYKY-J 3x2,5 </t>
  </si>
  <si>
    <t>0316</t>
  </si>
  <si>
    <t xml:space="preserve">Montáž - kábel CYKY-J 4x10 </t>
  </si>
  <si>
    <t>0317</t>
  </si>
  <si>
    <t>Montáž - kábel CYKY-J 4x16</t>
  </si>
  <si>
    <t>0318</t>
  </si>
  <si>
    <t>Montáž - kábel AYKY-J 4x25</t>
  </si>
  <si>
    <t>0319</t>
  </si>
  <si>
    <t>Montáž - kábel AYKY-J 4x35</t>
  </si>
  <si>
    <t>0320</t>
  </si>
  <si>
    <t>Montáž - Kábel NFA2X 2x16 vrátane nosných a uchytávacích prvkov</t>
  </si>
  <si>
    <t>0321</t>
  </si>
  <si>
    <t>Montáž - Kábel NFA2X 4x16 vrátane nosných a uchytávacích prvkov</t>
  </si>
  <si>
    <t>0322</t>
  </si>
  <si>
    <t>Motnáž - Káblová spojka 4x10-25 vrátane podružného materiálu</t>
  </si>
  <si>
    <t>0323</t>
  </si>
  <si>
    <t>Montáž - Káblová spojka 4x25-35 vrátane podružného materiálu</t>
  </si>
  <si>
    <t>0324</t>
  </si>
  <si>
    <t>Montáž - Káblová spojka 4x120-240 vrátane podružného materiálu</t>
  </si>
  <si>
    <t>0325</t>
  </si>
  <si>
    <t>Montáž - pásovina FeZn 30x4 vrátane pokládky do výkopu, realizácie spojov vrátane ich izolácie</t>
  </si>
  <si>
    <t>kg</t>
  </si>
  <si>
    <t>0326</t>
  </si>
  <si>
    <t>Montáž - guľatina FeZn d=10mm vrátane pokládky pripojenia k pásovine a ku stožiaru, realizácie spojov vrátane ich izolácie, izolácia prestupu zem-vzduch</t>
  </si>
  <si>
    <t>0327</t>
  </si>
  <si>
    <t>Pokládka HDPE multirúry</t>
  </si>
  <si>
    <t>0328</t>
  </si>
  <si>
    <t>Pokládka krycej dosky</t>
  </si>
  <si>
    <t>0329</t>
  </si>
  <si>
    <t xml:space="preserve">Montáž svorkovnice stožiarovej, pripevnenie svorkovnice, úprava káblov, montáž vodičov prierezu do 4x25mm, zapojenie vývodu pre svietidlo, uzatvorenie svorkovnice </t>
  </si>
  <si>
    <t>0330</t>
  </si>
  <si>
    <t xml:space="preserve">Zapojenie vývodu pre svietidlo v stožiarovej svorkovnici, uzatvorenie svorkovnice </t>
  </si>
  <si>
    <t>0331</t>
  </si>
  <si>
    <t>Prechod konštrukciou stožiara-vŕtanie</t>
  </si>
  <si>
    <t>0332</t>
  </si>
  <si>
    <t>Elektromontážne práce vo výškach</t>
  </si>
  <si>
    <t>hod</t>
  </si>
  <si>
    <t>0333</t>
  </si>
  <si>
    <t>Elektromontážne práce ostatné</t>
  </si>
  <si>
    <t>0334</t>
  </si>
  <si>
    <t>Elektromontážne práce vo výškach - pohotovostný zásah do 2h</t>
  </si>
  <si>
    <t>0335</t>
  </si>
  <si>
    <t>Elektromontážne práce ostatné - pohotovostný zásah do 2h</t>
  </si>
  <si>
    <t>0336</t>
  </si>
  <si>
    <t>Elektromontážne práce vo výškach - príplatok za prácu v noci / cez víkend / počas sviatku</t>
  </si>
  <si>
    <t>0337</t>
  </si>
  <si>
    <t>Elektromontážne práce ostatné - príplatok za prácu v noci / cez víkend / počas sviatku</t>
  </si>
  <si>
    <t>04</t>
  </si>
  <si>
    <t>Materiál</t>
  </si>
  <si>
    <t>0401</t>
  </si>
  <si>
    <t>Vysokotlaková sodíková výbojka 70W E27</t>
  </si>
  <si>
    <t>0402</t>
  </si>
  <si>
    <t>Vysokotlaková sodíková výbojka 100W E40</t>
  </si>
  <si>
    <t>0403</t>
  </si>
  <si>
    <t>Vysokotlaková sodíková výbojka 150W E40</t>
  </si>
  <si>
    <t>0404</t>
  </si>
  <si>
    <t>Vysokotlaková sodíková výbojka 250W E40</t>
  </si>
  <si>
    <t>0405</t>
  </si>
  <si>
    <t>Vysokotlaková sodíková výbojka 400W E40</t>
  </si>
  <si>
    <t>0406</t>
  </si>
  <si>
    <t xml:space="preserve">Zapaľovač pre výbojky do 70W </t>
  </si>
  <si>
    <t>0407</t>
  </si>
  <si>
    <t xml:space="preserve">Zapaľovač pre výbojky do 400W </t>
  </si>
  <si>
    <t>0408</t>
  </si>
  <si>
    <t xml:space="preserve">Tlmivka 70W VSI 7/23 </t>
  </si>
  <si>
    <t>0409</t>
  </si>
  <si>
    <t>Tlmivka 100W VSI 10/23</t>
  </si>
  <si>
    <t>0410</t>
  </si>
  <si>
    <t>Tlmivka 150W VSI 15/23</t>
  </si>
  <si>
    <t>0411</t>
  </si>
  <si>
    <t>Tlmivka 250W VSI 25/23</t>
  </si>
  <si>
    <t>0412</t>
  </si>
  <si>
    <t>Tlmivka 400W VSI 40/23</t>
  </si>
  <si>
    <t>0413</t>
  </si>
  <si>
    <t>Kábel CYKY-J 3x1,5</t>
  </si>
  <si>
    <t>0414</t>
  </si>
  <si>
    <t xml:space="preserve">Kábel CYKY-J 3x2,5 </t>
  </si>
  <si>
    <t>0415</t>
  </si>
  <si>
    <t>Kábel CYKY-J 4x10</t>
  </si>
  <si>
    <t>0416</t>
  </si>
  <si>
    <t>Kábel CYKY-J 4x16</t>
  </si>
  <si>
    <t>0417</t>
  </si>
  <si>
    <t>Kábel AYKY-J 4x25</t>
  </si>
  <si>
    <t>0418</t>
  </si>
  <si>
    <t>Kábel AYKY-J 4x35</t>
  </si>
  <si>
    <t>0419</t>
  </si>
  <si>
    <t>Kábel NFA2X 2x16 vrátane nosných a uchytávacích prvkov</t>
  </si>
  <si>
    <t>0420</t>
  </si>
  <si>
    <t>Kábel NFA2X 4x16 vrátane nosných a uchytávacích prvkov</t>
  </si>
  <si>
    <t>0421</t>
  </si>
  <si>
    <t>Káblová spojka 4x10-25 vrátane podružného materiálu</t>
  </si>
  <si>
    <t>0422</t>
  </si>
  <si>
    <t>Káblová spojka 4x25-35 vrátane podružného materiálu</t>
  </si>
  <si>
    <t>0423</t>
  </si>
  <si>
    <t>Káblová spojka 4x120-240 vrátane podružného materiálu</t>
  </si>
  <si>
    <t>0424</t>
  </si>
  <si>
    <t>Uzemňovacia pásovina 30x4 - Fe/Zn - (1kg/1,06m), vrátane spojovacích svoriek a izolačného materiálu pre izoláciu spojov</t>
  </si>
  <si>
    <t>0425</t>
  </si>
  <si>
    <t>Uzemňovacia guľatina d=10mm - Fe/Zn - (1kg/1,6m), vrátane spojovacích svoriek a izolačného materiálu pre izoláciu spojov a prestupu zem-vzduch</t>
  </si>
  <si>
    <t>0426</t>
  </si>
  <si>
    <t>Multichránička HDPE 40/34+7x10/8mm vrátane spojovacieho materiálu</t>
  </si>
  <si>
    <t>0427</t>
  </si>
  <si>
    <t>Krycia doska červená s označením</t>
  </si>
  <si>
    <t>0428</t>
  </si>
  <si>
    <t>Stožiarová svorkovnica typ GURO EKM 2072-1D2 vrátane poistiek</t>
  </si>
  <si>
    <t>0429</t>
  </si>
  <si>
    <t>Stožiarová svorkovnica typ GURO EKM 2072-2D2 vrátane poistiek</t>
  </si>
  <si>
    <t>0430</t>
  </si>
  <si>
    <t>Stožiarová svorkovnica typ GURO EKM 2035-2D2 vrátane poistiek</t>
  </si>
  <si>
    <t>0431</t>
  </si>
  <si>
    <t>Prepichovacia svorka na vzdušné vedenie</t>
  </si>
  <si>
    <t>0432</t>
  </si>
  <si>
    <t>Stožiar rurový typ ST140/60, obojstranne žiarovo zinkovaný</t>
  </si>
  <si>
    <t>0433</t>
  </si>
  <si>
    <t>Stožiar rurový typ ST280/60, obojstranne žiarovo zinkovaný</t>
  </si>
  <si>
    <t>0434</t>
  </si>
  <si>
    <t>Výložník na betónový stožiar, vrátane uchytávacieho materiálu (bandimex) dlžky 0,5m</t>
  </si>
  <si>
    <t>0435</t>
  </si>
  <si>
    <t>Výložník na betónový stožiar, vrátane uchytávacieho materiálu (bandimex) dlžky 1m</t>
  </si>
  <si>
    <t>05</t>
  </si>
  <si>
    <t>Iné práce</t>
  </si>
  <si>
    <t>0501</t>
  </si>
  <si>
    <t>Zabezpečenie pracoviska do 3m2 (ohradenie v súlade s príslušnými TP)</t>
  </si>
  <si>
    <t>0502</t>
  </si>
  <si>
    <t>Prenosné dopravné značenie</t>
  </si>
  <si>
    <t>kpl</t>
  </si>
  <si>
    <t>0503</t>
  </si>
  <si>
    <t>Činnosť revízneho technika</t>
  </si>
  <si>
    <t>Rekapitulácia</t>
  </si>
  <si>
    <t>Cena jednotková v eurách bez DPH</t>
  </si>
  <si>
    <t>Cena celkom v eurách bez DPH</t>
  </si>
  <si>
    <t>s DPH</t>
  </si>
  <si>
    <t>Cena celkom bez DPH</t>
  </si>
  <si>
    <t>Cena celkom s DPH</t>
  </si>
  <si>
    <t>Podporné činnosti pri údržbe verejného osvetenia r.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</si>
</sst>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yy"/>
    <numFmt numFmtId="165" formatCode="0\ %"/>
    <numFmt numFmtId="166" formatCode="#,##0.00\ [$€-1]"/>
    <numFmt numFmtId="167" formatCode="#,##0.0000\ [$€-1]"/>
    <numFmt numFmtId="168" formatCode="#,##0.00,&quot;Sk&quot;"/>
    <numFmt numFmtId="169" formatCode="#,##0.0000,\€"/>
    <numFmt numFmtId="170" formatCode="#,##0.00\ &quot;€&quot;"/>
  </numFmts>
  <fonts count="1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.5"/>
      <name val="Calibri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8"/>
      <color rgb="FF754BFF"/>
      <name val="Calibri"/>
      <family val="2"/>
      <charset val="238"/>
    </font>
    <font>
      <sz val="8"/>
      <color rgb="FF754BFF"/>
      <name val="Calibri"/>
      <family val="2"/>
      <charset val="238"/>
    </font>
    <font>
      <sz val="8"/>
      <name val="Arial"/>
      <family val="2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FFFF7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</cellStyleXfs>
  <cellXfs count="79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5" xfId="0" applyFill="1" applyBorder="1"/>
    <xf numFmtId="2" fontId="4" fillId="2" borderId="5" xfId="6" applyNumberFormat="1" applyFont="1" applyFill="1" applyBorder="1" applyAlignment="1">
      <alignment vertical="center"/>
    </xf>
    <xf numFmtId="0" fontId="5" fillId="2" borderId="0" xfId="0" applyFont="1" applyFill="1"/>
    <xf numFmtId="2" fontId="4" fillId="2" borderId="0" xfId="6" applyNumberFormat="1" applyFont="1" applyFill="1" applyAlignment="1">
      <alignment vertical="center"/>
    </xf>
    <xf numFmtId="0" fontId="6" fillId="2" borderId="0" xfId="6" applyFont="1" applyFill="1" applyAlignment="1">
      <alignment vertical="center"/>
    </xf>
    <xf numFmtId="0" fontId="0" fillId="2" borderId="0" xfId="0" applyFill="1" applyAlignment="1">
      <alignment horizontal="left" indent="4"/>
    </xf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indent="4"/>
    </xf>
    <xf numFmtId="165" fontId="0" fillId="2" borderId="0" xfId="0" applyNumberFormat="1" applyFill="1"/>
    <xf numFmtId="0" fontId="7" fillId="2" borderId="0" xfId="0" applyFont="1" applyFill="1"/>
    <xf numFmtId="49" fontId="8" fillId="2" borderId="0" xfId="0" applyNumberFormat="1" applyFont="1" applyFill="1" applyAlignment="1">
      <alignment horizontal="center"/>
    </xf>
    <xf numFmtId="0" fontId="8" fillId="2" borderId="5" xfId="0" applyFont="1" applyFill="1" applyBorder="1"/>
    <xf numFmtId="49" fontId="7" fillId="0" borderId="1" xfId="0" applyNumberFormat="1" applyFont="1" applyBorder="1" applyAlignment="1">
      <alignment horizontal="center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166" fontId="7" fillId="0" borderId="7" xfId="0" applyNumberFormat="1" applyFont="1" applyBorder="1" applyAlignment="1">
      <alignment horizontal="right"/>
    </xf>
    <xf numFmtId="0" fontId="7" fillId="0" borderId="7" xfId="0" applyFont="1" applyBorder="1"/>
    <xf numFmtId="0" fontId="1" fillId="0" borderId="0" xfId="1"/>
    <xf numFmtId="49" fontId="7" fillId="0" borderId="0" xfId="0" applyNumberFormat="1" applyFont="1" applyAlignment="1">
      <alignment horizontal="center"/>
    </xf>
    <xf numFmtId="166" fontId="8" fillId="0" borderId="9" xfId="0" applyNumberFormat="1" applyFont="1" applyBorder="1"/>
    <xf numFmtId="0" fontId="7" fillId="0" borderId="10" xfId="0" applyFont="1" applyBorder="1"/>
    <xf numFmtId="0" fontId="8" fillId="2" borderId="0" xfId="0" applyFont="1" applyFill="1"/>
    <xf numFmtId="167" fontId="7" fillId="2" borderId="0" xfId="0" applyNumberFormat="1" applyFont="1" applyFill="1"/>
    <xf numFmtId="0" fontId="7" fillId="0" borderId="7" xfId="0" applyFont="1" applyBorder="1" applyAlignment="1">
      <alignment wrapText="1"/>
    </xf>
    <xf numFmtId="49" fontId="7" fillId="2" borderId="0" xfId="0" applyNumberFormat="1" applyFont="1" applyFill="1" applyAlignment="1">
      <alignment horizontal="center"/>
    </xf>
    <xf numFmtId="166" fontId="8" fillId="2" borderId="9" xfId="0" applyNumberFormat="1" applyFont="1" applyFill="1" applyBorder="1"/>
    <xf numFmtId="0" fontId="7" fillId="2" borderId="10" xfId="0" applyFont="1" applyFill="1" applyBorder="1"/>
    <xf numFmtId="49" fontId="8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4" applyFont="1" applyBorder="1"/>
    <xf numFmtId="0" fontId="7" fillId="2" borderId="7" xfId="0" applyFont="1" applyFill="1" applyBorder="1"/>
    <xf numFmtId="0" fontId="9" fillId="0" borderId="7" xfId="0" applyFont="1" applyBorder="1" applyAlignment="1">
      <alignment wrapText="1"/>
    </xf>
    <xf numFmtId="168" fontId="10" fillId="0" borderId="10" xfId="5" applyNumberFormat="1" applyFont="1" applyBorder="1"/>
    <xf numFmtId="0" fontId="2" fillId="0" borderId="0" xfId="5"/>
    <xf numFmtId="166" fontId="8" fillId="2" borderId="12" xfId="0" applyNumberFormat="1" applyFont="1" applyFill="1" applyBorder="1"/>
    <xf numFmtId="0" fontId="11" fillId="0" borderId="0" xfId="5" applyFont="1" applyAlignment="1">
      <alignment horizontal="center"/>
    </xf>
    <xf numFmtId="0" fontId="12" fillId="0" borderId="0" xfId="5" applyFont="1"/>
    <xf numFmtId="0" fontId="0" fillId="0" borderId="0" xfId="5" applyFont="1"/>
    <xf numFmtId="168" fontId="2" fillId="0" borderId="10" xfId="5" applyNumberFormat="1" applyBorder="1"/>
    <xf numFmtId="0" fontId="2" fillId="0" borderId="7" xfId="5" applyBorder="1" applyAlignment="1">
      <alignment horizontal="left"/>
    </xf>
    <xf numFmtId="168" fontId="2" fillId="0" borderId="11" xfId="5" applyNumberFormat="1" applyBorder="1"/>
    <xf numFmtId="0" fontId="0" fillId="2" borderId="10" xfId="0" applyFill="1" applyBorder="1"/>
    <xf numFmtId="0" fontId="2" fillId="0" borderId="7" xfId="5" applyBorder="1"/>
    <xf numFmtId="0" fontId="2" fillId="0" borderId="10" xfId="5" applyBorder="1"/>
    <xf numFmtId="0" fontId="2" fillId="0" borderId="0" xfId="5" applyAlignment="1">
      <alignment horizontal="center"/>
    </xf>
    <xf numFmtId="169" fontId="2" fillId="0" borderId="0" xfId="5" applyNumberFormat="1"/>
    <xf numFmtId="0" fontId="5" fillId="0" borderId="0" xfId="0" applyFont="1" applyAlignment="1">
      <alignment horizontal="left" vertical="top" wrapText="1"/>
    </xf>
    <xf numFmtId="0" fontId="6" fillId="0" borderId="16" xfId="5" applyFont="1" applyBorder="1"/>
    <xf numFmtId="0" fontId="2" fillId="0" borderId="17" xfId="5" applyBorder="1"/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wrapText="1"/>
    </xf>
    <xf numFmtId="49" fontId="14" fillId="0" borderId="1" xfId="0" applyNumberFormat="1" applyFont="1" applyBorder="1" applyAlignment="1">
      <alignment horizontal="center"/>
    </xf>
    <xf numFmtId="166" fontId="14" fillId="0" borderId="7" xfId="0" applyNumberFormat="1" applyFont="1" applyBorder="1" applyAlignment="1">
      <alignment horizontal="right"/>
    </xf>
    <xf numFmtId="0" fontId="14" fillId="0" borderId="7" xfId="0" applyFont="1" applyBorder="1"/>
    <xf numFmtId="0" fontId="14" fillId="0" borderId="7" xfId="0" applyFont="1" applyBorder="1" applyAlignment="1">
      <alignment horizontal="right"/>
    </xf>
    <xf numFmtId="0" fontId="14" fillId="0" borderId="7" xfId="0" applyFont="1" applyBorder="1" applyAlignment="1">
      <alignment horizontal="center"/>
    </xf>
    <xf numFmtId="170" fontId="2" fillId="3" borderId="13" xfId="5" applyNumberFormat="1" applyFill="1" applyBorder="1"/>
    <xf numFmtId="170" fontId="2" fillId="3" borderId="14" xfId="5" applyNumberFormat="1" applyFill="1" applyBorder="1"/>
    <xf numFmtId="170" fontId="2" fillId="3" borderId="15" xfId="5" applyNumberFormat="1" applyFill="1" applyBorder="1"/>
    <xf numFmtId="170" fontId="6" fillId="3" borderId="9" xfId="5" applyNumberFormat="1" applyFont="1" applyFill="1" applyBorder="1"/>
    <xf numFmtId="0" fontId="7" fillId="0" borderId="7" xfId="4" applyFont="1" applyBorder="1" applyAlignment="1">
      <alignment wrapText="1"/>
    </xf>
    <xf numFmtId="0" fontId="8" fillId="2" borderId="7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 wrapText="1"/>
    </xf>
    <xf numFmtId="0" fontId="8" fillId="0" borderId="8" xfId="0" applyFont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18" fillId="4" borderId="18" xfId="0" applyFont="1" applyFill="1" applyBorder="1" applyAlignment="1" applyProtection="1">
      <alignment horizontal="center" vertical="center"/>
      <protection locked="0"/>
    </xf>
  </cellXfs>
  <cellStyles count="7">
    <cellStyle name="Normálna" xfId="0" builtinId="0"/>
    <cellStyle name="Normálna 2" xfId="1" xr:uid="{00000000-0005-0000-0000-000001000000}"/>
    <cellStyle name="Normálna 4" xfId="2" xr:uid="{00000000-0005-0000-0000-000002000000}"/>
    <cellStyle name="normálne_Alt1" xfId="3" xr:uid="{00000000-0005-0000-0000-000003000000}"/>
    <cellStyle name="normálne_cp_1" xfId="4" xr:uid="{00000000-0005-0000-0000-000006000000}"/>
    <cellStyle name="normální_vykaz_vymer_st_dubr_siem" xfId="5" xr:uid="{00000000-0005-0000-0000-000007000000}"/>
    <cellStyle name="normální_Železná, VO zemné práce rozpočet" xfId="6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C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1508125</xdr:colOff>
      <xdr:row>3</xdr:row>
      <xdr:rowOff>125744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7A01533-7B33-9CA9-4AC0-4B4F76D74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0"/>
          <a:ext cx="2184400" cy="37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"/>
  <sheetViews>
    <sheetView tabSelected="1" view="pageBreakPreview" zoomScaleNormal="100" zoomScaleSheetLayoutView="100" workbookViewId="0">
      <selection activeCell="B7" sqref="B7"/>
    </sheetView>
  </sheetViews>
  <sheetFormatPr defaultColWidth="8.85546875" defaultRowHeight="12.75" x14ac:dyDescent="0.2"/>
  <cols>
    <col min="1" max="1" width="10.140625" customWidth="1"/>
    <col min="2" max="2" width="52.42578125" customWidth="1"/>
    <col min="3" max="3" width="9.85546875" customWidth="1"/>
    <col min="4" max="4" width="4.42578125" customWidth="1"/>
    <col min="5" max="5" width="9.855468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42578125" customWidth="1"/>
    <col min="244" max="244" width="53.42578125" customWidth="1"/>
    <col min="245" max="245" width="8" customWidth="1"/>
    <col min="246" max="246" width="5.42578125" customWidth="1"/>
    <col min="247" max="247" width="12.42578125" customWidth="1"/>
    <col min="248" max="248" width="14.425781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11.1" customHeight="1" x14ac:dyDescent="0.2">
      <c r="A2" s="69"/>
      <c r="B2" s="2"/>
      <c r="C2" s="2"/>
      <c r="D2" s="2"/>
      <c r="E2" s="2"/>
      <c r="F2" s="70" t="s">
        <v>0</v>
      </c>
      <c r="G2" s="70"/>
    </row>
    <row r="3" spans="1:7" ht="11.1" customHeight="1" x14ac:dyDescent="0.2">
      <c r="A3" s="69"/>
      <c r="B3" s="1"/>
      <c r="C3" s="1"/>
      <c r="D3" s="1"/>
      <c r="E3" s="1"/>
      <c r="F3" s="71" t="s">
        <v>1</v>
      </c>
      <c r="G3" s="71"/>
    </row>
    <row r="4" spans="1:7" ht="11.1" customHeight="1" x14ac:dyDescent="0.2">
      <c r="A4" s="69"/>
      <c r="B4" s="3"/>
      <c r="C4" s="3"/>
      <c r="D4" s="3"/>
      <c r="E4" s="4"/>
      <c r="F4" s="72" t="s">
        <v>2</v>
      </c>
      <c r="G4" s="72"/>
    </row>
    <row r="5" spans="1:7" x14ac:dyDescent="0.2">
      <c r="A5" s="5"/>
      <c r="B5" s="1"/>
      <c r="C5" s="1"/>
      <c r="D5" s="1"/>
      <c r="E5" s="1"/>
      <c r="F5" s="6"/>
      <c r="G5" s="7"/>
    </row>
    <row r="6" spans="1:7" x14ac:dyDescent="0.2">
      <c r="A6" s="5" t="s">
        <v>3</v>
      </c>
      <c r="B6" s="8" t="s">
        <v>4</v>
      </c>
      <c r="C6" s="1"/>
      <c r="D6" s="1"/>
      <c r="E6" s="1"/>
      <c r="F6" s="9"/>
      <c r="G6" s="10"/>
    </row>
    <row r="7" spans="1:7" x14ac:dyDescent="0.2">
      <c r="A7" s="5" t="s">
        <v>5</v>
      </c>
      <c r="B7" s="11" t="s">
        <v>248</v>
      </c>
      <c r="C7" s="1"/>
      <c r="D7" s="1"/>
      <c r="E7" s="1"/>
      <c r="F7" s="6"/>
      <c r="G7" s="7"/>
    </row>
    <row r="8" spans="1:7" x14ac:dyDescent="0.2">
      <c r="A8" s="5" t="s">
        <v>6</v>
      </c>
      <c r="B8" s="11" t="s">
        <v>7</v>
      </c>
      <c r="C8" s="1"/>
      <c r="D8" s="1"/>
      <c r="E8" s="1"/>
      <c r="F8" s="6"/>
      <c r="G8" s="7"/>
    </row>
    <row r="9" spans="1:7" x14ac:dyDescent="0.2">
      <c r="A9" s="1"/>
      <c r="B9" s="8"/>
      <c r="C9" s="1"/>
      <c r="D9" s="1"/>
      <c r="E9" s="12"/>
      <c r="F9" s="1"/>
      <c r="G9" s="1"/>
    </row>
    <row r="10" spans="1:7" ht="33.75" customHeight="1" x14ac:dyDescent="0.2">
      <c r="A10" s="54" t="s">
        <v>8</v>
      </c>
      <c r="B10" s="55" t="s">
        <v>9</v>
      </c>
      <c r="C10" s="56" t="s">
        <v>10</v>
      </c>
      <c r="D10" s="55" t="s">
        <v>11</v>
      </c>
      <c r="E10" s="56" t="s">
        <v>243</v>
      </c>
      <c r="F10" s="56" t="s">
        <v>244</v>
      </c>
      <c r="G10" s="55" t="s">
        <v>12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3"/>
    </row>
    <row r="12" spans="1:7" ht="12" customHeight="1" x14ac:dyDescent="0.2">
      <c r="A12" s="14" t="s">
        <v>13</v>
      </c>
      <c r="B12" s="15" t="s">
        <v>14</v>
      </c>
      <c r="C12" s="15"/>
      <c r="D12" s="15"/>
      <c r="E12" s="15"/>
      <c r="F12" s="15"/>
      <c r="G12" s="15"/>
    </row>
    <row r="13" spans="1:7" ht="60" x14ac:dyDescent="0.2">
      <c r="A13" s="16" t="s">
        <v>15</v>
      </c>
      <c r="B13" s="17" t="s">
        <v>16</v>
      </c>
      <c r="C13" s="18">
        <v>10</v>
      </c>
      <c r="D13" s="19" t="s">
        <v>17</v>
      </c>
      <c r="E13" s="78"/>
      <c r="F13" s="20">
        <f t="shared" ref="F13:F26" si="0">C13*E13</f>
        <v>0</v>
      </c>
      <c r="G13" s="21"/>
    </row>
    <row r="14" spans="1:7" ht="63" customHeight="1" x14ac:dyDescent="0.2">
      <c r="A14" s="16" t="s">
        <v>18</v>
      </c>
      <c r="B14" s="17" t="s">
        <v>19</v>
      </c>
      <c r="C14" s="18">
        <v>10</v>
      </c>
      <c r="D14" s="19" t="s">
        <v>17</v>
      </c>
      <c r="E14" s="78"/>
      <c r="F14" s="20">
        <f t="shared" si="0"/>
        <v>0</v>
      </c>
      <c r="G14" s="21"/>
    </row>
    <row r="15" spans="1:7" ht="36" x14ac:dyDescent="0.2">
      <c r="A15" s="16" t="s">
        <v>20</v>
      </c>
      <c r="B15" s="17" t="s">
        <v>21</v>
      </c>
      <c r="C15" s="18">
        <v>25</v>
      </c>
      <c r="D15" s="19" t="s">
        <v>17</v>
      </c>
      <c r="E15" s="78"/>
      <c r="F15" s="20">
        <f t="shared" si="0"/>
        <v>0</v>
      </c>
      <c r="G15" s="21"/>
    </row>
    <row r="16" spans="1:7" ht="36" x14ac:dyDescent="0.2">
      <c r="A16" s="16" t="s">
        <v>22</v>
      </c>
      <c r="B16" s="17" t="s">
        <v>23</v>
      </c>
      <c r="C16" s="18">
        <v>50</v>
      </c>
      <c r="D16" s="19" t="s">
        <v>17</v>
      </c>
      <c r="E16" s="78"/>
      <c r="F16" s="20">
        <f t="shared" si="0"/>
        <v>0</v>
      </c>
      <c r="G16" s="21"/>
    </row>
    <row r="17" spans="1:7" s="22" customFormat="1" ht="48" x14ac:dyDescent="0.25">
      <c r="A17" s="16" t="s">
        <v>24</v>
      </c>
      <c r="B17" s="17" t="s">
        <v>25</v>
      </c>
      <c r="C17" s="18">
        <v>250</v>
      </c>
      <c r="D17" s="19" t="s">
        <v>26</v>
      </c>
      <c r="E17" s="78"/>
      <c r="F17" s="20">
        <f t="shared" si="0"/>
        <v>0</v>
      </c>
      <c r="G17" s="21"/>
    </row>
    <row r="18" spans="1:7" s="22" customFormat="1" ht="60" x14ac:dyDescent="0.25">
      <c r="A18" s="16" t="s">
        <v>27</v>
      </c>
      <c r="B18" s="17" t="s">
        <v>28</v>
      </c>
      <c r="C18" s="18">
        <v>250</v>
      </c>
      <c r="D18" s="19" t="s">
        <v>26</v>
      </c>
      <c r="E18" s="78"/>
      <c r="F18" s="20">
        <f t="shared" si="0"/>
        <v>0</v>
      </c>
      <c r="G18" s="21"/>
    </row>
    <row r="19" spans="1:7" s="22" customFormat="1" ht="36" x14ac:dyDescent="0.25">
      <c r="A19" s="16" t="s">
        <v>29</v>
      </c>
      <c r="B19" s="17" t="s">
        <v>30</v>
      </c>
      <c r="C19" s="18">
        <v>250</v>
      </c>
      <c r="D19" s="19" t="s">
        <v>26</v>
      </c>
      <c r="E19" s="78"/>
      <c r="F19" s="20">
        <f t="shared" si="0"/>
        <v>0</v>
      </c>
      <c r="G19" s="21"/>
    </row>
    <row r="20" spans="1:7" s="22" customFormat="1" ht="36" x14ac:dyDescent="0.25">
      <c r="A20" s="16" t="s">
        <v>31</v>
      </c>
      <c r="B20" s="17" t="s">
        <v>32</v>
      </c>
      <c r="C20" s="18">
        <v>50</v>
      </c>
      <c r="D20" s="19" t="s">
        <v>26</v>
      </c>
      <c r="E20" s="78"/>
      <c r="F20" s="20">
        <f t="shared" si="0"/>
        <v>0</v>
      </c>
      <c r="G20" s="21"/>
    </row>
    <row r="21" spans="1:7" s="22" customFormat="1" ht="13.35" customHeight="1" x14ac:dyDescent="0.25">
      <c r="A21" s="16" t="s">
        <v>33</v>
      </c>
      <c r="B21" s="17" t="s">
        <v>34</v>
      </c>
      <c r="C21" s="18">
        <v>40</v>
      </c>
      <c r="D21" s="19" t="s">
        <v>35</v>
      </c>
      <c r="E21" s="78"/>
      <c r="F21" s="20">
        <f t="shared" si="0"/>
        <v>0</v>
      </c>
      <c r="G21" s="21"/>
    </row>
    <row r="22" spans="1:7" s="22" customFormat="1" ht="13.35" customHeight="1" x14ac:dyDescent="0.25">
      <c r="A22" s="16" t="s">
        <v>36</v>
      </c>
      <c r="B22" s="17" t="s">
        <v>37</v>
      </c>
      <c r="C22" s="18">
        <v>25</v>
      </c>
      <c r="D22" s="19" t="s">
        <v>17</v>
      </c>
      <c r="E22" s="78"/>
      <c r="F22" s="20">
        <f t="shared" si="0"/>
        <v>0</v>
      </c>
      <c r="G22" s="21"/>
    </row>
    <row r="23" spans="1:7" s="22" customFormat="1" ht="13.35" customHeight="1" x14ac:dyDescent="0.25">
      <c r="A23" s="16" t="s">
        <v>38</v>
      </c>
      <c r="B23" s="17" t="s">
        <v>39</v>
      </c>
      <c r="C23" s="18">
        <v>50</v>
      </c>
      <c r="D23" s="19" t="s">
        <v>17</v>
      </c>
      <c r="E23" s="78"/>
      <c r="F23" s="20">
        <f t="shared" si="0"/>
        <v>0</v>
      </c>
      <c r="G23" s="21"/>
    </row>
    <row r="24" spans="1:7" s="22" customFormat="1" ht="13.35" customHeight="1" x14ac:dyDescent="0.25">
      <c r="A24" s="16" t="s">
        <v>40</v>
      </c>
      <c r="B24" s="17" t="s">
        <v>41</v>
      </c>
      <c r="C24" s="18">
        <v>75</v>
      </c>
      <c r="D24" s="19" t="s">
        <v>17</v>
      </c>
      <c r="E24" s="78"/>
      <c r="F24" s="20">
        <f t="shared" si="0"/>
        <v>0</v>
      </c>
      <c r="G24" s="21"/>
    </row>
    <row r="25" spans="1:7" s="22" customFormat="1" ht="13.35" customHeight="1" x14ac:dyDescent="0.25">
      <c r="A25" s="16" t="s">
        <v>42</v>
      </c>
      <c r="B25" s="17" t="s">
        <v>43</v>
      </c>
      <c r="C25" s="18">
        <v>10</v>
      </c>
      <c r="D25" s="19" t="s">
        <v>35</v>
      </c>
      <c r="E25" s="78"/>
      <c r="F25" s="20">
        <f t="shared" si="0"/>
        <v>0</v>
      </c>
      <c r="G25" s="21"/>
    </row>
    <row r="26" spans="1:7" s="22" customFormat="1" ht="13.35" customHeight="1" thickBot="1" x14ac:dyDescent="0.3">
      <c r="A26" s="16" t="s">
        <v>44</v>
      </c>
      <c r="B26" s="17" t="s">
        <v>45</v>
      </c>
      <c r="C26" s="18">
        <v>50</v>
      </c>
      <c r="D26" s="19" t="s">
        <v>26</v>
      </c>
      <c r="E26" s="78"/>
      <c r="F26" s="20">
        <f t="shared" si="0"/>
        <v>0</v>
      </c>
      <c r="G26" s="21"/>
    </row>
    <row r="27" spans="1:7" ht="12" customHeight="1" thickBot="1" x14ac:dyDescent="0.25">
      <c r="A27" s="23"/>
      <c r="B27" s="73" t="s">
        <v>46</v>
      </c>
      <c r="C27" s="73"/>
      <c r="D27" s="73"/>
      <c r="E27" s="73"/>
      <c r="F27" s="24">
        <f>SUM(F13:F26)</f>
        <v>0</v>
      </c>
      <c r="G27" s="25" t="s">
        <v>47</v>
      </c>
    </row>
    <row r="28" spans="1:7" ht="12" customHeight="1" x14ac:dyDescent="0.2">
      <c r="A28" s="14" t="s">
        <v>48</v>
      </c>
      <c r="B28" s="26" t="s">
        <v>49</v>
      </c>
      <c r="C28" s="13"/>
      <c r="D28" s="13"/>
      <c r="E28" s="13"/>
      <c r="F28" s="13"/>
      <c r="G28" s="27"/>
    </row>
    <row r="29" spans="1:7" ht="13.35" customHeight="1" x14ac:dyDescent="0.2">
      <c r="A29" s="58" t="s">
        <v>50</v>
      </c>
      <c r="B29" s="60" t="s">
        <v>51</v>
      </c>
      <c r="C29" s="61">
        <v>50</v>
      </c>
      <c r="D29" s="62" t="s">
        <v>17</v>
      </c>
      <c r="E29" s="78"/>
      <c r="F29" s="59">
        <f t="shared" ref="F29:F42" si="1">C29*E29</f>
        <v>0</v>
      </c>
      <c r="G29" s="57"/>
    </row>
    <row r="30" spans="1:7" ht="26.1" customHeight="1" x14ac:dyDescent="0.2">
      <c r="A30" s="58" t="s">
        <v>52</v>
      </c>
      <c r="B30" s="57" t="s">
        <v>53</v>
      </c>
      <c r="C30" s="61">
        <v>10</v>
      </c>
      <c r="D30" s="62" t="s">
        <v>17</v>
      </c>
      <c r="E30" s="78"/>
      <c r="F30" s="59">
        <f t="shared" si="1"/>
        <v>0</v>
      </c>
      <c r="G30" s="57"/>
    </row>
    <row r="31" spans="1:7" ht="24" x14ac:dyDescent="0.2">
      <c r="A31" s="58" t="s">
        <v>54</v>
      </c>
      <c r="B31" s="57" t="s">
        <v>55</v>
      </c>
      <c r="C31" s="61">
        <v>50</v>
      </c>
      <c r="D31" s="62" t="s">
        <v>17</v>
      </c>
      <c r="E31" s="78"/>
      <c r="F31" s="59">
        <f t="shared" ref="F31" si="2">C31*E31</f>
        <v>0</v>
      </c>
      <c r="G31" s="57" t="s">
        <v>56</v>
      </c>
    </row>
    <row r="32" spans="1:7" ht="24" x14ac:dyDescent="0.2">
      <c r="A32" s="58" t="s">
        <v>57</v>
      </c>
      <c r="B32" s="57" t="s">
        <v>58</v>
      </c>
      <c r="C32" s="61">
        <v>50</v>
      </c>
      <c r="D32" s="62" t="s">
        <v>17</v>
      </c>
      <c r="E32" s="78"/>
      <c r="F32" s="59">
        <f t="shared" si="1"/>
        <v>0</v>
      </c>
      <c r="G32" s="57" t="s">
        <v>59</v>
      </c>
    </row>
    <row r="33" spans="1:7" ht="24" x14ac:dyDescent="0.2">
      <c r="A33" s="58" t="s">
        <v>60</v>
      </c>
      <c r="B33" s="57" t="s">
        <v>61</v>
      </c>
      <c r="C33" s="61">
        <v>50</v>
      </c>
      <c r="D33" s="62" t="s">
        <v>17</v>
      </c>
      <c r="E33" s="78"/>
      <c r="F33" s="59">
        <f t="shared" ref="F33" si="3">C33*E33</f>
        <v>0</v>
      </c>
      <c r="G33" s="57" t="s">
        <v>59</v>
      </c>
    </row>
    <row r="34" spans="1:7" ht="24" x14ac:dyDescent="0.2">
      <c r="A34" s="58" t="s">
        <v>62</v>
      </c>
      <c r="B34" s="60" t="s">
        <v>63</v>
      </c>
      <c r="C34" s="61">
        <v>100</v>
      </c>
      <c r="D34" s="62" t="s">
        <v>17</v>
      </c>
      <c r="E34" s="78"/>
      <c r="F34" s="59">
        <f t="shared" si="1"/>
        <v>0</v>
      </c>
      <c r="G34" s="57" t="s">
        <v>64</v>
      </c>
    </row>
    <row r="35" spans="1:7" ht="24" x14ac:dyDescent="0.2">
      <c r="A35" s="58" t="s">
        <v>65</v>
      </c>
      <c r="B35" s="60" t="s">
        <v>66</v>
      </c>
      <c r="C35" s="61">
        <v>100</v>
      </c>
      <c r="D35" s="62" t="s">
        <v>17</v>
      </c>
      <c r="E35" s="78"/>
      <c r="F35" s="59">
        <f t="shared" ref="F35" si="4">C35*E35</f>
        <v>0</v>
      </c>
      <c r="G35" s="57" t="s">
        <v>64</v>
      </c>
    </row>
    <row r="36" spans="1:7" ht="24" x14ac:dyDescent="0.2">
      <c r="A36" s="58" t="s">
        <v>67</v>
      </c>
      <c r="B36" s="60" t="s">
        <v>68</v>
      </c>
      <c r="C36" s="61">
        <v>10</v>
      </c>
      <c r="D36" s="62" t="s">
        <v>17</v>
      </c>
      <c r="E36" s="78"/>
      <c r="F36" s="59">
        <f t="shared" si="1"/>
        <v>0</v>
      </c>
      <c r="G36" s="57" t="s">
        <v>64</v>
      </c>
    </row>
    <row r="37" spans="1:7" ht="13.35" customHeight="1" x14ac:dyDescent="0.2">
      <c r="A37" s="58" t="s">
        <v>69</v>
      </c>
      <c r="B37" s="21" t="s">
        <v>70</v>
      </c>
      <c r="C37" s="18">
        <v>50</v>
      </c>
      <c r="D37" s="19" t="s">
        <v>17</v>
      </c>
      <c r="E37" s="78"/>
      <c r="F37" s="20">
        <f t="shared" si="1"/>
        <v>0</v>
      </c>
      <c r="G37" s="28"/>
    </row>
    <row r="38" spans="1:7" ht="13.35" customHeight="1" x14ac:dyDescent="0.2">
      <c r="A38" s="58" t="s">
        <v>71</v>
      </c>
      <c r="B38" s="21" t="s">
        <v>72</v>
      </c>
      <c r="C38" s="18">
        <v>10</v>
      </c>
      <c r="D38" s="19" t="s">
        <v>17</v>
      </c>
      <c r="E38" s="78"/>
      <c r="F38" s="20">
        <f t="shared" si="1"/>
        <v>0</v>
      </c>
      <c r="G38" s="28"/>
    </row>
    <row r="39" spans="1:7" ht="24" x14ac:dyDescent="0.2">
      <c r="A39" s="58" t="s">
        <v>73</v>
      </c>
      <c r="B39" s="21" t="s">
        <v>74</v>
      </c>
      <c r="C39" s="18">
        <v>100</v>
      </c>
      <c r="D39" s="19" t="s">
        <v>17</v>
      </c>
      <c r="E39" s="78"/>
      <c r="F39" s="20">
        <f t="shared" ref="F39" si="5">C39*E39</f>
        <v>0</v>
      </c>
      <c r="G39" s="28" t="s">
        <v>75</v>
      </c>
    </row>
    <row r="40" spans="1:7" ht="13.35" customHeight="1" x14ac:dyDescent="0.2">
      <c r="A40" s="58" t="s">
        <v>76</v>
      </c>
      <c r="B40" s="21" t="s">
        <v>77</v>
      </c>
      <c r="C40" s="18">
        <v>25</v>
      </c>
      <c r="D40" s="19" t="s">
        <v>17</v>
      </c>
      <c r="E40" s="78"/>
      <c r="F40" s="20">
        <f t="shared" si="1"/>
        <v>0</v>
      </c>
      <c r="G40" s="28"/>
    </row>
    <row r="41" spans="1:7" ht="13.35" customHeight="1" x14ac:dyDescent="0.2">
      <c r="A41" s="58" t="s">
        <v>78</v>
      </c>
      <c r="B41" s="21" t="s">
        <v>79</v>
      </c>
      <c r="C41" s="18">
        <v>50</v>
      </c>
      <c r="D41" s="19" t="s">
        <v>17</v>
      </c>
      <c r="E41" s="78"/>
      <c r="F41" s="20">
        <f t="shared" si="1"/>
        <v>0</v>
      </c>
      <c r="G41" s="28"/>
    </row>
    <row r="42" spans="1:7" ht="36.75" thickBot="1" x14ac:dyDescent="0.25">
      <c r="A42" s="58" t="s">
        <v>80</v>
      </c>
      <c r="B42" s="28" t="s">
        <v>81</v>
      </c>
      <c r="C42" s="18">
        <v>50</v>
      </c>
      <c r="D42" s="19" t="s">
        <v>17</v>
      </c>
      <c r="E42" s="78"/>
      <c r="F42" s="20">
        <f t="shared" si="1"/>
        <v>0</v>
      </c>
      <c r="G42" s="28"/>
    </row>
    <row r="43" spans="1:7" ht="12" customHeight="1" thickBot="1" x14ac:dyDescent="0.25">
      <c r="A43" s="29"/>
      <c r="B43" s="74" t="s">
        <v>46</v>
      </c>
      <c r="C43" s="74"/>
      <c r="D43" s="74"/>
      <c r="E43" s="74"/>
      <c r="F43" s="30">
        <f>SUM(F29:F42)</f>
        <v>0</v>
      </c>
      <c r="G43" s="31" t="s">
        <v>47</v>
      </c>
    </row>
    <row r="44" spans="1:7" ht="12" customHeight="1" x14ac:dyDescent="0.2">
      <c r="A44" s="32" t="s">
        <v>82</v>
      </c>
      <c r="B44" s="75" t="s">
        <v>83</v>
      </c>
      <c r="C44" s="75"/>
      <c r="D44" s="75"/>
      <c r="E44" s="75"/>
      <c r="F44" s="75"/>
      <c r="G44" s="75"/>
    </row>
    <row r="45" spans="1:7" ht="36" x14ac:dyDescent="0.2">
      <c r="A45" s="16" t="s">
        <v>84</v>
      </c>
      <c r="B45" s="28" t="s">
        <v>85</v>
      </c>
      <c r="C45" s="18">
        <v>2500</v>
      </c>
      <c r="D45" s="33" t="s">
        <v>17</v>
      </c>
      <c r="E45" s="78"/>
      <c r="F45" s="20">
        <f t="shared" ref="F45:F81" si="6">C45*E45</f>
        <v>0</v>
      </c>
      <c r="G45" s="28" t="s">
        <v>86</v>
      </c>
    </row>
    <row r="46" spans="1:7" ht="36" x14ac:dyDescent="0.2">
      <c r="A46" s="16" t="s">
        <v>87</v>
      </c>
      <c r="B46" s="28" t="s">
        <v>88</v>
      </c>
      <c r="C46" s="18">
        <v>3000</v>
      </c>
      <c r="D46" s="33" t="s">
        <v>17</v>
      </c>
      <c r="E46" s="78"/>
      <c r="F46" s="20">
        <f t="shared" si="6"/>
        <v>0</v>
      </c>
      <c r="G46" s="28" t="s">
        <v>86</v>
      </c>
    </row>
    <row r="47" spans="1:7" ht="36" x14ac:dyDescent="0.2">
      <c r="A47" s="16" t="s">
        <v>89</v>
      </c>
      <c r="B47" s="21" t="s">
        <v>90</v>
      </c>
      <c r="C47" s="18">
        <v>285</v>
      </c>
      <c r="D47" s="19" t="s">
        <v>17</v>
      </c>
      <c r="E47" s="78"/>
      <c r="F47" s="20">
        <f t="shared" si="6"/>
        <v>0</v>
      </c>
      <c r="G47" s="28" t="s">
        <v>86</v>
      </c>
    </row>
    <row r="48" spans="1:7" ht="12" customHeight="1" x14ac:dyDescent="0.2">
      <c r="A48" s="16" t="s">
        <v>91</v>
      </c>
      <c r="B48" s="28" t="s">
        <v>92</v>
      </c>
      <c r="C48" s="18">
        <v>750</v>
      </c>
      <c r="D48" s="33" t="s">
        <v>17</v>
      </c>
      <c r="E48" s="78"/>
      <c r="F48" s="20">
        <f t="shared" ref="F48:F50" si="7">C48*E48</f>
        <v>0</v>
      </c>
      <c r="G48" s="21"/>
    </row>
    <row r="49" spans="1:7" ht="12" customHeight="1" x14ac:dyDescent="0.2">
      <c r="A49" s="16" t="s">
        <v>93</v>
      </c>
      <c r="B49" s="28" t="s">
        <v>94</v>
      </c>
      <c r="C49" s="18">
        <v>750</v>
      </c>
      <c r="D49" s="33" t="s">
        <v>17</v>
      </c>
      <c r="E49" s="78"/>
      <c r="F49" s="20">
        <f t="shared" si="7"/>
        <v>0</v>
      </c>
      <c r="G49" s="21"/>
    </row>
    <row r="50" spans="1:7" ht="15.75" x14ac:dyDescent="0.2">
      <c r="A50" s="16" t="s">
        <v>95</v>
      </c>
      <c r="B50" s="21" t="s">
        <v>96</v>
      </c>
      <c r="C50" s="18">
        <v>50</v>
      </c>
      <c r="D50" s="19" t="s">
        <v>17</v>
      </c>
      <c r="E50" s="78"/>
      <c r="F50" s="20">
        <f t="shared" si="7"/>
        <v>0</v>
      </c>
      <c r="G50" s="28"/>
    </row>
    <row r="51" spans="1:7" ht="15.75" x14ac:dyDescent="0.2">
      <c r="A51" s="16" t="s">
        <v>97</v>
      </c>
      <c r="B51" s="28" t="s">
        <v>98</v>
      </c>
      <c r="C51" s="18">
        <v>250</v>
      </c>
      <c r="D51" s="19" t="s">
        <v>17</v>
      </c>
      <c r="E51" s="78"/>
      <c r="F51" s="20">
        <f t="shared" si="6"/>
        <v>0</v>
      </c>
      <c r="G51" s="28"/>
    </row>
    <row r="52" spans="1:7" ht="13.35" customHeight="1" x14ac:dyDescent="0.2">
      <c r="A52" s="16" t="s">
        <v>99</v>
      </c>
      <c r="B52" s="21" t="s">
        <v>100</v>
      </c>
      <c r="C52" s="18">
        <v>250</v>
      </c>
      <c r="D52" s="19" t="s">
        <v>17</v>
      </c>
      <c r="E52" s="78"/>
      <c r="F52" s="20">
        <f t="shared" si="6"/>
        <v>0</v>
      </c>
      <c r="G52" s="28"/>
    </row>
    <row r="53" spans="1:7" ht="13.35" customHeight="1" x14ac:dyDescent="0.2">
      <c r="A53" s="16" t="s">
        <v>101</v>
      </c>
      <c r="B53" s="21" t="s">
        <v>102</v>
      </c>
      <c r="C53" s="18">
        <v>20</v>
      </c>
      <c r="D53" s="19" t="s">
        <v>17</v>
      </c>
      <c r="E53" s="78"/>
      <c r="F53" s="20">
        <f t="shared" ref="F53:F54" si="8">C53*E53</f>
        <v>0</v>
      </c>
      <c r="G53" s="28"/>
    </row>
    <row r="54" spans="1:7" ht="13.35" customHeight="1" x14ac:dyDescent="0.2">
      <c r="A54" s="16" t="s">
        <v>103</v>
      </c>
      <c r="B54" s="21" t="s">
        <v>104</v>
      </c>
      <c r="C54" s="18">
        <v>100</v>
      </c>
      <c r="D54" s="19" t="s">
        <v>17</v>
      </c>
      <c r="E54" s="78"/>
      <c r="F54" s="20">
        <f t="shared" si="8"/>
        <v>0</v>
      </c>
      <c r="G54" s="28"/>
    </row>
    <row r="55" spans="1:7" ht="13.35" customHeight="1" x14ac:dyDescent="0.2">
      <c r="A55" s="16" t="s">
        <v>105</v>
      </c>
      <c r="B55" s="21" t="s">
        <v>106</v>
      </c>
      <c r="C55" s="18">
        <v>25</v>
      </c>
      <c r="D55" s="19" t="s">
        <v>17</v>
      </c>
      <c r="E55" s="78"/>
      <c r="F55" s="20">
        <f t="shared" ref="F55:F57" si="9">C55*E55</f>
        <v>0</v>
      </c>
      <c r="G55" s="28"/>
    </row>
    <row r="56" spans="1:7" ht="15.75" x14ac:dyDescent="0.2">
      <c r="A56" s="16" t="s">
        <v>107</v>
      </c>
      <c r="B56" s="28" t="s">
        <v>108</v>
      </c>
      <c r="C56" s="18">
        <v>25</v>
      </c>
      <c r="D56" s="19" t="s">
        <v>17</v>
      </c>
      <c r="E56" s="78"/>
      <c r="F56" s="20">
        <f t="shared" si="9"/>
        <v>0</v>
      </c>
      <c r="G56" s="28"/>
    </row>
    <row r="57" spans="1:7" ht="13.35" customHeight="1" x14ac:dyDescent="0.2">
      <c r="A57" s="16" t="s">
        <v>109</v>
      </c>
      <c r="B57" s="21" t="s">
        <v>110</v>
      </c>
      <c r="C57" s="18">
        <v>50</v>
      </c>
      <c r="D57" s="19" t="s">
        <v>17</v>
      </c>
      <c r="E57" s="78"/>
      <c r="F57" s="20">
        <f t="shared" si="9"/>
        <v>0</v>
      </c>
      <c r="G57" s="28"/>
    </row>
    <row r="58" spans="1:7" ht="15.75" x14ac:dyDescent="0.2">
      <c r="A58" s="16" t="s">
        <v>111</v>
      </c>
      <c r="B58" s="28" t="s">
        <v>112</v>
      </c>
      <c r="C58" s="18">
        <v>1000</v>
      </c>
      <c r="D58" s="33" t="s">
        <v>26</v>
      </c>
      <c r="E58" s="78"/>
      <c r="F58" s="20">
        <f t="shared" si="6"/>
        <v>0</v>
      </c>
      <c r="G58" s="21"/>
    </row>
    <row r="59" spans="1:7" ht="12.75" customHeight="1" x14ac:dyDescent="0.2">
      <c r="A59" s="16" t="s">
        <v>113</v>
      </c>
      <c r="B59" s="28" t="s">
        <v>114</v>
      </c>
      <c r="C59" s="18">
        <v>500</v>
      </c>
      <c r="D59" s="33" t="s">
        <v>26</v>
      </c>
      <c r="E59" s="78"/>
      <c r="F59" s="20">
        <f t="shared" si="6"/>
        <v>0</v>
      </c>
      <c r="G59" s="21"/>
    </row>
    <row r="60" spans="1:7" ht="13.35" customHeight="1" x14ac:dyDescent="0.2">
      <c r="A60" s="16" t="s">
        <v>115</v>
      </c>
      <c r="B60" s="21" t="s">
        <v>116</v>
      </c>
      <c r="C60" s="18">
        <v>250</v>
      </c>
      <c r="D60" s="33" t="s">
        <v>26</v>
      </c>
      <c r="E60" s="78"/>
      <c r="F60" s="20">
        <f t="shared" si="6"/>
        <v>0</v>
      </c>
      <c r="G60" s="21"/>
    </row>
    <row r="61" spans="1:7" ht="13.35" customHeight="1" x14ac:dyDescent="0.2">
      <c r="A61" s="16" t="s">
        <v>117</v>
      </c>
      <c r="B61" s="21" t="s">
        <v>118</v>
      </c>
      <c r="C61" s="18">
        <v>150</v>
      </c>
      <c r="D61" s="33" t="s">
        <v>26</v>
      </c>
      <c r="E61" s="78"/>
      <c r="F61" s="20">
        <f>C61*E61</f>
        <v>0</v>
      </c>
      <c r="G61" s="21"/>
    </row>
    <row r="62" spans="1:7" ht="13.35" customHeight="1" x14ac:dyDescent="0.2">
      <c r="A62" s="16" t="s">
        <v>119</v>
      </c>
      <c r="B62" s="21" t="s">
        <v>120</v>
      </c>
      <c r="C62" s="18">
        <v>250</v>
      </c>
      <c r="D62" s="33" t="s">
        <v>26</v>
      </c>
      <c r="E62" s="78"/>
      <c r="F62" s="20">
        <f>C62*E62</f>
        <v>0</v>
      </c>
      <c r="G62" s="21"/>
    </row>
    <row r="63" spans="1:7" ht="13.35" customHeight="1" x14ac:dyDescent="0.2">
      <c r="A63" s="16" t="s">
        <v>121</v>
      </c>
      <c r="B63" s="21" t="s">
        <v>122</v>
      </c>
      <c r="C63" s="18">
        <v>150</v>
      </c>
      <c r="D63" s="33" t="s">
        <v>26</v>
      </c>
      <c r="E63" s="78"/>
      <c r="F63" s="20">
        <f>C63*E63</f>
        <v>0</v>
      </c>
      <c r="G63" s="21"/>
    </row>
    <row r="64" spans="1:7" ht="12" customHeight="1" x14ac:dyDescent="0.2">
      <c r="A64" s="16" t="s">
        <v>123</v>
      </c>
      <c r="B64" s="28" t="s">
        <v>124</v>
      </c>
      <c r="C64" s="18">
        <v>200</v>
      </c>
      <c r="D64" s="33" t="s">
        <v>26</v>
      </c>
      <c r="E64" s="78"/>
      <c r="F64" s="20">
        <f>C64*E64</f>
        <v>0</v>
      </c>
      <c r="G64" s="25"/>
    </row>
    <row r="65" spans="1:7" ht="12" customHeight="1" x14ac:dyDescent="0.2">
      <c r="A65" s="16" t="s">
        <v>125</v>
      </c>
      <c r="B65" s="28" t="s">
        <v>126</v>
      </c>
      <c r="C65" s="18">
        <v>500</v>
      </c>
      <c r="D65" s="33" t="s">
        <v>26</v>
      </c>
      <c r="E65" s="78"/>
      <c r="F65" s="20">
        <f>C65*E65</f>
        <v>0</v>
      </c>
      <c r="G65" s="25"/>
    </row>
    <row r="66" spans="1:7" ht="12" customHeight="1" x14ac:dyDescent="0.2">
      <c r="A66" s="16" t="s">
        <v>127</v>
      </c>
      <c r="B66" s="28" t="s">
        <v>128</v>
      </c>
      <c r="C66" s="18">
        <v>150</v>
      </c>
      <c r="D66" s="33" t="s">
        <v>17</v>
      </c>
      <c r="E66" s="78"/>
      <c r="F66" s="20">
        <f t="shared" ref="F66:F68" si="10">C66*E66</f>
        <v>0</v>
      </c>
      <c r="G66" s="25"/>
    </row>
    <row r="67" spans="1:7" ht="12" customHeight="1" x14ac:dyDescent="0.2">
      <c r="A67" s="16" t="s">
        <v>129</v>
      </c>
      <c r="B67" s="28" t="s">
        <v>130</v>
      </c>
      <c r="C67" s="18">
        <v>150</v>
      </c>
      <c r="D67" s="33" t="s">
        <v>17</v>
      </c>
      <c r="E67" s="78"/>
      <c r="F67" s="20">
        <f t="shared" si="10"/>
        <v>0</v>
      </c>
      <c r="G67" s="25"/>
    </row>
    <row r="68" spans="1:7" ht="12" customHeight="1" x14ac:dyDescent="0.2">
      <c r="A68" s="16" t="s">
        <v>131</v>
      </c>
      <c r="B68" s="28" t="s">
        <v>132</v>
      </c>
      <c r="C68" s="18">
        <v>50</v>
      </c>
      <c r="D68" s="33" t="s">
        <v>17</v>
      </c>
      <c r="E68" s="78"/>
      <c r="F68" s="20">
        <f t="shared" si="10"/>
        <v>0</v>
      </c>
      <c r="G68" s="25"/>
    </row>
    <row r="69" spans="1:7" ht="24" x14ac:dyDescent="0.2">
      <c r="A69" s="16" t="s">
        <v>133</v>
      </c>
      <c r="B69" s="28" t="s">
        <v>134</v>
      </c>
      <c r="C69" s="18">
        <v>500</v>
      </c>
      <c r="D69" s="33" t="s">
        <v>135</v>
      </c>
      <c r="E69" s="78"/>
      <c r="F69" s="20">
        <f t="shared" si="6"/>
        <v>0</v>
      </c>
      <c r="G69" s="21"/>
    </row>
    <row r="70" spans="1:7" ht="35.1" customHeight="1" x14ac:dyDescent="0.2">
      <c r="A70" s="16" t="s">
        <v>136</v>
      </c>
      <c r="B70" s="28" t="s">
        <v>137</v>
      </c>
      <c r="C70" s="18">
        <v>75</v>
      </c>
      <c r="D70" s="33" t="s">
        <v>135</v>
      </c>
      <c r="E70" s="78"/>
      <c r="F70" s="20">
        <f t="shared" si="6"/>
        <v>0</v>
      </c>
      <c r="G70" s="21"/>
    </row>
    <row r="71" spans="1:7" ht="13.35" customHeight="1" x14ac:dyDescent="0.2">
      <c r="A71" s="16" t="s">
        <v>138</v>
      </c>
      <c r="B71" s="21" t="s">
        <v>139</v>
      </c>
      <c r="C71" s="18">
        <v>500</v>
      </c>
      <c r="D71" s="33" t="s">
        <v>26</v>
      </c>
      <c r="E71" s="78"/>
      <c r="F71" s="20">
        <f t="shared" si="6"/>
        <v>0</v>
      </c>
      <c r="G71" s="21"/>
    </row>
    <row r="72" spans="1:7" ht="13.35" customHeight="1" x14ac:dyDescent="0.2">
      <c r="A72" s="16" t="s">
        <v>140</v>
      </c>
      <c r="B72" s="21" t="s">
        <v>141</v>
      </c>
      <c r="C72" s="18">
        <v>500</v>
      </c>
      <c r="D72" s="33" t="s">
        <v>26</v>
      </c>
      <c r="E72" s="78"/>
      <c r="F72" s="20">
        <f t="shared" si="6"/>
        <v>0</v>
      </c>
      <c r="G72" s="28"/>
    </row>
    <row r="73" spans="1:7" ht="36" x14ac:dyDescent="0.2">
      <c r="A73" s="16" t="s">
        <v>142</v>
      </c>
      <c r="B73" s="28" t="s">
        <v>143</v>
      </c>
      <c r="C73" s="18">
        <v>100</v>
      </c>
      <c r="D73" s="33" t="s">
        <v>17</v>
      </c>
      <c r="E73" s="78"/>
      <c r="F73" s="20">
        <f t="shared" si="6"/>
        <v>0</v>
      </c>
      <c r="G73" s="21"/>
    </row>
    <row r="74" spans="1:7" ht="24" x14ac:dyDescent="0.2">
      <c r="A74" s="16" t="s">
        <v>144</v>
      </c>
      <c r="B74" s="28" t="s">
        <v>145</v>
      </c>
      <c r="C74" s="18">
        <v>100</v>
      </c>
      <c r="D74" s="33" t="s">
        <v>17</v>
      </c>
      <c r="E74" s="78"/>
      <c r="F74" s="20">
        <f t="shared" si="6"/>
        <v>0</v>
      </c>
      <c r="G74" s="21"/>
    </row>
    <row r="75" spans="1:7" ht="15.75" x14ac:dyDescent="0.2">
      <c r="A75" s="16" t="s">
        <v>146</v>
      </c>
      <c r="B75" s="34" t="s">
        <v>147</v>
      </c>
      <c r="C75" s="18">
        <v>50</v>
      </c>
      <c r="D75" s="33" t="s">
        <v>17</v>
      </c>
      <c r="E75" s="78"/>
      <c r="F75" s="20">
        <f t="shared" ref="F75:F80" si="11">C75*E75</f>
        <v>0</v>
      </c>
      <c r="G75" s="25"/>
    </row>
    <row r="76" spans="1:7" ht="15.75" x14ac:dyDescent="0.2">
      <c r="A76" s="16" t="s">
        <v>148</v>
      </c>
      <c r="B76" s="34" t="s">
        <v>149</v>
      </c>
      <c r="C76" s="18">
        <v>250</v>
      </c>
      <c r="D76" s="33" t="s">
        <v>150</v>
      </c>
      <c r="E76" s="78"/>
      <c r="F76" s="20">
        <f t="shared" ref="F76:F79" si="12">C76*E76</f>
        <v>0</v>
      </c>
      <c r="G76" s="25"/>
    </row>
    <row r="77" spans="1:7" ht="15.75" x14ac:dyDescent="0.2">
      <c r="A77" s="16" t="s">
        <v>151</v>
      </c>
      <c r="B77" s="34" t="s">
        <v>152</v>
      </c>
      <c r="C77" s="18">
        <v>250</v>
      </c>
      <c r="D77" s="33" t="s">
        <v>150</v>
      </c>
      <c r="E77" s="78"/>
      <c r="F77" s="20">
        <f t="shared" si="12"/>
        <v>0</v>
      </c>
      <c r="G77" s="25"/>
    </row>
    <row r="78" spans="1:7" ht="15.75" x14ac:dyDescent="0.2">
      <c r="A78" s="16" t="s">
        <v>153</v>
      </c>
      <c r="B78" s="34" t="s">
        <v>154</v>
      </c>
      <c r="C78" s="18">
        <v>100</v>
      </c>
      <c r="D78" s="33" t="s">
        <v>150</v>
      </c>
      <c r="E78" s="78"/>
      <c r="F78" s="20">
        <f t="shared" si="12"/>
        <v>0</v>
      </c>
      <c r="G78" s="25"/>
    </row>
    <row r="79" spans="1:7" ht="15.75" x14ac:dyDescent="0.2">
      <c r="A79" s="16" t="s">
        <v>155</v>
      </c>
      <c r="B79" s="34" t="s">
        <v>156</v>
      </c>
      <c r="C79" s="18">
        <v>100</v>
      </c>
      <c r="D79" s="33" t="s">
        <v>150</v>
      </c>
      <c r="E79" s="78"/>
      <c r="F79" s="20">
        <f t="shared" si="12"/>
        <v>0</v>
      </c>
      <c r="G79" s="25"/>
    </row>
    <row r="80" spans="1:7" ht="24" x14ac:dyDescent="0.2">
      <c r="A80" s="16" t="s">
        <v>157</v>
      </c>
      <c r="B80" s="67" t="s">
        <v>158</v>
      </c>
      <c r="C80" s="18">
        <v>50</v>
      </c>
      <c r="D80" s="33" t="s">
        <v>150</v>
      </c>
      <c r="E80" s="78"/>
      <c r="F80" s="20">
        <f t="shared" si="11"/>
        <v>0</v>
      </c>
      <c r="G80" s="25"/>
    </row>
    <row r="81" spans="1:7" ht="24.75" thickBot="1" x14ac:dyDescent="0.25">
      <c r="A81" s="16" t="s">
        <v>159</v>
      </c>
      <c r="B81" s="67" t="s">
        <v>160</v>
      </c>
      <c r="C81" s="18">
        <v>50</v>
      </c>
      <c r="D81" s="33" t="s">
        <v>150</v>
      </c>
      <c r="E81" s="78"/>
      <c r="F81" s="20">
        <f t="shared" si="6"/>
        <v>0</v>
      </c>
      <c r="G81" s="25"/>
    </row>
    <row r="82" spans="1:7" ht="12" customHeight="1" thickBot="1" x14ac:dyDescent="0.25">
      <c r="A82" s="29"/>
      <c r="B82" s="74" t="s">
        <v>46</v>
      </c>
      <c r="C82" s="74"/>
      <c r="D82" s="74"/>
      <c r="E82" s="74"/>
      <c r="F82" s="30">
        <f>SUM(F45:F81)</f>
        <v>0</v>
      </c>
      <c r="G82" s="35" t="s">
        <v>47</v>
      </c>
    </row>
    <row r="83" spans="1:7" ht="12.95" customHeight="1" x14ac:dyDescent="0.2">
      <c r="A83" s="14" t="s">
        <v>161</v>
      </c>
      <c r="B83" s="76" t="s">
        <v>162</v>
      </c>
      <c r="C83" s="76"/>
      <c r="D83" s="76"/>
      <c r="E83" s="76"/>
      <c r="F83" s="76"/>
      <c r="G83" s="76"/>
    </row>
    <row r="84" spans="1:7" ht="12" customHeight="1" x14ac:dyDescent="0.2">
      <c r="A84" s="16" t="s">
        <v>163</v>
      </c>
      <c r="B84" s="28" t="s">
        <v>164</v>
      </c>
      <c r="C84" s="18">
        <v>3500</v>
      </c>
      <c r="D84" s="33" t="s">
        <v>17</v>
      </c>
      <c r="E84" s="78"/>
      <c r="F84" s="20">
        <f t="shared" ref="F84:F96" si="13">C84*E84</f>
        <v>0</v>
      </c>
      <c r="G84" s="25"/>
    </row>
    <row r="85" spans="1:7" ht="12" customHeight="1" x14ac:dyDescent="0.2">
      <c r="A85" s="16" t="s">
        <v>165</v>
      </c>
      <c r="B85" s="28" t="s">
        <v>166</v>
      </c>
      <c r="C85" s="18">
        <v>1500</v>
      </c>
      <c r="D85" s="33" t="s">
        <v>17</v>
      </c>
      <c r="E85" s="78"/>
      <c r="F85" s="20">
        <f t="shared" ref="F85" si="14">C85*E85</f>
        <v>0</v>
      </c>
      <c r="G85" s="25"/>
    </row>
    <row r="86" spans="1:7" ht="12" customHeight="1" x14ac:dyDescent="0.2">
      <c r="A86" s="16" t="s">
        <v>167</v>
      </c>
      <c r="B86" s="28" t="s">
        <v>168</v>
      </c>
      <c r="C86" s="18">
        <v>750</v>
      </c>
      <c r="D86" s="33" t="s">
        <v>17</v>
      </c>
      <c r="E86" s="78"/>
      <c r="F86" s="20">
        <f t="shared" ref="F86" si="15">C86*E86</f>
        <v>0</v>
      </c>
      <c r="G86" s="25"/>
    </row>
    <row r="87" spans="1:7" ht="12" customHeight="1" x14ac:dyDescent="0.2">
      <c r="A87" s="16" t="s">
        <v>169</v>
      </c>
      <c r="B87" s="28" t="s">
        <v>170</v>
      </c>
      <c r="C87" s="18">
        <v>25</v>
      </c>
      <c r="D87" s="33" t="s">
        <v>17</v>
      </c>
      <c r="E87" s="78"/>
      <c r="F87" s="20">
        <f t="shared" ref="F87" si="16">C87*E87</f>
        <v>0</v>
      </c>
      <c r="G87" s="25"/>
    </row>
    <row r="88" spans="1:7" ht="12" customHeight="1" x14ac:dyDescent="0.2">
      <c r="A88" s="16" t="s">
        <v>171</v>
      </c>
      <c r="B88" s="28" t="s">
        <v>172</v>
      </c>
      <c r="C88" s="18">
        <v>10</v>
      </c>
      <c r="D88" s="33" t="s">
        <v>17</v>
      </c>
      <c r="E88" s="78"/>
      <c r="F88" s="20">
        <f t="shared" ref="F88:F92" si="17">C88*E88</f>
        <v>0</v>
      </c>
      <c r="G88" s="25"/>
    </row>
    <row r="89" spans="1:7" ht="12" customHeight="1" x14ac:dyDescent="0.2">
      <c r="A89" s="16" t="s">
        <v>173</v>
      </c>
      <c r="B89" s="28" t="s">
        <v>174</v>
      </c>
      <c r="C89" s="18">
        <v>100</v>
      </c>
      <c r="D89" s="33" t="s">
        <v>17</v>
      </c>
      <c r="E89" s="78"/>
      <c r="F89" s="20">
        <f t="shared" si="17"/>
        <v>0</v>
      </c>
      <c r="G89" s="25"/>
    </row>
    <row r="90" spans="1:7" ht="12" customHeight="1" x14ac:dyDescent="0.2">
      <c r="A90" s="16" t="s">
        <v>175</v>
      </c>
      <c r="B90" s="28" t="s">
        <v>176</v>
      </c>
      <c r="C90" s="18">
        <v>100</v>
      </c>
      <c r="D90" s="33" t="s">
        <v>17</v>
      </c>
      <c r="E90" s="78"/>
      <c r="F90" s="20">
        <f t="shared" si="17"/>
        <v>0</v>
      </c>
      <c r="G90" s="25"/>
    </row>
    <row r="91" spans="1:7" ht="12" customHeight="1" x14ac:dyDescent="0.2">
      <c r="A91" s="16" t="s">
        <v>177</v>
      </c>
      <c r="B91" s="28" t="s">
        <v>178</v>
      </c>
      <c r="C91" s="18">
        <v>250</v>
      </c>
      <c r="D91" s="33" t="s">
        <v>17</v>
      </c>
      <c r="E91" s="78"/>
      <c r="F91" s="20">
        <f t="shared" si="17"/>
        <v>0</v>
      </c>
      <c r="G91" s="25"/>
    </row>
    <row r="92" spans="1:7" ht="12" customHeight="1" x14ac:dyDescent="0.2">
      <c r="A92" s="16" t="s">
        <v>179</v>
      </c>
      <c r="B92" s="28" t="s">
        <v>180</v>
      </c>
      <c r="C92" s="18">
        <v>250</v>
      </c>
      <c r="D92" s="33" t="s">
        <v>17</v>
      </c>
      <c r="E92" s="78"/>
      <c r="F92" s="20">
        <f t="shared" si="17"/>
        <v>0</v>
      </c>
      <c r="G92" s="25"/>
    </row>
    <row r="93" spans="1:7" ht="12" customHeight="1" x14ac:dyDescent="0.2">
      <c r="A93" s="16" t="s">
        <v>181</v>
      </c>
      <c r="B93" s="28" t="s">
        <v>182</v>
      </c>
      <c r="C93" s="18">
        <v>100</v>
      </c>
      <c r="D93" s="33" t="s">
        <v>17</v>
      </c>
      <c r="E93" s="78"/>
      <c r="F93" s="20">
        <f t="shared" ref="F93" si="18">C93*E93</f>
        <v>0</v>
      </c>
      <c r="G93" s="25"/>
    </row>
    <row r="94" spans="1:7" ht="12" customHeight="1" x14ac:dyDescent="0.2">
      <c r="A94" s="16" t="s">
        <v>183</v>
      </c>
      <c r="B94" s="28" t="s">
        <v>184</v>
      </c>
      <c r="C94" s="18">
        <v>50</v>
      </c>
      <c r="D94" s="33" t="s">
        <v>17</v>
      </c>
      <c r="E94" s="78"/>
      <c r="F94" s="20">
        <f t="shared" si="13"/>
        <v>0</v>
      </c>
      <c r="G94" s="25"/>
    </row>
    <row r="95" spans="1:7" ht="12" customHeight="1" x14ac:dyDescent="0.2">
      <c r="A95" s="16" t="s">
        <v>185</v>
      </c>
      <c r="B95" s="28" t="s">
        <v>186</v>
      </c>
      <c r="C95" s="18">
        <v>20</v>
      </c>
      <c r="D95" s="33" t="s">
        <v>17</v>
      </c>
      <c r="E95" s="78"/>
      <c r="F95" s="20">
        <f t="shared" si="13"/>
        <v>0</v>
      </c>
      <c r="G95" s="25"/>
    </row>
    <row r="96" spans="1:7" ht="12" customHeight="1" x14ac:dyDescent="0.2">
      <c r="A96" s="16" t="s">
        <v>187</v>
      </c>
      <c r="B96" s="21" t="s">
        <v>188</v>
      </c>
      <c r="C96" s="18">
        <v>1000</v>
      </c>
      <c r="D96" s="33" t="s">
        <v>26</v>
      </c>
      <c r="E96" s="78"/>
      <c r="F96" s="20">
        <f t="shared" si="13"/>
        <v>0</v>
      </c>
      <c r="G96" s="21"/>
    </row>
    <row r="97" spans="1:7" ht="12" customHeight="1" x14ac:dyDescent="0.2">
      <c r="A97" s="16" t="s">
        <v>189</v>
      </c>
      <c r="B97" s="21" t="s">
        <v>190</v>
      </c>
      <c r="C97" s="18">
        <v>500</v>
      </c>
      <c r="D97" s="33" t="s">
        <v>26</v>
      </c>
      <c r="E97" s="78"/>
      <c r="F97" s="20">
        <f t="shared" ref="F97:F117" si="19">C97*E97</f>
        <v>0</v>
      </c>
      <c r="G97" s="21"/>
    </row>
    <row r="98" spans="1:7" ht="12" customHeight="1" x14ac:dyDescent="0.2">
      <c r="A98" s="16" t="s">
        <v>191</v>
      </c>
      <c r="B98" s="28" t="s">
        <v>192</v>
      </c>
      <c r="C98" s="18">
        <v>250</v>
      </c>
      <c r="D98" s="33" t="s">
        <v>26</v>
      </c>
      <c r="E98" s="78"/>
      <c r="F98" s="20">
        <f t="shared" si="19"/>
        <v>0</v>
      </c>
      <c r="G98" s="25"/>
    </row>
    <row r="99" spans="1:7" ht="13.35" customHeight="1" x14ac:dyDescent="0.2">
      <c r="A99" s="16" t="s">
        <v>193</v>
      </c>
      <c r="B99" s="21" t="s">
        <v>194</v>
      </c>
      <c r="C99" s="18">
        <v>150</v>
      </c>
      <c r="D99" s="33" t="s">
        <v>26</v>
      </c>
      <c r="E99" s="78"/>
      <c r="F99" s="20">
        <f>C99*E99</f>
        <v>0</v>
      </c>
      <c r="G99" s="21"/>
    </row>
    <row r="100" spans="1:7" ht="12" customHeight="1" x14ac:dyDescent="0.2">
      <c r="A100" s="16" t="s">
        <v>195</v>
      </c>
      <c r="B100" s="28" t="s">
        <v>196</v>
      </c>
      <c r="C100" s="18">
        <v>250</v>
      </c>
      <c r="D100" s="33" t="s">
        <v>26</v>
      </c>
      <c r="E100" s="78"/>
      <c r="F100" s="20">
        <f t="shared" si="19"/>
        <v>0</v>
      </c>
      <c r="G100" s="25"/>
    </row>
    <row r="101" spans="1:7" ht="12" customHeight="1" x14ac:dyDescent="0.2">
      <c r="A101" s="16" t="s">
        <v>197</v>
      </c>
      <c r="B101" s="28" t="s">
        <v>198</v>
      </c>
      <c r="C101" s="18">
        <v>150</v>
      </c>
      <c r="D101" s="33" t="s">
        <v>26</v>
      </c>
      <c r="E101" s="78"/>
      <c r="F101" s="20">
        <f t="shared" si="19"/>
        <v>0</v>
      </c>
      <c r="G101" s="25"/>
    </row>
    <row r="102" spans="1:7" ht="12" customHeight="1" x14ac:dyDescent="0.2">
      <c r="A102" s="16" t="s">
        <v>199</v>
      </c>
      <c r="B102" s="28" t="s">
        <v>200</v>
      </c>
      <c r="C102" s="18">
        <v>200</v>
      </c>
      <c r="D102" s="33" t="s">
        <v>26</v>
      </c>
      <c r="E102" s="78"/>
      <c r="F102" s="20">
        <f t="shared" ref="F102:F106" si="20">C102*E102</f>
        <v>0</v>
      </c>
      <c r="G102" s="25"/>
    </row>
    <row r="103" spans="1:7" ht="12" customHeight="1" x14ac:dyDescent="0.2">
      <c r="A103" s="16" t="s">
        <v>201</v>
      </c>
      <c r="B103" s="28" t="s">
        <v>202</v>
      </c>
      <c r="C103" s="18">
        <v>500</v>
      </c>
      <c r="D103" s="33" t="s">
        <v>26</v>
      </c>
      <c r="E103" s="78"/>
      <c r="F103" s="20">
        <f t="shared" si="20"/>
        <v>0</v>
      </c>
      <c r="G103" s="25"/>
    </row>
    <row r="104" spans="1:7" ht="12" customHeight="1" x14ac:dyDescent="0.2">
      <c r="A104" s="16" t="s">
        <v>203</v>
      </c>
      <c r="B104" s="28" t="s">
        <v>204</v>
      </c>
      <c r="C104" s="18">
        <v>150</v>
      </c>
      <c r="D104" s="33" t="s">
        <v>17</v>
      </c>
      <c r="E104" s="78"/>
      <c r="F104" s="20">
        <f t="shared" si="20"/>
        <v>0</v>
      </c>
      <c r="G104" s="25"/>
    </row>
    <row r="105" spans="1:7" ht="12" customHeight="1" x14ac:dyDescent="0.2">
      <c r="A105" s="16" t="s">
        <v>205</v>
      </c>
      <c r="B105" s="28" t="s">
        <v>206</v>
      </c>
      <c r="C105" s="18">
        <v>150</v>
      </c>
      <c r="D105" s="33" t="s">
        <v>17</v>
      </c>
      <c r="E105" s="78"/>
      <c r="F105" s="20">
        <f t="shared" si="20"/>
        <v>0</v>
      </c>
      <c r="G105" s="25"/>
    </row>
    <row r="106" spans="1:7" ht="12" customHeight="1" x14ac:dyDescent="0.2">
      <c r="A106" s="16" t="s">
        <v>207</v>
      </c>
      <c r="B106" s="28" t="s">
        <v>208</v>
      </c>
      <c r="C106" s="18">
        <v>50</v>
      </c>
      <c r="D106" s="33" t="s">
        <v>17</v>
      </c>
      <c r="E106" s="78"/>
      <c r="F106" s="20">
        <f t="shared" si="20"/>
        <v>0</v>
      </c>
      <c r="G106" s="25"/>
    </row>
    <row r="107" spans="1:7" ht="24" x14ac:dyDescent="0.2">
      <c r="A107" s="16" t="s">
        <v>209</v>
      </c>
      <c r="B107" s="28" t="s">
        <v>210</v>
      </c>
      <c r="C107" s="18">
        <v>500</v>
      </c>
      <c r="D107" s="33" t="s">
        <v>135</v>
      </c>
      <c r="E107" s="78"/>
      <c r="F107" s="20">
        <f t="shared" si="19"/>
        <v>0</v>
      </c>
      <c r="G107" s="25"/>
    </row>
    <row r="108" spans="1:7" ht="36" x14ac:dyDescent="0.2">
      <c r="A108" s="16" t="s">
        <v>211</v>
      </c>
      <c r="B108" s="28" t="s">
        <v>212</v>
      </c>
      <c r="C108" s="18">
        <v>75</v>
      </c>
      <c r="D108" s="33" t="s">
        <v>135</v>
      </c>
      <c r="E108" s="78"/>
      <c r="F108" s="20">
        <f t="shared" si="19"/>
        <v>0</v>
      </c>
      <c r="G108" s="25"/>
    </row>
    <row r="109" spans="1:7" ht="12" customHeight="1" x14ac:dyDescent="0.2">
      <c r="A109" s="16" t="s">
        <v>213</v>
      </c>
      <c r="B109" s="28" t="s">
        <v>214</v>
      </c>
      <c r="C109" s="18">
        <v>500</v>
      </c>
      <c r="D109" s="33" t="s">
        <v>26</v>
      </c>
      <c r="E109" s="78"/>
      <c r="F109" s="20">
        <f t="shared" si="19"/>
        <v>0</v>
      </c>
      <c r="G109" s="25"/>
    </row>
    <row r="110" spans="1:7" ht="12" customHeight="1" x14ac:dyDescent="0.2">
      <c r="A110" s="16" t="s">
        <v>215</v>
      </c>
      <c r="B110" s="28" t="s">
        <v>216</v>
      </c>
      <c r="C110" s="18">
        <v>500</v>
      </c>
      <c r="D110" s="33" t="s">
        <v>26</v>
      </c>
      <c r="E110" s="78"/>
      <c r="F110" s="20">
        <f t="shared" si="19"/>
        <v>0</v>
      </c>
      <c r="G110" s="25"/>
    </row>
    <row r="111" spans="1:7" ht="24" x14ac:dyDescent="0.2">
      <c r="A111" s="16" t="s">
        <v>217</v>
      </c>
      <c r="B111" s="28" t="s">
        <v>218</v>
      </c>
      <c r="C111" s="18">
        <v>25</v>
      </c>
      <c r="D111" s="33" t="s">
        <v>17</v>
      </c>
      <c r="E111" s="78"/>
      <c r="F111" s="20">
        <f t="shared" si="19"/>
        <v>0</v>
      </c>
      <c r="G111" s="25"/>
    </row>
    <row r="112" spans="1:7" ht="24" x14ac:dyDescent="0.2">
      <c r="A112" s="16" t="s">
        <v>219</v>
      </c>
      <c r="B112" s="28" t="s">
        <v>220</v>
      </c>
      <c r="C112" s="18">
        <v>25</v>
      </c>
      <c r="D112" s="33" t="s">
        <v>17</v>
      </c>
      <c r="E112" s="78"/>
      <c r="F112" s="20">
        <f t="shared" si="19"/>
        <v>0</v>
      </c>
      <c r="G112" s="25"/>
    </row>
    <row r="113" spans="1:7" ht="24" x14ac:dyDescent="0.2">
      <c r="A113" s="16" t="s">
        <v>221</v>
      </c>
      <c r="B113" s="28" t="s">
        <v>222</v>
      </c>
      <c r="C113" s="18">
        <v>50</v>
      </c>
      <c r="D113" s="33" t="s">
        <v>17</v>
      </c>
      <c r="E113" s="78"/>
      <c r="F113" s="20">
        <f t="shared" si="19"/>
        <v>0</v>
      </c>
      <c r="G113" s="25"/>
    </row>
    <row r="114" spans="1:7" ht="15.75" x14ac:dyDescent="0.2">
      <c r="A114" s="16" t="s">
        <v>223</v>
      </c>
      <c r="B114" s="28" t="s">
        <v>224</v>
      </c>
      <c r="C114" s="18">
        <v>200</v>
      </c>
      <c r="D114" s="33" t="s">
        <v>17</v>
      </c>
      <c r="E114" s="78"/>
      <c r="F114" s="20">
        <f t="shared" si="19"/>
        <v>0</v>
      </c>
      <c r="G114" s="25"/>
    </row>
    <row r="115" spans="1:7" ht="15.75" x14ac:dyDescent="0.2">
      <c r="A115" s="16" t="s">
        <v>225</v>
      </c>
      <c r="B115" s="36" t="s">
        <v>226</v>
      </c>
      <c r="C115" s="21">
        <v>25</v>
      </c>
      <c r="D115" s="19" t="s">
        <v>17</v>
      </c>
      <c r="E115" s="78"/>
      <c r="F115" s="20">
        <f t="shared" si="19"/>
        <v>0</v>
      </c>
      <c r="G115" s="25"/>
    </row>
    <row r="116" spans="1:7" ht="15.75" x14ac:dyDescent="0.2">
      <c r="A116" s="16" t="s">
        <v>227</v>
      </c>
      <c r="B116" s="36" t="s">
        <v>228</v>
      </c>
      <c r="C116" s="21">
        <v>50</v>
      </c>
      <c r="D116" s="19" t="s">
        <v>17</v>
      </c>
      <c r="E116" s="78"/>
      <c r="F116" s="20">
        <f t="shared" ref="F116" si="21">C116*E116</f>
        <v>0</v>
      </c>
      <c r="G116" s="25"/>
    </row>
    <row r="117" spans="1:7" ht="24" x14ac:dyDescent="0.2">
      <c r="A117" s="16" t="s">
        <v>229</v>
      </c>
      <c r="B117" s="36" t="s">
        <v>230</v>
      </c>
      <c r="C117" s="25">
        <v>10</v>
      </c>
      <c r="D117" s="33" t="s">
        <v>17</v>
      </c>
      <c r="E117" s="78"/>
      <c r="F117" s="20">
        <f t="shared" si="19"/>
        <v>0</v>
      </c>
      <c r="G117" s="21"/>
    </row>
    <row r="118" spans="1:7" ht="24.75" thickBot="1" x14ac:dyDescent="0.25">
      <c r="A118" s="16" t="s">
        <v>231</v>
      </c>
      <c r="B118" s="36" t="s">
        <v>232</v>
      </c>
      <c r="C118" s="25">
        <v>10</v>
      </c>
      <c r="D118" s="33" t="s">
        <v>17</v>
      </c>
      <c r="E118" s="78"/>
      <c r="F118" s="20">
        <f t="shared" ref="F118" si="22">C118*E118</f>
        <v>0</v>
      </c>
      <c r="G118" s="21"/>
    </row>
    <row r="119" spans="1:7" ht="12" customHeight="1" thickBot="1" x14ac:dyDescent="0.25">
      <c r="A119" s="29"/>
      <c r="B119" s="74" t="s">
        <v>46</v>
      </c>
      <c r="C119" s="74"/>
      <c r="D119" s="74"/>
      <c r="E119" s="74"/>
      <c r="F119" s="30">
        <f>SUM(F84:F118)</f>
        <v>0</v>
      </c>
      <c r="G119" s="31" t="s">
        <v>47</v>
      </c>
    </row>
    <row r="120" spans="1:7" ht="12" customHeight="1" x14ac:dyDescent="0.2">
      <c r="A120" s="14" t="s">
        <v>233</v>
      </c>
      <c r="B120" s="77" t="s">
        <v>234</v>
      </c>
      <c r="C120" s="77"/>
      <c r="D120" s="77"/>
      <c r="E120" s="77"/>
      <c r="F120" s="77"/>
      <c r="G120" s="77"/>
    </row>
    <row r="121" spans="1:7" s="38" customFormat="1" ht="13.35" customHeight="1" x14ac:dyDescent="0.2">
      <c r="A121" s="16" t="s">
        <v>235</v>
      </c>
      <c r="B121" s="21" t="s">
        <v>236</v>
      </c>
      <c r="C121" s="18">
        <v>350</v>
      </c>
      <c r="D121" s="19" t="s">
        <v>17</v>
      </c>
      <c r="E121" s="78"/>
      <c r="F121" s="20">
        <f t="shared" ref="F121:F123" si="23">C121*E121</f>
        <v>0</v>
      </c>
      <c r="G121" s="37"/>
    </row>
    <row r="122" spans="1:7" s="38" customFormat="1" ht="13.35" customHeight="1" x14ac:dyDescent="0.2">
      <c r="A122" s="16" t="s">
        <v>237</v>
      </c>
      <c r="B122" s="21" t="s">
        <v>238</v>
      </c>
      <c r="C122" s="18">
        <v>100</v>
      </c>
      <c r="D122" s="19" t="s">
        <v>239</v>
      </c>
      <c r="E122" s="78"/>
      <c r="F122" s="20">
        <f t="shared" si="23"/>
        <v>0</v>
      </c>
      <c r="G122" s="37"/>
    </row>
    <row r="123" spans="1:7" s="38" customFormat="1" ht="13.35" customHeight="1" thickBot="1" x14ac:dyDescent="0.25">
      <c r="A123" s="16" t="s">
        <v>240</v>
      </c>
      <c r="B123" s="21" t="s">
        <v>241</v>
      </c>
      <c r="C123" s="18">
        <v>100</v>
      </c>
      <c r="D123" s="19" t="s">
        <v>150</v>
      </c>
      <c r="E123" s="78"/>
      <c r="F123" s="20">
        <f t="shared" si="23"/>
        <v>0</v>
      </c>
      <c r="G123" s="37"/>
    </row>
    <row r="124" spans="1:7" s="38" customFormat="1" ht="12" customHeight="1" thickBot="1" x14ac:dyDescent="0.25">
      <c r="A124" s="29"/>
      <c r="B124" s="68" t="s">
        <v>46</v>
      </c>
      <c r="C124" s="68"/>
      <c r="D124" s="68"/>
      <c r="E124" s="68"/>
      <c r="F124" s="39">
        <f>SUM(F121:F123)</f>
        <v>0</v>
      </c>
      <c r="G124" s="37"/>
    </row>
    <row r="125" spans="1:7" ht="18" customHeight="1" thickBot="1" x14ac:dyDescent="0.3">
      <c r="A125" s="40"/>
      <c r="B125" s="41" t="s">
        <v>242</v>
      </c>
      <c r="C125" s="42"/>
      <c r="D125" s="42"/>
      <c r="E125" s="42"/>
      <c r="F125" s="42"/>
      <c r="G125" s="43"/>
    </row>
    <row r="126" spans="1:7" ht="15" customHeight="1" x14ac:dyDescent="0.2">
      <c r="A126" s="16" t="s">
        <v>13</v>
      </c>
      <c r="B126" s="44" t="s">
        <v>14</v>
      </c>
      <c r="C126" s="45"/>
      <c r="D126" s="45"/>
      <c r="E126" s="45"/>
      <c r="F126" s="63">
        <f>F27</f>
        <v>0</v>
      </c>
      <c r="G126" s="46" t="s">
        <v>47</v>
      </c>
    </row>
    <row r="127" spans="1:7" ht="15" customHeight="1" x14ac:dyDescent="0.2">
      <c r="A127" s="16" t="s">
        <v>48</v>
      </c>
      <c r="B127" s="44" t="s">
        <v>49</v>
      </c>
      <c r="C127" s="45"/>
      <c r="D127" s="45"/>
      <c r="E127" s="45"/>
      <c r="F127" s="64">
        <f>F43</f>
        <v>0</v>
      </c>
      <c r="G127" s="46" t="s">
        <v>47</v>
      </c>
    </row>
    <row r="128" spans="1:7" ht="15" customHeight="1" x14ac:dyDescent="0.2">
      <c r="A128" s="16" t="s">
        <v>82</v>
      </c>
      <c r="B128" s="47" t="s">
        <v>83</v>
      </c>
      <c r="C128" s="45"/>
      <c r="D128" s="45"/>
      <c r="E128" s="45"/>
      <c r="F128" s="64">
        <f>F82</f>
        <v>0</v>
      </c>
      <c r="G128" s="48" t="s">
        <v>47</v>
      </c>
    </row>
    <row r="129" spans="1:7" ht="15" customHeight="1" x14ac:dyDescent="0.2">
      <c r="A129" s="16" t="s">
        <v>161</v>
      </c>
      <c r="B129" s="47" t="s">
        <v>162</v>
      </c>
      <c r="C129" s="45"/>
      <c r="D129" s="45"/>
      <c r="E129" s="45"/>
      <c r="F129" s="64">
        <f>F119</f>
        <v>0</v>
      </c>
      <c r="G129" s="46" t="s">
        <v>47</v>
      </c>
    </row>
    <row r="130" spans="1:7" ht="15" customHeight="1" thickBot="1" x14ac:dyDescent="0.25">
      <c r="A130" s="16" t="s">
        <v>233</v>
      </c>
      <c r="B130" s="47" t="s">
        <v>234</v>
      </c>
      <c r="C130" s="45"/>
      <c r="D130" s="45"/>
      <c r="E130" s="45"/>
      <c r="F130" s="65">
        <f>F124</f>
        <v>0</v>
      </c>
      <c r="G130" s="46" t="s">
        <v>47</v>
      </c>
    </row>
    <row r="131" spans="1:7" ht="15" customHeight="1" thickBot="1" x14ac:dyDescent="0.25">
      <c r="A131" s="49"/>
      <c r="B131" s="38"/>
      <c r="C131" s="38"/>
      <c r="D131" s="38"/>
      <c r="E131" s="38"/>
      <c r="F131" s="50"/>
      <c r="G131" s="51"/>
    </row>
    <row r="132" spans="1:7" ht="15" customHeight="1" thickBot="1" x14ac:dyDescent="0.25">
      <c r="A132" s="49"/>
      <c r="B132" s="52" t="s">
        <v>246</v>
      </c>
      <c r="C132" s="53"/>
      <c r="D132" s="53"/>
      <c r="E132" s="53"/>
      <c r="F132" s="66">
        <f>SUM(F125:F130)</f>
        <v>0</v>
      </c>
      <c r="G132" s="46" t="s">
        <v>47</v>
      </c>
    </row>
    <row r="133" spans="1:7" ht="15" customHeight="1" thickBot="1" x14ac:dyDescent="0.25">
      <c r="A133" s="49"/>
      <c r="B133" s="52" t="s">
        <v>247</v>
      </c>
      <c r="C133" s="53"/>
      <c r="D133" s="53"/>
      <c r="E133" s="53"/>
      <c r="F133" s="66">
        <f>F132*1.2</f>
        <v>0</v>
      </c>
      <c r="G133" s="46" t="s">
        <v>245</v>
      </c>
    </row>
  </sheetData>
  <sheetProtection selectLockedCells="1" selectUnlockedCells="1"/>
  <autoFilter ref="A12:G130" xr:uid="{00000000-0009-0000-0000-000000000000}"/>
  <mergeCells count="12">
    <mergeCell ref="B124:E124"/>
    <mergeCell ref="A2:A4"/>
    <mergeCell ref="F2:G2"/>
    <mergeCell ref="F3:G3"/>
    <mergeCell ref="F4:G4"/>
    <mergeCell ref="B27:E27"/>
    <mergeCell ref="B43:E43"/>
    <mergeCell ref="B44:G44"/>
    <mergeCell ref="B82:E82"/>
    <mergeCell ref="B83:G83"/>
    <mergeCell ref="B119:E119"/>
    <mergeCell ref="B120:G120"/>
  </mergeCells>
  <phoneticPr fontId="17" type="noConversion"/>
  <pageMargins left="0.78749999999999998" right="0.78749999999999998" top="1.0527777777777778" bottom="1.0527777777777778" header="0.78749999999999998" footer="0.78749999999999998"/>
  <pageSetup paperSize="9" scale="67" orientation="portrait" useFirstPageNumber="1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939A15A7EC7045A1323C30AEC565B4" ma:contentTypeVersion="11" ma:contentTypeDescription="Umožňuje vytvoriť nový dokument." ma:contentTypeScope="" ma:versionID="aa78fe4eb9ab6d1fc146e0e629eca528">
  <xsd:schema xmlns:xsd="http://www.w3.org/2001/XMLSchema" xmlns:xs="http://www.w3.org/2001/XMLSchema" xmlns:p="http://schemas.microsoft.com/office/2006/metadata/properties" xmlns:ns2="cbd842b5-dd75-4c16-ae44-b5e3361a29bb" xmlns:ns3="4dca84c9-6ee8-4002-bca0-c0fd199afba5" targetNamespace="http://schemas.microsoft.com/office/2006/metadata/properties" ma:root="true" ma:fieldsID="a12cef5b6a724b5058fdaf7e1c15dc9c" ns2:_="" ns3:_="">
    <xsd:import namespace="cbd842b5-dd75-4c16-ae44-b5e3361a29bb"/>
    <xsd:import namespace="4dca84c9-6ee8-4002-bca0-c0fd199afb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2b5-dd75-4c16-ae44-b5e3361a2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14883651-5136-424e-adcf-803180b4da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a84c9-6ee8-4002-bca0-c0fd199afb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6DC827-E77E-4095-AFD6-D6B732589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842b5-dd75-4c16-ae44-b5e3361a29bb"/>
    <ds:schemaRef ds:uri="4dca84c9-6ee8-4002-bca0-c0fd199afb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A61DE-D446-4984-83FE-A843924D0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VV-01</vt:lpstr>
      <vt:lpstr>'VV-01'!Excel_BuiltIn__FilterDatabase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Jamnicka</dc:creator>
  <cp:keywords/>
  <dc:description/>
  <cp:lastModifiedBy>Zuzana Jamnicka</cp:lastModifiedBy>
  <cp:revision/>
  <cp:lastPrinted>2023-04-18T08:17:54Z</cp:lastPrinted>
  <dcterms:created xsi:type="dcterms:W3CDTF">2022-03-09T07:33:52Z</dcterms:created>
  <dcterms:modified xsi:type="dcterms:W3CDTF">2023-04-18T08:41:09Z</dcterms:modified>
  <cp:category/>
  <cp:contentStatus/>
</cp:coreProperties>
</file>