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tabRatio="902" activeTab="4"/>
  </bookViews>
  <sheets>
    <sheet name="VNUTROBLOKY01 - Krycí list rozp" sheetId="1" r:id="rId1"/>
    <sheet name="VNUTROBLOKY01 - Rekapitulácia o" sheetId="2" r:id="rId2"/>
    <sheet name="SO01 - Rozpočet  A" sheetId="3" r:id="rId3"/>
    <sheet name="SO02 - Rozpočet A" sheetId="4" r:id="rId4"/>
    <sheet name="SO03 - Rozpočet A" sheetId="5" r:id="rId5"/>
    <sheet name="SO04 - Rozpočet A" sheetId="6" r:id="rId6"/>
    <sheet name="SO01-rozp A" sheetId="7" r:id="rId7"/>
    <sheet name="SO02-rozp A" sheetId="8" r:id="rId8"/>
    <sheet name="SO03-rozp A" sheetId="9" r:id="rId9"/>
  </sheets>
  <definedNames>
    <definedName name="_xlnm.Print_Titles" localSheetId="2">'SO01 - Rozpočet  A'!$10:$12</definedName>
    <definedName name="_xlnm.Print_Titles" localSheetId="3">'SO02 - Rozpočet A'!$10:$12</definedName>
    <definedName name="_xlnm.Print_Titles" localSheetId="4">'SO03 - Rozpočet A'!$10:$12</definedName>
    <definedName name="_xlnm.Print_Titles" localSheetId="5">'SO04 - Rozpočet A'!$10:$12</definedName>
    <definedName name="_xlnm.Print_Titles" localSheetId="0">'VNUTROBLOKY01 - Krycí list rozp'!$1:$3</definedName>
    <definedName name="_xlnm.Print_Titles" localSheetId="1">'VNUTROBLOKY01 - Rekapitulácia o'!$1:$8</definedName>
  </definedNames>
  <calcPr fullCalcOnLoad="1"/>
</workbook>
</file>

<file path=xl/sharedStrings.xml><?xml version="1.0" encoding="utf-8"?>
<sst xmlns="http://schemas.openxmlformats.org/spreadsheetml/2006/main" count="1743" uniqueCount="405">
  <si>
    <t>KRYCÍ LIST ROZPOČTU</t>
  </si>
  <si>
    <t>Názov stavby</t>
  </si>
  <si>
    <t>JKSO</t>
  </si>
  <si>
    <t>EČO</t>
  </si>
  <si>
    <t>Miesto</t>
  </si>
  <si>
    <t>Zlaté Moravce</t>
  </si>
  <si>
    <t>IČO</t>
  </si>
  <si>
    <t>IČ DPH</t>
  </si>
  <si>
    <t>Objednávateľ</t>
  </si>
  <si>
    <t xml:space="preserve">Mesto Zlaté Moravce   </t>
  </si>
  <si>
    <t>Projektant</t>
  </si>
  <si>
    <t xml:space="preserve">Ing. Peter Žiak   </t>
  </si>
  <si>
    <t>Zhotoviteľ</t>
  </si>
  <si>
    <t xml:space="preserve">   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</si>
  <si>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</si>
  <si>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</si>
  <si>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</si>
  <si>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</si>
  <si>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</si>
  <si>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</si>
  <si>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</si>
  <si>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</si>
  <si>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</si>
  <si>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</si>
  <si>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</si>
  <si>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</si>
  <si>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</si>
  <si>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</si>
  <si>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</si>
  <si>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</si>
  <si>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</si>
  <si>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</si>
  <si>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</si>
  <si>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</si>
  <si>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</si>
  <si>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</si>
  <si>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</si>
  <si>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</si>
  <si>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</si>
  <si>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</si>
  <si>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</si>
  <si>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</si>
  <si>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</si>
  <si>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</si>
  <si>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</si>
  <si>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</si>
  <si>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</si>
  <si>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</si>
  <si>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</si>
  <si>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</si>
  <si>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</si>
  <si>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</si>
  <si>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</si>
  <si>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</si>
  <si>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</si>
  <si>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</si>
  <si>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</si>
  <si>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</si>
  <si>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</si>
  <si>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</si>
  <si>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</si>
  <si>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</si>
  <si>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</si>
  <si>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</si>
  <si>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</si>
  <si>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</si>
  <si>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</si>
  <si>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</si>
  <si>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</si>
  <si>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</si>
  <si>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</si>
  <si>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</si>
  <si>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</si>
  <si>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</si>
  <si>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</si>
  <si>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</si>
  <si>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</si>
  <si>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</si>
  <si>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</si>
  <si>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</si>
  <si>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</si>
  <si>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</si>
  <si>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</si>
  <si>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</si>
  <si>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</si>
  <si>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</si>
  <si>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</si>
  <si>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</si>
  <si>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</si>
  <si>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</si>
  <si>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</si>
  <si>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</si>
  <si>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</si>
  <si>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</si>
  <si>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</si>
  <si>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</si>
  <si>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</si>
  <si>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Objednávateľ:</t>
  </si>
  <si>
    <t>Mesto Zlaté Moravce</t>
  </si>
  <si>
    <t>Zhotoviteľ:</t>
  </si>
  <si>
    <t xml:space="preserve">Miesto: </t>
  </si>
  <si>
    <t>Cena bez DPH</t>
  </si>
  <si>
    <t>SO01</t>
  </si>
  <si>
    <t xml:space="preserve">    SO 01 - Vnútroblok  01 - Žitavské  Nábrežie   </t>
  </si>
  <si>
    <t>SO02</t>
  </si>
  <si>
    <t xml:space="preserve">    SO 02 - Vnútroblok 02 - Hviezdoslavova 32-34   </t>
  </si>
  <si>
    <t>SO03</t>
  </si>
  <si>
    <t xml:space="preserve">    SO 03 - Vnútroblok 03 - Hviezdoslavova  36-40   </t>
  </si>
  <si>
    <t>SO04</t>
  </si>
  <si>
    <t xml:space="preserve">    SO 04 - Vnútroblok 04 - Mojmírova 7-11   </t>
  </si>
  <si>
    <t>Celkom</t>
  </si>
  <si>
    <t>Objekt:   SO 01 - Vnútroblok  01 - Žitavské  Nábrežie</t>
  </si>
  <si>
    <t>Objednávateľ:   Mesto Zlaté Moravce</t>
  </si>
  <si>
    <t xml:space="preserve">Spracoval:   </t>
  </si>
  <si>
    <t>Miesto:  Zlaté Moravce</t>
  </si>
  <si>
    <t>Popis</t>
  </si>
  <si>
    <t>Cena celkom</t>
  </si>
  <si>
    <t xml:space="preserve">Práce a dodávky HSV   </t>
  </si>
  <si>
    <t xml:space="preserve">Zemné práce   </t>
  </si>
  <si>
    <t xml:space="preserve">Zakladanie   </t>
  </si>
  <si>
    <t xml:space="preserve">Komunikácie   </t>
  </si>
  <si>
    <t xml:space="preserve">Úpravy povrchov, podlahy, osadenie   </t>
  </si>
  <si>
    <t xml:space="preserve">Ostatné konštrukcie a práce-búranie   </t>
  </si>
  <si>
    <t>99</t>
  </si>
  <si>
    <t xml:space="preserve">Presun hmôt HSV   </t>
  </si>
  <si>
    <t xml:space="preserve">Práce a dodávky PSV   </t>
  </si>
  <si>
    <t>711</t>
  </si>
  <si>
    <t xml:space="preserve">Izolácie proti vode a vlhkosti   </t>
  </si>
  <si>
    <t>762</t>
  </si>
  <si>
    <t xml:space="preserve">Konštrukcie tesárske   </t>
  </si>
  <si>
    <t xml:space="preserve">Celkom   </t>
  </si>
  <si>
    <t xml:space="preserve">ROZPOČET  </t>
  </si>
  <si>
    <t xml:space="preserve">Zhotoviteľ:   </t>
  </si>
  <si>
    <t>Č.</t>
  </si>
  <si>
    <t>Kód položky</t>
  </si>
  <si>
    <t>MJ</t>
  </si>
  <si>
    <t>Množstvo celkom</t>
  </si>
  <si>
    <t>Cena jednotková</t>
  </si>
  <si>
    <t>122201101.S</t>
  </si>
  <si>
    <t xml:space="preserve">Odkopávka a prekopávka nezapažená v hornine 3, do 100 m3   </t>
  </si>
  <si>
    <t>m3</t>
  </si>
  <si>
    <t>122201109.S</t>
  </si>
  <si>
    <t xml:space="preserve">Odkopávky a prekopávky nezapažené. Príplatok k cenám za lepivosť horniny 3   </t>
  </si>
  <si>
    <t>132211101.S</t>
  </si>
  <si>
    <t xml:space="preserve">Hĺbenie rýh šírky do 600 mm v  hornine tr.3 súdržných - ručným náradím   </t>
  </si>
  <si>
    <t>132211119.S</t>
  </si>
  <si>
    <t xml:space="preserve">Príplatok za lepivosť pri hĺbení rýh š do 600 mm ručným náradím v hornine tr. 3   </t>
  </si>
  <si>
    <t>133211101.S</t>
  </si>
  <si>
    <t xml:space="preserve">Hĺbenie šachiet v  hornine tr. 3 súdržných - ručným náradím plocha výkopu do 4 m2   </t>
  </si>
  <si>
    <t>133211109.S</t>
  </si>
  <si>
    <t xml:space="preserve">Príplatok za lepivosť pri hĺbení šachiet ručným alebo pneumatickým náradím v horninách tr. 3   </t>
  </si>
  <si>
    <t>162503102.S</t>
  </si>
  <si>
    <t xml:space="preserve">Vodorovné premiestnenie výkopku pre cesty po spevnenej ceste z horniny tr.1-4  do 1000 m3 na vzdialenosť do 3000 m   </t>
  </si>
  <si>
    <t>167101102.S</t>
  </si>
  <si>
    <t xml:space="preserve">Nakladanie neuľahnutého výkopku z hornín tr.1-4 nad 100 do 1000 m3   </t>
  </si>
  <si>
    <t>171201202.S</t>
  </si>
  <si>
    <t xml:space="preserve">Uloženie sypaniny na skládky nad 100 do 1000 m3   </t>
  </si>
  <si>
    <t>m2</t>
  </si>
  <si>
    <t>kg</t>
  </si>
  <si>
    <t>ks</t>
  </si>
  <si>
    <t>m</t>
  </si>
  <si>
    <t>271571111.S</t>
  </si>
  <si>
    <t xml:space="preserve">Vankúše zhutnené pod základy zo štrkopiesku   </t>
  </si>
  <si>
    <t>274321411.S</t>
  </si>
  <si>
    <t xml:space="preserve">Betón základových pásov, železový (bez výstuže), tr. C 25/30   </t>
  </si>
  <si>
    <t>274361821.S</t>
  </si>
  <si>
    <t xml:space="preserve">Výstuž základových pásov z ocele B500 (10505)   </t>
  </si>
  <si>
    <t>t</t>
  </si>
  <si>
    <t>275321411.S</t>
  </si>
  <si>
    <t xml:space="preserve">Betón základových pätiek, železový (bez výstuže), tr. C 25/30   </t>
  </si>
  <si>
    <t>275361821.S</t>
  </si>
  <si>
    <t xml:space="preserve">Výstuž základových pätiek z ocele B500 (10505)   </t>
  </si>
  <si>
    <t>289971211.S</t>
  </si>
  <si>
    <t xml:space="preserve">Zhotovenie vrstvy z geotextílie na upravenom povrchu sklon do 1 : 5 , šírky od 0 do 3 m   </t>
  </si>
  <si>
    <t>693110004500.S</t>
  </si>
  <si>
    <t xml:space="preserve">Geotextília polypropylénová netkaná 300 g/m2   </t>
  </si>
  <si>
    <t>564231111.S</t>
  </si>
  <si>
    <t xml:space="preserve">Podklad alebo podsyp zo štrkopiesku s rozprestretím, vlhčením a zhutnením, po zhutnení hr. 100 mm   </t>
  </si>
  <si>
    <t>564281111.S1</t>
  </si>
  <si>
    <t xml:space="preserve">Štrk fr.4-8 s rozprestretím, vlhčením a zhutnením, po zhutnení hr. 300 mm   </t>
  </si>
  <si>
    <t>564851111.S</t>
  </si>
  <si>
    <t xml:space="preserve">Podklad zo štrkodrviny s rozprestretím a zhutnením, po zhutnení hr. 150 mm   </t>
  </si>
  <si>
    <t>596911143.S</t>
  </si>
  <si>
    <t xml:space="preserve">Kladenie betónovej zámkovej dlažby komunikácií pre peších hr. 60 mm pre peších nad 100 do 300 m2 so zriadením lôžka z kameniva hr. 30 mm   </t>
  </si>
  <si>
    <t>596911141.S</t>
  </si>
  <si>
    <t xml:space="preserve">Kladenie betónovej zámkovej dlažby komunikácií pre peších hr. 60 mm pre peších do 50 m2 so zriadením lôžka z kameniva hr. 30 mm   </t>
  </si>
  <si>
    <t>592460007701.S</t>
  </si>
  <si>
    <t xml:space="preserve">Dlažba betónová škárová, tmavosivá   </t>
  </si>
  <si>
    <t>631313451.S</t>
  </si>
  <si>
    <t xml:space="preserve">Mazanina z betónu prostého (m2) hladená dreveným hladidlom, betón tr. C 8/10 hr. 120 mm   </t>
  </si>
  <si>
    <t>916561112.S</t>
  </si>
  <si>
    <t xml:space="preserve">Osadenie záhonového alebo parkového obrubníka betón., do lôžka z bet. pros. tr. C 16/20 s bočnou oporou   </t>
  </si>
  <si>
    <t>592170001800.S</t>
  </si>
  <si>
    <t xml:space="preserve">Obrubník parkový, lxšxv 1000x50x200 mm, prírodný   </t>
  </si>
  <si>
    <t>918101113.S</t>
  </si>
  <si>
    <t xml:space="preserve">Lôžko pod obrubníky, krajníky alebo obruby z dlažobných kociek z betónu prostého tr. C 20/25   </t>
  </si>
  <si>
    <t>súb.</t>
  </si>
  <si>
    <t>998222012.S</t>
  </si>
  <si>
    <t xml:space="preserve">Presun hmôt na spevnených plochách s krytom z kameniva (8233, 8235) pre akékoľvek dľžky   </t>
  </si>
  <si>
    <t>711141559.S</t>
  </si>
  <si>
    <t xml:space="preserve">Zhotovenie  izolácie proti zemnej vlhkosti a tlakovej vode vodorovná NAIP pritavením   </t>
  </si>
  <si>
    <t>628310001000</t>
  </si>
  <si>
    <t xml:space="preserve">Pás asfaltový HYDROBIT V 60 S 35 pre spodné vrstvy hydroizolačných systémov, ICOPAL   </t>
  </si>
  <si>
    <t>998711201.S</t>
  </si>
  <si>
    <t xml:space="preserve">Presun hmôt pre izoláciu proti vode v objektoch výšky do 6 m   </t>
  </si>
  <si>
    <t>%</t>
  </si>
  <si>
    <t>60511000SDP.S</t>
  </si>
  <si>
    <t>762524104.S1</t>
  </si>
  <si>
    <t xml:space="preserve">Položenie podláh hobľovaných na pero a drážku z dosiek a fošien vr. podkladného roštu   </t>
  </si>
  <si>
    <t>6051100001DP.S</t>
  </si>
  <si>
    <t xml:space="preserve">Drevená podlaha pódia - P1 -  ( Severský smrek alt. Sibírska borovica)  vr. nosného roštu, spojov. prostriedkov - hĺbkovo morené - komplet   </t>
  </si>
  <si>
    <t>998762202.S</t>
  </si>
  <si>
    <t xml:space="preserve">Presun hmôt pre konštrukcie tesárske v objektoch výšky do 12 m   </t>
  </si>
  <si>
    <t>Objekt:   SO 02 - Vnútroblok 02 - Hviezdoslavova 32-34</t>
  </si>
  <si>
    <t>132211121.S</t>
  </si>
  <si>
    <t xml:space="preserve">Hĺbenie rýh šírky nad 600  do 1300 mm v  horninách tr. 3 súdržných - ručným náradím   </t>
  </si>
  <si>
    <t>132211139.S</t>
  </si>
  <si>
    <t xml:space="preserve">Príplatok za lepivosť pri hĺbení rýh š nad 600 do 1300 mm ručným náradím v horninetr. 3   </t>
  </si>
  <si>
    <t>167101101.S</t>
  </si>
  <si>
    <t xml:space="preserve">Nakladanie neuľahnutého výkopku z hornín tr.1-4 do 100 m3   </t>
  </si>
  <si>
    <t>171201201.S</t>
  </si>
  <si>
    <t xml:space="preserve">Uloženie sypaniny na skládky do 100 m3   </t>
  </si>
  <si>
    <t>564811111.S</t>
  </si>
  <si>
    <t xml:space="preserve">Podklad zo štrkodrviny s rozprestretím a zhutnením, po zhutnení hr. 50 mm   </t>
  </si>
  <si>
    <t>564861111.S</t>
  </si>
  <si>
    <t xml:space="preserve">Podklad zo štrkodrviny s rozprestretím a zhutnením, po zhutnení hr. 200 mm   </t>
  </si>
  <si>
    <t>589100011.S</t>
  </si>
  <si>
    <t xml:space="preserve">Položenie športového povrchu polyuretánového farebného EPDM   </t>
  </si>
  <si>
    <t>2841700003991.S1</t>
  </si>
  <si>
    <t xml:space="preserve">Športový povrch polyuretánový EPDM granulát,  červená, zelená, modrá + PU pojivo   </t>
  </si>
  <si>
    <t>589110031.S1</t>
  </si>
  <si>
    <t xml:space="preserve">Podklad pod športové povrchy športovísk odpružený , zakalovacia vrstva 0-4mm,  hrúbky 10 mm   </t>
  </si>
  <si>
    <t>5891600911.S1</t>
  </si>
  <si>
    <t xml:space="preserve">Podklad pod športové povrchy športovísk odpružený EPDM granulát , hrúbky 40 mm   </t>
  </si>
  <si>
    <t>596911142.S</t>
  </si>
  <si>
    <t xml:space="preserve">Kladenie betónovej zámkovej dlažby komunikácií pre peších hr. 60 mm pre peších nad 50 do 100 m2 so zriadením lôžka z kameniva hr. 30 mm   </t>
  </si>
  <si>
    <t>Objekt:   SO 03 - Vnútroblok 03 - Hviezdoslavova  36-40</t>
  </si>
  <si>
    <t>5924600077021.S</t>
  </si>
  <si>
    <t xml:space="preserve">Dlažba betónová škárová - osemuholník   </t>
  </si>
  <si>
    <t xml:space="preserve">Montáž  -  altánok   </t>
  </si>
  <si>
    <t xml:space="preserve">Prvok H1-  Drevený hranol - vr. povrchovej úpravy (hĺbkovo morené) a kotvenia - komplet   </t>
  </si>
  <si>
    <t>Objekt:   SO 04 - Vnútroblok 04 - Mojmírova 7-11</t>
  </si>
  <si>
    <t>M</t>
  </si>
  <si>
    <t>Práce a dodávky M</t>
  </si>
  <si>
    <t>21-M</t>
  </si>
  <si>
    <t>Elektromontáže</t>
  </si>
  <si>
    <t>210010035</t>
  </si>
  <si>
    <t>Rúrka elektroinšt. ohybná kovová, "Kopex", uložená voľne alebo pod omietkou typ 2436, 36 mm</t>
  </si>
  <si>
    <t>3450705100</t>
  </si>
  <si>
    <t>I-Rúrka FXKVR  50</t>
  </si>
  <si>
    <t>210100251</t>
  </si>
  <si>
    <t>Ukončenie celoplastových káblov zmrašť. záklopkou alebo páskou do 4 x 10 mm2</t>
  </si>
  <si>
    <t>210202011r</t>
  </si>
  <si>
    <t>3480148800</t>
  </si>
  <si>
    <t>Svietidlo LED 70W IP23 na sadový stožiar vrátane zdroja</t>
  </si>
  <si>
    <t>210204002</t>
  </si>
  <si>
    <t>Osvetľovací stožiar sadový - oceľový</t>
  </si>
  <si>
    <t>3160114600</t>
  </si>
  <si>
    <t>210204125</t>
  </si>
  <si>
    <t>Základový rošt D+M</t>
  </si>
  <si>
    <t>210204201</t>
  </si>
  <si>
    <t>Elektrovýstroj stožiara pre 2 okruh</t>
  </si>
  <si>
    <t>3570231700</t>
  </si>
  <si>
    <t>Rozvodnica stožiarová 2-okruh. IP20</t>
  </si>
  <si>
    <t>R pol</t>
  </si>
  <si>
    <t>Úprava napojenia v jestvujúcich stožiaroch VO</t>
  </si>
  <si>
    <t>210220021</t>
  </si>
  <si>
    <t>Uzemňovacie vedenie v zemi včít. svoriek, prepojenia, izolácie spojov FeZn do 120 mm2</t>
  </si>
  <si>
    <t>3540406500</t>
  </si>
  <si>
    <t>HR-Svorka SR 02</t>
  </si>
  <si>
    <t>3544112000</t>
  </si>
  <si>
    <t>Páska uzemňovacia 30x4 mm</t>
  </si>
  <si>
    <t>210220022</t>
  </si>
  <si>
    <t>Uzemňovacie vedenie v zemi včít. svoriek, prepojenia, izolácie spojov FeZn D 8 - 10 mm</t>
  </si>
  <si>
    <t>1561523500</t>
  </si>
  <si>
    <t>Drôt pozinkovaný mäkký 11343 D 10.00mm</t>
  </si>
  <si>
    <t>3540406800</t>
  </si>
  <si>
    <t>HR-Svorka SS</t>
  </si>
  <si>
    <t>3540406300</t>
  </si>
  <si>
    <t>HR-Svorka SP 1</t>
  </si>
  <si>
    <t>210810058</t>
  </si>
  <si>
    <t>3410109500</t>
  </si>
  <si>
    <t>210810046</t>
  </si>
  <si>
    <t>3410106500</t>
  </si>
  <si>
    <t>210950101</t>
  </si>
  <si>
    <t>Označovací štítok na kábel hliníkový (naviac proti norme)</t>
  </si>
  <si>
    <t>2830022200</t>
  </si>
  <si>
    <t>Označovač káblov 0,2 - 1,5 mm2 "0"  typ:  J020</t>
  </si>
  <si>
    <t>46-M</t>
  </si>
  <si>
    <t>Zemné práce pri extr.mont.prácach</t>
  </si>
  <si>
    <t>460010023</t>
  </si>
  <si>
    <t>Vytýčenie trasy káblového vedenia, vo voľnom teréne</t>
  </si>
  <si>
    <t>km</t>
  </si>
  <si>
    <t>460050703</t>
  </si>
  <si>
    <t>Výkop jamy pre stožiar verejného osvetlenia do 2 m3 vrátane, ručný výkop v zemina triedy 3</t>
  </si>
  <si>
    <t>460080002r</t>
  </si>
  <si>
    <t>Prefabrikovaná pätka pre stožiar  d+m</t>
  </si>
  <si>
    <t>460200163</t>
  </si>
  <si>
    <t>Hĺbenie káblovej ryhy 35 cm širokej a 80 cm hlbokej, v zemine triedy 3</t>
  </si>
  <si>
    <t>460420022r</t>
  </si>
  <si>
    <t>Zriadenie, rekonšt. káblového lôžka z piesku bez zakrytia, v ryhe šír. do 65 cm, hrúbky vrstvy 10 cm vrátane materiálu</t>
  </si>
  <si>
    <t>460490012</t>
  </si>
  <si>
    <t>Rozvinutie a uloženie výstražnej fólie z PVC do ryhy, šírka 33 cm</t>
  </si>
  <si>
    <t>2830002000</t>
  </si>
  <si>
    <t>Fólia červená v m</t>
  </si>
  <si>
    <t>460560163</t>
  </si>
  <si>
    <t>Ručný zásyp nezap. káblovej ryhy bez zhutn. zeminy, 35 cm širokej, 80 cm hlbokej v zemine tr. 3</t>
  </si>
  <si>
    <t>460620013</t>
  </si>
  <si>
    <t>Proviz. úprava terénu v zemine tr. 3, aby nerovnosti terénu neboli väčšie ako 2 cm od vodor.hladiny</t>
  </si>
  <si>
    <t>Výkop sond ručne</t>
  </si>
  <si>
    <t>HZS000114</t>
  </si>
  <si>
    <t>Zhotovenie revíznej správy</t>
  </si>
  <si>
    <t>hod</t>
  </si>
  <si>
    <t>PPV</t>
  </si>
  <si>
    <t>Podiel pridružených výkonov</t>
  </si>
  <si>
    <t>Svietidlo parkové LED - MONTáž</t>
  </si>
  <si>
    <t>Stožiare ST-   3m pzink</t>
  </si>
  <si>
    <t>Montáž parkového svietidla  1m</t>
  </si>
  <si>
    <t>Svietidlo LED parkové výšky 1m</t>
  </si>
  <si>
    <t>Rozvodnica R d+m</t>
  </si>
  <si>
    <t>Kábel silový medený CYKY  5Cx2,5</t>
  </si>
  <si>
    <t>Silový kábel medený 750 - 1000 V /mm2/ volne uložený CYKY-CYKYm 750 V 5x2,5</t>
  </si>
  <si>
    <t>Odbočovacia svorkovnica  d+m</t>
  </si>
  <si>
    <t>Silový kábel 750 - 1000 V /mm2/ pevne uložený CYKY-CYKYm 750 V 3x2.5</t>
  </si>
  <si>
    <t>Kábel silový medený CYKY  3Cx2,5</t>
  </si>
  <si>
    <t>Pätka pre parkové svietidlo</t>
  </si>
  <si>
    <t>Vonkajšie  osvetlenie</t>
  </si>
  <si>
    <t>171209002</t>
  </si>
  <si>
    <t xml:space="preserve">Recyklácia  - zemina a kamenivo (17 05) ostatné   </t>
  </si>
  <si>
    <t>181101102</t>
  </si>
  <si>
    <t>Úprava pláne v zárezoch v hornine 1-4 so zhutnením</t>
  </si>
  <si>
    <t xml:space="preserve">Revitalizácia vnútroblokov v meste Zlaté Moravce </t>
  </si>
  <si>
    <t>Revitalizácia vnútroblokov v meste Zlaté Moravce</t>
  </si>
  <si>
    <t>Stavba:   Revitalizácia vnútroblokov v meste Zlaté Moravce</t>
  </si>
  <si>
    <t>časť A</t>
  </si>
  <si>
    <t>Spolu</t>
  </si>
  <si>
    <t>Dátum:   31. 01. 2023</t>
  </si>
  <si>
    <t>Výstavba vnútroblokov v meste Zlaté Moravce</t>
  </si>
  <si>
    <t xml:space="preserve">    SO 01 - VNÚTROBLOK 01 - ŠKOLSKÁ/ MOJMÍROVA</t>
  </si>
  <si>
    <t xml:space="preserve">    SO 02 - VNÚTROBLOK 02 - ROBOTNÍCKA   </t>
  </si>
  <si>
    <t xml:space="preserve">    SO 03 - Altánok - Rovňanova 1-5   </t>
  </si>
  <si>
    <t>Revitalizácia vnútroblokov    v meste Zlaté Moravce</t>
  </si>
  <si>
    <t>Stavba:   VÝSTAVBA VNÚTROBLOKOV V MESTE ZLATÉ MORAVCE</t>
  </si>
  <si>
    <t>Objekt:   SO 01 - VNÚTROBLOK 01 - ŠKOLSKÁ/ MOJMÍROVA</t>
  </si>
  <si>
    <t xml:space="preserve">Dátum:  </t>
  </si>
  <si>
    <t>R</t>
  </si>
  <si>
    <t xml:space="preserve">Podklad alebo podsyp zoštrkodrvy s rozprestretím, vlhčením a zhutnením, po zhutnení hr. 250 mm   </t>
  </si>
  <si>
    <t>Podkladný betón, hr. 120mm, D+M</t>
  </si>
  <si>
    <t xml:space="preserve">Kladenie betónovej zámkovej dlažby komunikácií pre peších hr. 60 mm pre peších nad 100 do 300 m2 so zriadením lôžka z kameniva hr. 40 mm   </t>
  </si>
  <si>
    <t xml:space="preserve">Kladenie betónovej zatrávňovacej dlažby  hr. 80 mm pre nad 100 do 300 m2 so zriadením lôžka z kameniva hr. 40 mm   </t>
  </si>
  <si>
    <t>Výplň zatrávňovacej dlažby, štrk fr.4-8, D+M</t>
  </si>
  <si>
    <t xml:space="preserve">Dlažba betónová škárová, hr. 60mm, tmavosivá   </t>
  </si>
  <si>
    <t>Zatvrávňovacia dlažba hr. 80mm, betónová</t>
  </si>
  <si>
    <t>916361113.S</t>
  </si>
  <si>
    <t xml:space="preserve">Osadenie cestného obrubníka betónového ležatého do lôžka z betónu prostého tr. C 20/25 s bočnou oporou   </t>
  </si>
  <si>
    <t>592170002400.S</t>
  </si>
  <si>
    <t xml:space="preserve">Obrubník cestný nábehový, lxšxv 1000x200x150(100) mm   </t>
  </si>
  <si>
    <t>916362113.S</t>
  </si>
  <si>
    <t xml:space="preserve">Osadenie cestného obrubníka betónového stojatého do lôžka z betónu prostého tr. C 20/25 s bočnou oporou   </t>
  </si>
  <si>
    <t>592170000900.S</t>
  </si>
  <si>
    <t xml:space="preserve">Obrubník cestný bez skosenia rovný, lxšxv 1000x150x260 mm   </t>
  </si>
  <si>
    <t>917511112.S</t>
  </si>
  <si>
    <t xml:space="preserve">Osadenie obruby oceľovej samofixačnej výšky 200 mm s rovnými hrotmi   </t>
  </si>
  <si>
    <t>553550500110.S</t>
  </si>
  <si>
    <t xml:space="preserve">Oceľová stavebná samofixačná obruba s rovnými hrotmi, hr. 1,5 mm, výška 200 mm, dĺ. 2 m   </t>
  </si>
  <si>
    <t>Stožiare ST-   6m pzink</t>
  </si>
  <si>
    <t xml:space="preserve">Rozvodnica stožiarová 2-okruh. </t>
  </si>
  <si>
    <t>Silový kábel 750 - 1000 V /mm2/ pevne uložený CYKY-CYKYm 750 V 3x.5</t>
  </si>
  <si>
    <t>Kábel silový medený CYKY  3Cx1,5</t>
  </si>
  <si>
    <t>D+M</t>
  </si>
  <si>
    <t>Kamera stacionárna vonkajšia vrátane konzoly a napojenia</t>
  </si>
  <si>
    <t>rpol</t>
  </si>
  <si>
    <t>Kábel CAT5 zemný d+m</t>
  </si>
  <si>
    <t>Objekt:   SO 02 - VNÚTROBLOK 02 - ROBOTNÍCKA</t>
  </si>
  <si>
    <t>Podkladný betón, vystužený (dobetónovanie plochy), D+M</t>
  </si>
  <si>
    <t>Existujúcu betónovú plochu očistiť, zarovnať, D+M</t>
  </si>
  <si>
    <t xml:space="preserve">Športový povrch polyuretánový EPDM granulát,  červená, zelená, modrá + PU pojivo, Finálny multifunkčný povrch hr. 10mm </t>
  </si>
  <si>
    <t xml:space="preserve">Vyrovnávacia SBR vrstva , hrúbky 10 mm   </t>
  </si>
  <si>
    <t xml:space="preserve">Podklad pod športové povrchy športovísk odpružený, SBR vrstva , hrúbky 50 mm   </t>
  </si>
  <si>
    <t>Značenie hracích čiar PU farbou, šírka 50mm, volejbal, D+M</t>
  </si>
  <si>
    <t>kompl</t>
  </si>
  <si>
    <t>Značenie hracích čiar PU farbou, šírka 50mm, basketbal, D+M</t>
  </si>
  <si>
    <t xml:space="preserve">Kladenie betónovej zámkovej dlažby komunikácií pre peších hr. 60 mm pre peších nad 50 do 100 m2 so zriadením lôžka z kameniva hr. 40 mm   </t>
  </si>
  <si>
    <t xml:space="preserve">Dlažba betónová škárová, hr.60mm, tmavosivá   </t>
  </si>
  <si>
    <t>Zarezanie betónu</t>
  </si>
  <si>
    <t>bm</t>
  </si>
  <si>
    <t>Vybúranie betónovej plochy</t>
  </si>
  <si>
    <t>Recyklácia betónu</t>
  </si>
  <si>
    <t>Basketbalová konštrukcia ZN s vyložením 1,65m, epoxidová doska 180/105cm, obruč</t>
  </si>
  <si>
    <t>Osadenie basketbalovej konštrukcie vrátane spodnej stavby, kotvenia, D+M</t>
  </si>
  <si>
    <t>Vybavenie AL na volejbal vrátane príslušenstva</t>
  </si>
  <si>
    <t>Osadenie kotviacich prvkov pre sieť volejbalu, D+M</t>
  </si>
  <si>
    <t>Stĺpik oplotenia, 60/60mm, výška 5000mm, vrátane kotvenia, spodnej stavby a základovej pätky, D+M</t>
  </si>
  <si>
    <t>Plotový panel 2D 6/5/6mm, výška 2x2,0m, dĺžka 2500mm, D+M</t>
  </si>
  <si>
    <t>Vstupné dvere šírky 900mm, výšky 2200 mm, z panelu 2D 6/5/6mm, D+M</t>
  </si>
  <si>
    <t>Svietidlo reflektorové  LED 10000Lm  IP65 vvrátane zdroja</t>
  </si>
  <si>
    <t>Silový kábel 750 - 1000 V /mm2/ pevne uložený CYKY-CYKYm 750 V 3x1.5</t>
  </si>
  <si>
    <t>Objekt:   SO 03 - Altánok - Rovňanova 1-5</t>
  </si>
  <si>
    <t>Dátum:   25. 3. 2021</t>
  </si>
  <si>
    <t>936105100A.S</t>
  </si>
  <si>
    <t>55357002300A</t>
  </si>
  <si>
    <t xml:space="preserve">A - Altánok - 6 uholník, nosná konštrukcia z oceľových profilov, prestrešenie poplastovaným plechom, vr. kotvenia a povrchovej úpravy - komplet   </t>
  </si>
  <si>
    <t>9361051R13.S</t>
  </si>
  <si>
    <t>553570023R13</t>
  </si>
  <si>
    <t xml:space="preserve">R13 - Altánok - 6 uholník, nosná konštrukcia z oceľových profilov, prestrešenie poplastovaným plechom, vr. kotvenia a povrchovej úpravy - komplet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</si>
</sst>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*&quot;€&quot;;\-#,##0_*&quot;€&quot;"/>
    <numFmt numFmtId="167" formatCode="0.00%;\-0.00%"/>
    <numFmt numFmtId="168" formatCode="#,##0.000;\-#,##0.000"/>
    <numFmt numFmtId="169" formatCode="#"/>
    <numFmt numFmtId="170" formatCode="#,##0.000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[$€-2]\ #\ ##,000_);[Red]\([$€-2]\ #\ ##,000\)"/>
    <numFmt numFmtId="175" formatCode="#,##0.00_ ;\-#,##0.00\ "/>
    <numFmt numFmtId="176" formatCode="#,##0.000_ ;\-#,##0.000\ "/>
  </numFmts>
  <fonts count="62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name val="MS Sans Serif"/>
      <family val="2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left" wrapText="1"/>
      <protection/>
    </xf>
    <xf numFmtId="0" fontId="17" fillId="0" borderId="65" xfId="0" applyFont="1" applyBorder="1" applyAlignment="1" applyProtection="1">
      <alignment horizontal="left" wrapText="1"/>
      <protection/>
    </xf>
    <xf numFmtId="39" fontId="17" fillId="0" borderId="64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8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39" fontId="19" fillId="0" borderId="0" xfId="0" applyNumberFormat="1" applyFont="1" applyAlignment="1" applyProtection="1">
      <alignment horizontal="right" vertical="top"/>
      <protection/>
    </xf>
    <xf numFmtId="0" fontId="25" fillId="33" borderId="64" xfId="0" applyFont="1" applyFill="1" applyBorder="1" applyAlignment="1" applyProtection="1">
      <alignment horizontal="center" vertical="center" wrapText="1"/>
      <protection/>
    </xf>
    <xf numFmtId="3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8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 wrapText="1"/>
    </xf>
    <xf numFmtId="168" fontId="22" fillId="0" borderId="0" xfId="0" applyNumberFormat="1" applyFont="1" applyAlignment="1">
      <alignment horizontal="right"/>
    </xf>
    <xf numFmtId="39" fontId="22" fillId="0" borderId="0" xfId="0" applyNumberFormat="1" applyFont="1" applyAlignment="1">
      <alignment horizontal="right"/>
    </xf>
    <xf numFmtId="37" fontId="7" fillId="0" borderId="64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 wrapText="1"/>
    </xf>
    <xf numFmtId="168" fontId="7" fillId="0" borderId="64" xfId="0" applyNumberFormat="1" applyFont="1" applyBorder="1" applyAlignment="1">
      <alignment horizontal="right"/>
    </xf>
    <xf numFmtId="39" fontId="7" fillId="0" borderId="64" xfId="0" applyNumberFormat="1" applyFont="1" applyBorder="1" applyAlignment="1">
      <alignment horizontal="right"/>
    </xf>
    <xf numFmtId="0" fontId="26" fillId="0" borderId="64" xfId="0" applyFont="1" applyBorder="1" applyAlignment="1">
      <alignment horizontal="left" wrapText="1"/>
    </xf>
    <xf numFmtId="168" fontId="26" fillId="0" borderId="64" xfId="0" applyNumberFormat="1" applyFont="1" applyBorder="1" applyAlignment="1">
      <alignment horizontal="right"/>
    </xf>
    <xf numFmtId="39" fontId="26" fillId="0" borderId="64" xfId="0" applyNumberFormat="1" applyFont="1" applyBorder="1" applyAlignment="1">
      <alignment horizontal="right"/>
    </xf>
    <xf numFmtId="3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168" fontId="23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8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right"/>
    </xf>
    <xf numFmtId="0" fontId="6" fillId="0" borderId="64" xfId="0" applyFont="1" applyBorder="1" applyAlignment="1" applyProtection="1">
      <alignment horizontal="left" vertical="center"/>
      <protection/>
    </xf>
    <xf numFmtId="49" fontId="4" fillId="0" borderId="64" xfId="0" applyNumberFormat="1" applyFont="1" applyBorder="1" applyAlignment="1" applyProtection="1">
      <alignment horizontal="left" vertical="top"/>
      <protection/>
    </xf>
    <xf numFmtId="0" fontId="4" fillId="0" borderId="64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168" fontId="4" fillId="0" borderId="64" xfId="0" applyNumberFormat="1" applyFont="1" applyBorder="1" applyAlignment="1" applyProtection="1">
      <alignment horizontal="right" vertical="center"/>
      <protection/>
    </xf>
    <xf numFmtId="169" fontId="13" fillId="0" borderId="64" xfId="0" applyNumberFormat="1" applyFont="1" applyFill="1" applyBorder="1" applyAlignment="1" applyProtection="1">
      <alignment horizontal="left" vertical="center"/>
      <protection/>
    </xf>
    <xf numFmtId="169" fontId="13" fillId="0" borderId="64" xfId="0" applyNumberFormat="1" applyFont="1" applyFill="1" applyBorder="1" applyAlignment="1" applyProtection="1">
      <alignment horizontal="left" vertical="center" wrapText="1"/>
      <protection/>
    </xf>
    <xf numFmtId="170" fontId="13" fillId="0" borderId="64" xfId="0" applyNumberFormat="1" applyFont="1" applyFill="1" applyBorder="1" applyAlignment="1" applyProtection="1">
      <alignment horizontal="right" vertical="center"/>
      <protection/>
    </xf>
    <xf numFmtId="0" fontId="13" fillId="0" borderId="64" xfId="0" applyNumberFormat="1" applyFont="1" applyFill="1" applyBorder="1" applyAlignment="1" applyProtection="1">
      <alignment vertical="center"/>
      <protection/>
    </xf>
    <xf numFmtId="0" fontId="18" fillId="0" borderId="64" xfId="0" applyFont="1" applyBorder="1" applyAlignment="1" applyProtection="1">
      <alignment horizontal="left" vertical="center" wrapText="1"/>
      <protection/>
    </xf>
    <xf numFmtId="168" fontId="6" fillId="0" borderId="6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top"/>
    </xf>
    <xf numFmtId="37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/>
    </xf>
    <xf numFmtId="39" fontId="0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left" wrapText="1"/>
    </xf>
    <xf numFmtId="37" fontId="7" fillId="0" borderId="64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left" wrapText="1"/>
    </xf>
    <xf numFmtId="168" fontId="7" fillId="0" borderId="64" xfId="0" applyNumberFormat="1" applyFont="1" applyFill="1" applyBorder="1" applyAlignment="1">
      <alignment horizontal="right"/>
    </xf>
    <xf numFmtId="39" fontId="7" fillId="0" borderId="64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26" fillId="0" borderId="64" xfId="0" applyFont="1" applyFill="1" applyBorder="1" applyAlignment="1">
      <alignment horizontal="left" wrapText="1"/>
    </xf>
    <xf numFmtId="168" fontId="26" fillId="0" borderId="64" xfId="0" applyNumberFormat="1" applyFont="1" applyFill="1" applyBorder="1" applyAlignment="1">
      <alignment horizontal="right"/>
    </xf>
    <xf numFmtId="39" fontId="26" fillId="0" borderId="64" xfId="0" applyNumberFormat="1" applyFont="1" applyFill="1" applyBorder="1" applyAlignment="1">
      <alignment horizontal="right"/>
    </xf>
    <xf numFmtId="39" fontId="0" fillId="0" borderId="0" xfId="0" applyNumberFormat="1" applyAlignment="1">
      <alignment horizontal="left" vertical="top"/>
    </xf>
    <xf numFmtId="175" fontId="0" fillId="0" borderId="0" xfId="0" applyNumberFormat="1" applyAlignment="1">
      <alignment horizontal="left" vertical="top"/>
    </xf>
    <xf numFmtId="0" fontId="17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168" fontId="7" fillId="0" borderId="0" xfId="0" applyNumberFormat="1" applyFont="1" applyFill="1" applyAlignment="1" applyProtection="1">
      <alignment horizontal="right" vertical="top"/>
      <protection/>
    </xf>
    <xf numFmtId="39" fontId="7" fillId="0" borderId="0" xfId="0" applyNumberFormat="1" applyFont="1" applyFill="1" applyAlignment="1" applyProtection="1">
      <alignment horizontal="right" vertical="top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39" fontId="19" fillId="0" borderId="0" xfId="0" applyNumberFormat="1" applyFont="1" applyFill="1" applyAlignment="1" applyProtection="1">
      <alignment horizontal="right" vertical="top"/>
      <protection/>
    </xf>
    <xf numFmtId="0" fontId="25" fillId="0" borderId="64" xfId="0" applyFont="1" applyFill="1" applyBorder="1" applyAlignment="1" applyProtection="1">
      <alignment horizontal="center" vertical="center" wrapText="1"/>
      <protection/>
    </xf>
    <xf numFmtId="3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168" fontId="21" fillId="0" borderId="0" xfId="0" applyNumberFormat="1" applyFont="1" applyFill="1" applyAlignment="1">
      <alignment horizontal="right"/>
    </xf>
    <xf numFmtId="39" fontId="21" fillId="0" borderId="0" xfId="0" applyNumberFormat="1" applyFont="1" applyFill="1" applyAlignment="1">
      <alignment horizontal="right"/>
    </xf>
    <xf numFmtId="37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wrapText="1"/>
    </xf>
    <xf numFmtId="168" fontId="22" fillId="0" borderId="0" xfId="0" applyNumberFormat="1" applyFont="1" applyFill="1" applyAlignment="1">
      <alignment horizontal="right"/>
    </xf>
    <xf numFmtId="39" fontId="2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0" fontId="6" fillId="0" borderId="64" xfId="0" applyFont="1" applyFill="1" applyBorder="1" applyAlignment="1" applyProtection="1">
      <alignment horizontal="left"/>
      <protection/>
    </xf>
    <xf numFmtId="168" fontId="6" fillId="0" borderId="6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 vertical="top"/>
    </xf>
    <xf numFmtId="49" fontId="4" fillId="0" borderId="64" xfId="0" applyNumberFormat="1" applyFont="1" applyFill="1" applyBorder="1" applyAlignment="1" applyProtection="1">
      <alignment horizontal="left"/>
      <protection/>
    </xf>
    <xf numFmtId="0" fontId="4" fillId="0" borderId="64" xfId="0" applyFont="1" applyFill="1" applyBorder="1" applyAlignment="1" applyProtection="1">
      <alignment horizontal="left" wrapText="1"/>
      <protection/>
    </xf>
    <xf numFmtId="0" fontId="4" fillId="0" borderId="64" xfId="0" applyFont="1" applyFill="1" applyBorder="1" applyAlignment="1" applyProtection="1">
      <alignment horizontal="center"/>
      <protection/>
    </xf>
    <xf numFmtId="168" fontId="4" fillId="0" borderId="64" xfId="0" applyNumberFormat="1" applyFont="1" applyFill="1" applyBorder="1" applyAlignment="1" applyProtection="1">
      <alignment horizontal="right"/>
      <protection/>
    </xf>
    <xf numFmtId="169" fontId="13" fillId="0" borderId="64" xfId="0" applyNumberFormat="1" applyFont="1" applyFill="1" applyBorder="1" applyAlignment="1" applyProtection="1">
      <alignment horizontal="left"/>
      <protection/>
    </xf>
    <xf numFmtId="169" fontId="13" fillId="0" borderId="64" xfId="0" applyNumberFormat="1" applyFont="1" applyFill="1" applyBorder="1" applyAlignment="1" applyProtection="1">
      <alignment horizontal="left" wrapText="1"/>
      <protection/>
    </xf>
    <xf numFmtId="170" fontId="13" fillId="0" borderId="64" xfId="0" applyNumberFormat="1" applyFont="1" applyFill="1" applyBorder="1" applyAlignment="1" applyProtection="1">
      <alignment horizontal="right"/>
      <protection/>
    </xf>
    <xf numFmtId="0" fontId="13" fillId="0" borderId="64" xfId="0" applyNumberFormat="1" applyFont="1" applyFill="1" applyBorder="1" applyAlignment="1" applyProtection="1">
      <alignment/>
      <protection/>
    </xf>
    <xf numFmtId="0" fontId="18" fillId="0" borderId="64" xfId="0" applyFont="1" applyFill="1" applyBorder="1" applyAlignment="1" applyProtection="1">
      <alignment horizontal="left" wrapText="1"/>
      <protection/>
    </xf>
    <xf numFmtId="37" fontId="7" fillId="0" borderId="0" xfId="0" applyNumberFormat="1" applyFont="1" applyFill="1" applyBorder="1" applyAlignment="1">
      <alignment horizontal="center"/>
    </xf>
    <xf numFmtId="37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wrapText="1"/>
    </xf>
    <xf numFmtId="168" fontId="23" fillId="0" borderId="0" xfId="0" applyNumberFormat="1" applyFont="1" applyFill="1" applyAlignment="1">
      <alignment horizontal="right"/>
    </xf>
    <xf numFmtId="39" fontId="23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68" fontId="0" fillId="0" borderId="0" xfId="0" applyNumberFormat="1" applyFont="1" applyFill="1" applyAlignment="1">
      <alignment horizontal="right" vertical="top"/>
    </xf>
    <xf numFmtId="39" fontId="0" fillId="0" borderId="0" xfId="0" applyNumberFormat="1" applyFont="1" applyFill="1" applyAlignment="1">
      <alignment horizontal="right" vertical="top"/>
    </xf>
    <xf numFmtId="37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Fill="1" applyAlignment="1">
      <alignment horizontal="right" vertical="top"/>
    </xf>
    <xf numFmtId="39" fontId="0" fillId="0" borderId="0" xfId="0" applyNumberForma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39" fontId="7" fillId="34" borderId="64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wrapText="1"/>
    </xf>
    <xf numFmtId="168" fontId="26" fillId="0" borderId="0" xfId="0" applyNumberFormat="1" applyFont="1" applyFill="1" applyBorder="1" applyAlignment="1">
      <alignment horizontal="right"/>
    </xf>
    <xf numFmtId="39" fontId="26" fillId="0" borderId="0" xfId="0" applyNumberFormat="1" applyFont="1" applyFill="1" applyBorder="1" applyAlignment="1">
      <alignment horizontal="right"/>
    </xf>
    <xf numFmtId="0" fontId="6" fillId="0" borderId="64" xfId="0" applyFont="1" applyFill="1" applyBorder="1" applyAlignment="1" applyProtection="1">
      <alignment horizontal="left" vertical="center"/>
      <protection/>
    </xf>
    <xf numFmtId="168" fontId="6" fillId="0" borderId="64" xfId="0" applyNumberFormat="1" applyFont="1" applyFill="1" applyBorder="1" applyAlignment="1" applyProtection="1">
      <alignment horizontal="right" vertical="center"/>
      <protection/>
    </xf>
    <xf numFmtId="0" fontId="5" fillId="0" borderId="64" xfId="0" applyFont="1" applyBorder="1" applyAlignment="1" applyProtection="1">
      <alignment horizontal="left" wrapText="1"/>
      <protection/>
    </xf>
    <xf numFmtId="39" fontId="0" fillId="0" borderId="64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39" fontId="5" fillId="0" borderId="64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wrapText="1"/>
      <protection/>
    </xf>
    <xf numFmtId="39" fontId="5" fillId="0" borderId="0" xfId="0" applyNumberFormat="1" applyFont="1" applyBorder="1" applyAlignment="1" applyProtection="1">
      <alignment horizontal="right"/>
      <protection/>
    </xf>
    <xf numFmtId="39" fontId="7" fillId="0" borderId="64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wrapText="1"/>
      <protection/>
    </xf>
    <xf numFmtId="39" fontId="10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 vertical="top"/>
    </xf>
    <xf numFmtId="0" fontId="17" fillId="0" borderId="64" xfId="0" applyFont="1" applyBorder="1" applyAlignment="1" applyProtection="1">
      <alignment horizontal="left"/>
      <protection/>
    </xf>
    <xf numFmtId="2" fontId="17" fillId="0" borderId="64" xfId="0" applyNumberFormat="1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14" fontId="7" fillId="0" borderId="68" xfId="0" applyNumberFormat="1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 wrapText="1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a 6" xfId="48"/>
    <cellStyle name="Normálna 7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R33" sqref="R33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70" t="s">
        <v>331</v>
      </c>
      <c r="F5" s="271"/>
      <c r="G5" s="271"/>
      <c r="H5" s="271"/>
      <c r="I5" s="271"/>
      <c r="J5" s="271"/>
      <c r="K5" s="271"/>
      <c r="L5" s="271"/>
      <c r="M5" s="272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73"/>
      <c r="F6" s="274"/>
      <c r="G6" s="274"/>
      <c r="H6" s="274"/>
      <c r="I6" s="274"/>
      <c r="J6" s="274"/>
      <c r="K6" s="274"/>
      <c r="L6" s="274"/>
      <c r="M6" s="275"/>
      <c r="N6" s="16"/>
      <c r="O6" s="16"/>
      <c r="P6" s="16" t="s">
        <v>3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76"/>
      <c r="F7" s="277"/>
      <c r="G7" s="277"/>
      <c r="H7" s="277"/>
      <c r="I7" s="277"/>
      <c r="J7" s="277"/>
      <c r="K7" s="277"/>
      <c r="L7" s="277"/>
      <c r="M7" s="278"/>
      <c r="N7" s="16"/>
      <c r="O7" s="16"/>
      <c r="P7" s="16" t="s">
        <v>4</v>
      </c>
      <c r="Q7" s="24" t="s">
        <v>5</v>
      </c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79" t="s">
        <v>9</v>
      </c>
      <c r="F9" s="280"/>
      <c r="G9" s="280"/>
      <c r="H9" s="280"/>
      <c r="I9" s="280"/>
      <c r="J9" s="280"/>
      <c r="K9" s="280"/>
      <c r="L9" s="280"/>
      <c r="M9" s="281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82" t="s">
        <v>11</v>
      </c>
      <c r="F10" s="283"/>
      <c r="G10" s="283"/>
      <c r="H10" s="283"/>
      <c r="I10" s="283"/>
      <c r="J10" s="283"/>
      <c r="K10" s="283"/>
      <c r="L10" s="283"/>
      <c r="M10" s="284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12</v>
      </c>
      <c r="C11" s="16"/>
      <c r="D11" s="16"/>
      <c r="E11" s="282" t="s">
        <v>13</v>
      </c>
      <c r="F11" s="283"/>
      <c r="G11" s="283"/>
      <c r="H11" s="283"/>
      <c r="I11" s="283"/>
      <c r="J11" s="283"/>
      <c r="K11" s="283"/>
      <c r="L11" s="283"/>
      <c r="M11" s="284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293" t="s">
        <v>14</v>
      </c>
      <c r="C13" s="293"/>
      <c r="D13" s="293"/>
      <c r="E13" s="285" t="s">
        <v>13</v>
      </c>
      <c r="F13" s="286"/>
      <c r="G13" s="286"/>
      <c r="H13" s="286"/>
      <c r="I13" s="286"/>
      <c r="J13" s="286"/>
      <c r="K13" s="286"/>
      <c r="L13" s="286"/>
      <c r="M13" s="287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15</v>
      </c>
      <c r="F15" s="16"/>
      <c r="G15" s="28"/>
      <c r="H15" s="16" t="s">
        <v>16</v>
      </c>
      <c r="I15" s="16"/>
      <c r="J15" s="16"/>
      <c r="K15" s="16" t="s">
        <v>17</v>
      </c>
      <c r="L15" s="16"/>
      <c r="M15" s="16"/>
      <c r="N15" s="16"/>
      <c r="O15" s="16"/>
      <c r="P15" s="16" t="s">
        <v>18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288">
        <v>44957</v>
      </c>
      <c r="I16" s="289"/>
      <c r="J16" s="16"/>
      <c r="K16" s="290"/>
      <c r="L16" s="291"/>
      <c r="M16" s="289"/>
      <c r="N16" s="16"/>
      <c r="O16" s="16"/>
      <c r="P16" s="16" t="s">
        <v>19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20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21</v>
      </c>
      <c r="B19" s="44"/>
      <c r="C19" s="44"/>
      <c r="D19" s="45"/>
      <c r="E19" s="46" t="s">
        <v>22</v>
      </c>
      <c r="F19" s="45"/>
      <c r="G19" s="46" t="s">
        <v>23</v>
      </c>
      <c r="H19" s="44"/>
      <c r="I19" s="47"/>
      <c r="J19" s="48" t="s">
        <v>22</v>
      </c>
      <c r="K19" s="45"/>
      <c r="L19" s="46" t="s">
        <v>24</v>
      </c>
      <c r="M19" s="44"/>
      <c r="N19" s="44"/>
      <c r="O19" s="49"/>
      <c r="P19" s="45"/>
      <c r="Q19" s="46" t="s">
        <v>25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26</v>
      </c>
      <c r="F21" s="40"/>
      <c r="G21" s="40"/>
      <c r="H21" s="40"/>
      <c r="I21" s="61" t="s">
        <v>27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28</v>
      </c>
      <c r="B22" s="65"/>
      <c r="C22" s="66" t="s">
        <v>29</v>
      </c>
      <c r="D22" s="67"/>
      <c r="E22" s="67"/>
      <c r="F22" s="68"/>
      <c r="G22" s="64" t="s">
        <v>30</v>
      </c>
      <c r="H22" s="65"/>
      <c r="I22" s="66" t="s">
        <v>31</v>
      </c>
      <c r="J22" s="67"/>
      <c r="K22" s="69"/>
      <c r="L22" s="64" t="s">
        <v>32</v>
      </c>
      <c r="M22" s="65"/>
      <c r="N22" s="66" t="s">
        <v>33</v>
      </c>
      <c r="O22" s="70"/>
      <c r="P22" s="67"/>
      <c r="Q22" s="67"/>
      <c r="R22" s="67"/>
      <c r="S22" s="69"/>
    </row>
    <row r="23" spans="1:19" s="2" customFormat="1" ht="27" customHeight="1">
      <c r="A23" s="71" t="s">
        <v>34</v>
      </c>
      <c r="B23" s="72" t="s">
        <v>35</v>
      </c>
      <c r="C23" s="73"/>
      <c r="D23" s="74" t="s">
        <v>36</v>
      </c>
      <c r="E23" s="75"/>
      <c r="F23" s="76"/>
      <c r="G23" s="71" t="s">
        <v>37</v>
      </c>
      <c r="H23" s="77" t="s">
        <v>38</v>
      </c>
      <c r="I23" s="78"/>
      <c r="J23" s="79"/>
      <c r="K23" s="76"/>
      <c r="L23" s="71" t="s">
        <v>39</v>
      </c>
      <c r="M23" s="80" t="s">
        <v>40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41</v>
      </c>
      <c r="B24" s="83"/>
      <c r="C24" s="84"/>
      <c r="D24" s="74" t="s">
        <v>42</v>
      </c>
      <c r="E24" s="75"/>
      <c r="F24" s="76"/>
      <c r="G24" s="71" t="s">
        <v>43</v>
      </c>
      <c r="H24" s="77" t="s">
        <v>44</v>
      </c>
      <c r="I24" s="78"/>
      <c r="J24" s="79"/>
      <c r="K24" s="76"/>
      <c r="L24" s="71" t="s">
        <v>45</v>
      </c>
      <c r="M24" s="80" t="s">
        <v>46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47</v>
      </c>
      <c r="B25" s="72" t="s">
        <v>48</v>
      </c>
      <c r="C25" s="73"/>
      <c r="D25" s="74" t="s">
        <v>36</v>
      </c>
      <c r="E25" s="75"/>
      <c r="F25" s="76"/>
      <c r="G25" s="71" t="s">
        <v>49</v>
      </c>
      <c r="H25" s="77" t="s">
        <v>50</v>
      </c>
      <c r="I25" s="78"/>
      <c r="J25" s="79"/>
      <c r="K25" s="76"/>
      <c r="L25" s="71" t="s">
        <v>51</v>
      </c>
      <c r="M25" s="80" t="s">
        <v>52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53</v>
      </c>
      <c r="B26" s="83"/>
      <c r="C26" s="84"/>
      <c r="D26" s="74" t="s">
        <v>42</v>
      </c>
      <c r="E26" s="75"/>
      <c r="F26" s="76"/>
      <c r="G26" s="71" t="s">
        <v>54</v>
      </c>
      <c r="H26" s="77"/>
      <c r="I26" s="78"/>
      <c r="J26" s="79"/>
      <c r="K26" s="76"/>
      <c r="L26" s="71" t="s">
        <v>55</v>
      </c>
      <c r="M26" s="85" t="s">
        <v>56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57</v>
      </c>
      <c r="B27" s="72" t="s">
        <v>58</v>
      </c>
      <c r="C27" s="73"/>
      <c r="D27" s="74" t="s">
        <v>36</v>
      </c>
      <c r="E27" s="75"/>
      <c r="F27" s="76"/>
      <c r="G27" s="86"/>
      <c r="H27" s="87"/>
      <c r="I27" s="78"/>
      <c r="J27" s="79"/>
      <c r="K27" s="76"/>
      <c r="L27" s="71" t="s">
        <v>59</v>
      </c>
      <c r="M27" s="80" t="s">
        <v>60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61</v>
      </c>
      <c r="B28" s="83"/>
      <c r="C28" s="84"/>
      <c r="D28" s="74" t="s">
        <v>42</v>
      </c>
      <c r="E28" s="75"/>
      <c r="F28" s="76"/>
      <c r="G28" s="86"/>
      <c r="H28" s="87"/>
      <c r="I28" s="78"/>
      <c r="J28" s="79"/>
      <c r="K28" s="76"/>
      <c r="L28" s="71" t="s">
        <v>62</v>
      </c>
      <c r="M28" s="80" t="s">
        <v>63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64</v>
      </c>
      <c r="B29" s="294" t="s">
        <v>65</v>
      </c>
      <c r="C29" s="294"/>
      <c r="D29" s="294"/>
      <c r="E29" s="75">
        <f>'VNUTROBLOKY01 - Rekapitulácia o'!C24</f>
        <v>0</v>
      </c>
      <c r="F29" s="76"/>
      <c r="G29" s="71" t="s">
        <v>66</v>
      </c>
      <c r="H29" s="89" t="s">
        <v>67</v>
      </c>
      <c r="I29" s="78"/>
      <c r="J29" s="79"/>
      <c r="K29" s="76"/>
      <c r="L29" s="71" t="s">
        <v>68</v>
      </c>
      <c r="M29" s="89" t="s">
        <v>69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70</v>
      </c>
      <c r="B30" s="91" t="s">
        <v>71</v>
      </c>
      <c r="C30" s="52"/>
      <c r="D30" s="55"/>
      <c r="E30" s="92">
        <v>0</v>
      </c>
      <c r="F30" s="59"/>
      <c r="G30" s="90" t="s">
        <v>72</v>
      </c>
      <c r="H30" s="91" t="s">
        <v>73</v>
      </c>
      <c r="I30" s="55"/>
      <c r="J30" s="92">
        <v>0</v>
      </c>
      <c r="K30" s="59"/>
      <c r="L30" s="90" t="s">
        <v>74</v>
      </c>
      <c r="M30" s="91" t="s">
        <v>75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76</v>
      </c>
      <c r="M31" s="45"/>
      <c r="N31" s="66" t="s">
        <v>77</v>
      </c>
      <c r="O31" s="70"/>
      <c r="P31" s="44"/>
      <c r="Q31" s="44"/>
      <c r="R31" s="44"/>
      <c r="S31" s="50"/>
    </row>
    <row r="32" spans="1:22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78</v>
      </c>
      <c r="M32" s="77" t="s">
        <v>79</v>
      </c>
      <c r="N32" s="81"/>
      <c r="O32" s="49"/>
      <c r="P32" s="81"/>
      <c r="Q32" s="78"/>
      <c r="R32" s="75">
        <f>E29</f>
        <v>0</v>
      </c>
      <c r="S32" s="76"/>
      <c r="V32" s="201"/>
    </row>
    <row r="33" spans="1:19" s="2" customFormat="1" ht="21.75" customHeight="1">
      <c r="A33" s="104" t="s">
        <v>80</v>
      </c>
      <c r="B33" s="49"/>
      <c r="C33" s="49"/>
      <c r="D33" s="49"/>
      <c r="E33" s="49"/>
      <c r="F33" s="84"/>
      <c r="G33" s="105" t="s">
        <v>81</v>
      </c>
      <c r="H33" s="106"/>
      <c r="I33" s="49"/>
      <c r="J33" s="49"/>
      <c r="K33" s="107"/>
      <c r="L33" s="71" t="s">
        <v>82</v>
      </c>
      <c r="M33" s="108" t="s">
        <v>83</v>
      </c>
      <c r="N33" s="109">
        <v>20</v>
      </c>
      <c r="O33" s="110" t="s">
        <v>84</v>
      </c>
      <c r="P33" s="111">
        <f>E29</f>
        <v>0</v>
      </c>
      <c r="Q33" s="112"/>
      <c r="R33" s="113">
        <f>ROUND(R32*0.2,2)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22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85</v>
      </c>
      <c r="M35" s="292" t="s">
        <v>86</v>
      </c>
      <c r="N35" s="292"/>
      <c r="O35" s="292"/>
      <c r="P35" s="292"/>
      <c r="Q35" s="292"/>
      <c r="R35" s="122">
        <f>SUM(R32:R34)</f>
        <v>0</v>
      </c>
      <c r="S35" s="59"/>
      <c r="V35" s="201"/>
    </row>
    <row r="36" spans="1:19" s="2" customFormat="1" ht="33" customHeight="1">
      <c r="A36" s="104" t="s">
        <v>80</v>
      </c>
      <c r="B36" s="49"/>
      <c r="C36" s="49"/>
      <c r="D36" s="49"/>
      <c r="E36" s="49"/>
      <c r="F36" s="84"/>
      <c r="G36" s="105" t="s">
        <v>81</v>
      </c>
      <c r="H36" s="49"/>
      <c r="I36" s="49"/>
      <c r="J36" s="49"/>
      <c r="K36" s="107"/>
      <c r="L36" s="64" t="s">
        <v>87</v>
      </c>
      <c r="M36" s="45"/>
      <c r="N36" s="66" t="s">
        <v>88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12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89</v>
      </c>
      <c r="M37" s="77" t="s">
        <v>90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91</v>
      </c>
      <c r="M38" s="77" t="s">
        <v>92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80</v>
      </c>
      <c r="B39" s="41"/>
      <c r="C39" s="41"/>
      <c r="D39" s="41"/>
      <c r="E39" s="41"/>
      <c r="F39" s="125"/>
      <c r="G39" s="126" t="s">
        <v>81</v>
      </c>
      <c r="H39" s="41"/>
      <c r="I39" s="41"/>
      <c r="J39" s="41"/>
      <c r="K39" s="127"/>
      <c r="L39" s="90" t="s">
        <v>93</v>
      </c>
      <c r="M39" s="91" t="s">
        <v>94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13:M13"/>
    <mergeCell ref="H16:I16"/>
    <mergeCell ref="K16:M16"/>
    <mergeCell ref="M35:Q35"/>
    <mergeCell ref="B13:D13"/>
    <mergeCell ref="B29:D29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H22" sqref="H22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16384" width="10.5" style="1" customWidth="1"/>
  </cols>
  <sheetData>
    <row r="1" spans="1:3" s="2" customFormat="1" ht="27.75" customHeight="1">
      <c r="A1" s="295" t="s">
        <v>95</v>
      </c>
      <c r="B1" s="295"/>
      <c r="C1" s="295"/>
    </row>
    <row r="2" spans="1:3" s="2" customFormat="1" ht="6.75" customHeight="1">
      <c r="A2" s="128"/>
      <c r="B2" s="129"/>
      <c r="C2" s="129"/>
    </row>
    <row r="3" spans="1:3" s="2" customFormat="1" ht="12.75" customHeight="1">
      <c r="A3" s="130" t="s">
        <v>96</v>
      </c>
      <c r="B3" s="131" t="s">
        <v>332</v>
      </c>
      <c r="C3" s="128"/>
    </row>
    <row r="4" spans="1:3" s="2" customFormat="1" ht="6.75" customHeight="1">
      <c r="A4" s="28"/>
      <c r="B4" s="133"/>
      <c r="C4" s="28"/>
    </row>
    <row r="5" spans="1:3" s="2" customFormat="1" ht="12.75" customHeight="1">
      <c r="A5" s="134" t="s">
        <v>97</v>
      </c>
      <c r="B5" s="135" t="s">
        <v>98</v>
      </c>
      <c r="C5" s="134"/>
    </row>
    <row r="6" spans="1:3" s="2" customFormat="1" ht="13.5" customHeight="1">
      <c r="A6" s="134" t="s">
        <v>99</v>
      </c>
      <c r="B6" s="135"/>
      <c r="C6" s="134"/>
    </row>
    <row r="7" spans="1:3" s="2" customFormat="1" ht="13.5" customHeight="1">
      <c r="A7" s="135" t="s">
        <v>100</v>
      </c>
      <c r="B7" s="135" t="s">
        <v>5</v>
      </c>
      <c r="C7" s="136"/>
    </row>
    <row r="8" spans="1:3" s="2" customFormat="1" ht="6.75" customHeight="1">
      <c r="A8" s="128"/>
      <c r="B8" s="129"/>
      <c r="C8" s="129"/>
    </row>
    <row r="9" spans="1:3" s="2" customFormat="1" ht="25.5" customHeight="1" thickBot="1">
      <c r="A9" s="138"/>
      <c r="B9" s="139" t="s">
        <v>341</v>
      </c>
      <c r="C9" s="137" t="s">
        <v>101</v>
      </c>
    </row>
    <row r="10" spans="1:3" s="2" customFormat="1" ht="19.5" customHeight="1">
      <c r="A10" s="258" t="s">
        <v>102</v>
      </c>
      <c r="B10" s="258" t="s">
        <v>103</v>
      </c>
      <c r="C10" s="259">
        <f>'SO01 - Rozpočet  A'!G149</f>
        <v>0</v>
      </c>
    </row>
    <row r="11" spans="1:3" s="2" customFormat="1" ht="21" customHeight="1">
      <c r="A11" s="258" t="s">
        <v>104</v>
      </c>
      <c r="B11" s="258" t="s">
        <v>105</v>
      </c>
      <c r="C11" s="259">
        <f>'SO02 - Rozpočet A'!G122</f>
        <v>0</v>
      </c>
    </row>
    <row r="12" spans="1:3" s="2" customFormat="1" ht="26.25" customHeight="1">
      <c r="A12" s="258" t="s">
        <v>106</v>
      </c>
      <c r="B12" s="258" t="s">
        <v>107</v>
      </c>
      <c r="C12" s="259">
        <f>'SO03 - Rozpočet A'!G128</f>
        <v>0</v>
      </c>
    </row>
    <row r="13" spans="1:3" s="2" customFormat="1" ht="25.5" customHeight="1">
      <c r="A13" s="258" t="s">
        <v>108</v>
      </c>
      <c r="B13" s="258" t="s">
        <v>109</v>
      </c>
      <c r="C13" s="259">
        <f>'SO04 - Rozpočet A'!G107</f>
        <v>0</v>
      </c>
    </row>
    <row r="14" spans="1:3" s="2" customFormat="1" ht="30.75" customHeight="1">
      <c r="A14" s="268"/>
      <c r="B14" s="268" t="s">
        <v>335</v>
      </c>
      <c r="C14" s="269">
        <f>SUM(C10:C13)</f>
        <v>0</v>
      </c>
    </row>
    <row r="15" spans="1:3" ht="12" customHeight="1">
      <c r="A15" s="260"/>
      <c r="B15" s="260"/>
      <c r="C15" s="260"/>
    </row>
    <row r="16" spans="1:3" ht="12" customHeight="1">
      <c r="A16" s="260"/>
      <c r="B16" s="260"/>
      <c r="C16" s="260"/>
    </row>
    <row r="17" spans="1:3" ht="12" customHeight="1">
      <c r="A17" s="260"/>
      <c r="B17" s="260"/>
      <c r="C17" s="260"/>
    </row>
    <row r="18" spans="1:3" ht="19.5" customHeight="1" thickBot="1">
      <c r="A18" s="138"/>
      <c r="B18" s="139" t="s">
        <v>337</v>
      </c>
      <c r="C18" s="137" t="s">
        <v>101</v>
      </c>
    </row>
    <row r="19" spans="1:3" ht="19.5" customHeight="1">
      <c r="A19" s="258" t="s">
        <v>102</v>
      </c>
      <c r="B19" s="258" t="s">
        <v>338</v>
      </c>
      <c r="C19" s="264">
        <f>'SO01-rozp A'!G124</f>
        <v>0</v>
      </c>
    </row>
    <row r="20" spans="1:3" ht="19.5" customHeight="1">
      <c r="A20" s="258" t="s">
        <v>104</v>
      </c>
      <c r="B20" s="258" t="s">
        <v>339</v>
      </c>
      <c r="C20" s="264">
        <f>'SO02-rozp A'!G129</f>
        <v>0</v>
      </c>
    </row>
    <row r="21" spans="1:3" ht="19.5" customHeight="1">
      <c r="A21" s="258" t="s">
        <v>106</v>
      </c>
      <c r="B21" s="258" t="s">
        <v>340</v>
      </c>
      <c r="C21" s="264">
        <f>'SO03-rozp A'!G56</f>
        <v>0</v>
      </c>
    </row>
    <row r="22" spans="1:3" ht="19.5" customHeight="1">
      <c r="A22" s="268"/>
      <c r="B22" s="268" t="s">
        <v>335</v>
      </c>
      <c r="C22" s="261">
        <f>SUM(C19:C21)</f>
        <v>0</v>
      </c>
    </row>
    <row r="23" spans="1:3" ht="19.5" customHeight="1">
      <c r="A23" s="131"/>
      <c r="B23" s="131"/>
      <c r="C23" s="263"/>
    </row>
    <row r="24" spans="1:3" ht="19.5" customHeight="1">
      <c r="A24" s="262"/>
      <c r="B24" s="265" t="s">
        <v>110</v>
      </c>
      <c r="C24" s="266">
        <f>C14+C22</f>
        <v>0</v>
      </c>
    </row>
    <row r="25" spans="2:3" ht="12" customHeight="1">
      <c r="B25" s="267"/>
      <c r="C25" s="267"/>
    </row>
  </sheetData>
  <sheetProtection/>
  <mergeCells count="1">
    <mergeCell ref="A1:C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showGridLines="0" zoomScalePageLayoutView="0" workbookViewId="0" topLeftCell="A1">
      <selection activeCell="F15" sqref="F15:F243"/>
    </sheetView>
  </sheetViews>
  <sheetFormatPr defaultColWidth="10.5" defaultRowHeight="10.5"/>
  <cols>
    <col min="1" max="1" width="5.33203125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1" customWidth="1"/>
    <col min="7" max="7" width="17.33203125" style="171" customWidth="1"/>
    <col min="8" max="16384" width="10.5" style="1" customWidth="1"/>
  </cols>
  <sheetData>
    <row r="1" spans="1:7" s="2" customFormat="1" ht="18">
      <c r="A1" s="296" t="s">
        <v>131</v>
      </c>
      <c r="B1" s="297"/>
      <c r="C1" s="297"/>
      <c r="D1" s="297"/>
      <c r="E1" s="297"/>
      <c r="F1" s="297"/>
      <c r="G1" s="297"/>
    </row>
    <row r="2" spans="1:7" s="2" customFormat="1" ht="12">
      <c r="A2" s="131" t="s">
        <v>333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111</v>
      </c>
      <c r="B3" s="135"/>
      <c r="C3" s="135"/>
      <c r="D3" s="135"/>
      <c r="E3" s="135"/>
      <c r="F3" s="135"/>
      <c r="G3" s="135"/>
    </row>
    <row r="4" spans="1:7" s="2" customFormat="1" ht="12">
      <c r="A4" s="141"/>
      <c r="B4" s="131"/>
      <c r="C4" s="140" t="s">
        <v>334</v>
      </c>
      <c r="D4" s="132"/>
      <c r="E4" s="132"/>
      <c r="F4" s="132"/>
      <c r="G4" s="132"/>
    </row>
    <row r="5" spans="1:7" s="2" customFormat="1" ht="11.25">
      <c r="A5" s="142"/>
      <c r="B5" s="143"/>
      <c r="C5" s="143"/>
      <c r="D5" s="143"/>
      <c r="E5" s="144"/>
      <c r="F5" s="145"/>
      <c r="G5" s="145"/>
    </row>
    <row r="6" spans="1:7" s="2" customFormat="1" ht="12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2">
      <c r="A7" s="135" t="s">
        <v>132</v>
      </c>
      <c r="B7" s="135"/>
      <c r="C7" s="135"/>
      <c r="D7" s="135"/>
      <c r="E7" s="135" t="s">
        <v>113</v>
      </c>
      <c r="F7" s="135"/>
      <c r="G7" s="135"/>
    </row>
    <row r="8" spans="1:7" s="2" customFormat="1" ht="12">
      <c r="A8" s="298" t="s">
        <v>114</v>
      </c>
      <c r="B8" s="299"/>
      <c r="C8" s="299"/>
      <c r="D8" s="146"/>
      <c r="E8" s="135" t="s">
        <v>336</v>
      </c>
      <c r="F8" s="147"/>
      <c r="G8" s="147"/>
    </row>
    <row r="9" spans="1:7" s="2" customFormat="1" ht="10.5">
      <c r="A9" s="142"/>
      <c r="B9" s="142"/>
      <c r="C9" s="142"/>
      <c r="D9" s="142"/>
      <c r="E9" s="142"/>
      <c r="F9" s="142"/>
      <c r="G9" s="142"/>
    </row>
    <row r="10" spans="1:7" s="2" customFormat="1" ht="22.5">
      <c r="A10" s="148" t="s">
        <v>133</v>
      </c>
      <c r="B10" s="148" t="s">
        <v>134</v>
      </c>
      <c r="C10" s="148" t="s">
        <v>115</v>
      </c>
      <c r="D10" s="148" t="s">
        <v>135</v>
      </c>
      <c r="E10" s="148" t="s">
        <v>136</v>
      </c>
      <c r="F10" s="148" t="s">
        <v>137</v>
      </c>
      <c r="G10" s="148" t="s">
        <v>116</v>
      </c>
    </row>
    <row r="11" spans="1:7" s="2" customFormat="1" ht="11.25">
      <c r="A11" s="148" t="s">
        <v>34</v>
      </c>
      <c r="B11" s="148" t="s">
        <v>41</v>
      </c>
      <c r="C11" s="148" t="s">
        <v>47</v>
      </c>
      <c r="D11" s="148" t="s">
        <v>53</v>
      </c>
      <c r="E11" s="148" t="s">
        <v>57</v>
      </c>
      <c r="F11" s="148" t="s">
        <v>61</v>
      </c>
      <c r="G11" s="148" t="s">
        <v>64</v>
      </c>
    </row>
    <row r="12" spans="1:7" s="2" customFormat="1" ht="10.5">
      <c r="A12" s="142"/>
      <c r="B12" s="142"/>
      <c r="C12" s="142"/>
      <c r="D12" s="142"/>
      <c r="E12" s="142"/>
      <c r="F12" s="142"/>
      <c r="G12" s="142"/>
    </row>
    <row r="13" spans="1:7" s="2" customFormat="1" ht="15">
      <c r="A13" s="149"/>
      <c r="B13" s="150" t="s">
        <v>35</v>
      </c>
      <c r="C13" s="150" t="s">
        <v>117</v>
      </c>
      <c r="D13" s="150"/>
      <c r="E13" s="151"/>
      <c r="F13" s="152"/>
      <c r="G13" s="152"/>
    </row>
    <row r="14" spans="1:7" s="2" customFormat="1" ht="12.75">
      <c r="A14" s="153"/>
      <c r="B14" s="154" t="s">
        <v>34</v>
      </c>
      <c r="C14" s="154" t="s">
        <v>118</v>
      </c>
      <c r="D14" s="154"/>
      <c r="E14" s="155"/>
      <c r="F14" s="156"/>
      <c r="G14" s="156"/>
    </row>
    <row r="15" spans="1:8" s="2" customFormat="1" ht="30" customHeight="1">
      <c r="A15" s="157">
        <v>1</v>
      </c>
      <c r="B15" s="158" t="s">
        <v>138</v>
      </c>
      <c r="C15" s="158" t="s">
        <v>139</v>
      </c>
      <c r="D15" s="158" t="s">
        <v>140</v>
      </c>
      <c r="E15" s="159">
        <v>339.6</v>
      </c>
      <c r="F15" s="160"/>
      <c r="G15" s="160">
        <f aca="true" t="shared" si="0" ref="G15:G25">ROUND(E15*F15,2)</f>
        <v>0</v>
      </c>
      <c r="H15" s="202"/>
    </row>
    <row r="16" spans="1:8" s="2" customFormat="1" ht="30" customHeight="1">
      <c r="A16" s="157">
        <v>2</v>
      </c>
      <c r="B16" s="158" t="s">
        <v>141</v>
      </c>
      <c r="C16" s="158" t="s">
        <v>142</v>
      </c>
      <c r="D16" s="158" t="s">
        <v>140</v>
      </c>
      <c r="E16" s="159">
        <v>112.07</v>
      </c>
      <c r="F16" s="160"/>
      <c r="G16" s="160">
        <f t="shared" si="0"/>
        <v>0</v>
      </c>
      <c r="H16" s="202"/>
    </row>
    <row r="17" spans="1:8" s="2" customFormat="1" ht="30" customHeight="1">
      <c r="A17" s="157">
        <v>3</v>
      </c>
      <c r="B17" s="158" t="s">
        <v>143</v>
      </c>
      <c r="C17" s="158" t="s">
        <v>144</v>
      </c>
      <c r="D17" s="158" t="s">
        <v>140</v>
      </c>
      <c r="E17" s="159">
        <v>8.01</v>
      </c>
      <c r="F17" s="160"/>
      <c r="G17" s="160">
        <f t="shared" si="0"/>
        <v>0</v>
      </c>
      <c r="H17" s="202"/>
    </row>
    <row r="18" spans="1:8" s="2" customFormat="1" ht="30" customHeight="1">
      <c r="A18" s="157">
        <v>4</v>
      </c>
      <c r="B18" s="158" t="s">
        <v>145</v>
      </c>
      <c r="C18" s="158" t="s">
        <v>146</v>
      </c>
      <c r="D18" s="158" t="s">
        <v>140</v>
      </c>
      <c r="E18" s="159">
        <v>2.64</v>
      </c>
      <c r="F18" s="160"/>
      <c r="G18" s="160">
        <f t="shared" si="0"/>
        <v>0</v>
      </c>
      <c r="H18" s="202"/>
    </row>
    <row r="19" spans="1:8" s="2" customFormat="1" ht="30" customHeight="1">
      <c r="A19" s="157">
        <v>5</v>
      </c>
      <c r="B19" s="158" t="s">
        <v>147</v>
      </c>
      <c r="C19" s="158" t="s">
        <v>148</v>
      </c>
      <c r="D19" s="158" t="s">
        <v>140</v>
      </c>
      <c r="E19" s="159">
        <v>10.14</v>
      </c>
      <c r="F19" s="160"/>
      <c r="G19" s="160">
        <f t="shared" si="0"/>
        <v>0</v>
      </c>
      <c r="H19" s="202"/>
    </row>
    <row r="20" spans="1:8" s="2" customFormat="1" ht="30" customHeight="1">
      <c r="A20" s="157">
        <v>6</v>
      </c>
      <c r="B20" s="158" t="s">
        <v>149</v>
      </c>
      <c r="C20" s="158" t="s">
        <v>150</v>
      </c>
      <c r="D20" s="158" t="s">
        <v>140</v>
      </c>
      <c r="E20" s="159">
        <v>0.81</v>
      </c>
      <c r="F20" s="160"/>
      <c r="G20" s="160">
        <f t="shared" si="0"/>
        <v>0</v>
      </c>
      <c r="H20" s="202"/>
    </row>
    <row r="21" spans="1:8" s="2" customFormat="1" ht="30" customHeight="1">
      <c r="A21" s="157">
        <v>7</v>
      </c>
      <c r="B21" s="158" t="s">
        <v>151</v>
      </c>
      <c r="C21" s="158" t="s">
        <v>152</v>
      </c>
      <c r="D21" s="158" t="s">
        <v>140</v>
      </c>
      <c r="E21" s="159">
        <v>339.6</v>
      </c>
      <c r="F21" s="160"/>
      <c r="G21" s="160">
        <f t="shared" si="0"/>
        <v>0</v>
      </c>
      <c r="H21" s="202"/>
    </row>
    <row r="22" spans="1:8" s="2" customFormat="1" ht="30" customHeight="1">
      <c r="A22" s="157">
        <v>8</v>
      </c>
      <c r="B22" s="158" t="s">
        <v>153</v>
      </c>
      <c r="C22" s="158" t="s">
        <v>154</v>
      </c>
      <c r="D22" s="158" t="s">
        <v>140</v>
      </c>
      <c r="E22" s="159">
        <v>339.6</v>
      </c>
      <c r="F22" s="160"/>
      <c r="G22" s="160">
        <f t="shared" si="0"/>
        <v>0</v>
      </c>
      <c r="H22" s="202"/>
    </row>
    <row r="23" spans="1:8" s="2" customFormat="1" ht="30" customHeight="1">
      <c r="A23" s="157">
        <v>9</v>
      </c>
      <c r="B23" s="158" t="s">
        <v>155</v>
      </c>
      <c r="C23" s="158" t="s">
        <v>156</v>
      </c>
      <c r="D23" s="158" t="s">
        <v>140</v>
      </c>
      <c r="E23" s="159">
        <v>339.6</v>
      </c>
      <c r="F23" s="160"/>
      <c r="G23" s="160">
        <f t="shared" si="0"/>
        <v>0</v>
      </c>
      <c r="H23" s="202"/>
    </row>
    <row r="24" spans="1:8" s="2" customFormat="1" ht="30" customHeight="1">
      <c r="A24" s="157">
        <v>10</v>
      </c>
      <c r="B24" s="158" t="s">
        <v>327</v>
      </c>
      <c r="C24" s="158" t="s">
        <v>328</v>
      </c>
      <c r="D24" s="158" t="s">
        <v>167</v>
      </c>
      <c r="E24" s="159">
        <v>543.36</v>
      </c>
      <c r="F24" s="160"/>
      <c r="G24" s="160">
        <f t="shared" si="0"/>
        <v>0</v>
      </c>
      <c r="H24" s="202"/>
    </row>
    <row r="25" spans="1:8" s="2" customFormat="1" ht="30" customHeight="1">
      <c r="A25" s="157">
        <v>11</v>
      </c>
      <c r="B25" s="158" t="s">
        <v>329</v>
      </c>
      <c r="C25" s="158" t="s">
        <v>330</v>
      </c>
      <c r="D25" s="158" t="s">
        <v>157</v>
      </c>
      <c r="E25" s="159">
        <v>840</v>
      </c>
      <c r="F25" s="160"/>
      <c r="G25" s="160">
        <f t="shared" si="0"/>
        <v>0</v>
      </c>
      <c r="H25" s="202"/>
    </row>
    <row r="26" spans="1:8" s="2" customFormat="1" ht="30" customHeight="1" hidden="1">
      <c r="A26" s="157"/>
      <c r="B26" s="158"/>
      <c r="C26" s="158"/>
      <c r="D26" s="158"/>
      <c r="E26" s="159"/>
      <c r="F26" s="160"/>
      <c r="G26" s="160"/>
      <c r="H26" s="202"/>
    </row>
    <row r="27" spans="1:8" s="2" customFormat="1" ht="30" customHeight="1" hidden="1">
      <c r="A27" s="157"/>
      <c r="B27" s="161"/>
      <c r="C27" s="161"/>
      <c r="D27" s="161"/>
      <c r="E27" s="162"/>
      <c r="F27" s="163"/>
      <c r="G27" s="160"/>
      <c r="H27" s="202"/>
    </row>
    <row r="28" spans="1:8" s="2" customFormat="1" ht="11.25" hidden="1">
      <c r="A28" s="157"/>
      <c r="B28" s="158"/>
      <c r="C28" s="158"/>
      <c r="D28" s="158"/>
      <c r="E28" s="159"/>
      <c r="F28" s="160"/>
      <c r="G28" s="160"/>
      <c r="H28" s="202"/>
    </row>
    <row r="29" spans="1:8" s="2" customFormat="1" ht="30" customHeight="1" hidden="1">
      <c r="A29" s="157"/>
      <c r="B29" s="161"/>
      <c r="C29" s="161"/>
      <c r="D29" s="161"/>
      <c r="E29" s="162"/>
      <c r="F29" s="163"/>
      <c r="G29" s="160"/>
      <c r="H29" s="202"/>
    </row>
    <row r="30" spans="1:8" s="2" customFormat="1" ht="30" customHeight="1" hidden="1">
      <c r="A30" s="157"/>
      <c r="B30" s="158"/>
      <c r="C30" s="158"/>
      <c r="D30" s="158"/>
      <c r="E30" s="159"/>
      <c r="F30" s="160"/>
      <c r="G30" s="160"/>
      <c r="H30" s="202"/>
    </row>
    <row r="31" spans="1:8" s="2" customFormat="1" ht="30" customHeight="1" hidden="1">
      <c r="A31" s="157"/>
      <c r="B31" s="158"/>
      <c r="C31" s="158"/>
      <c r="D31" s="158"/>
      <c r="E31" s="159"/>
      <c r="F31" s="160"/>
      <c r="G31" s="160"/>
      <c r="H31" s="202"/>
    </row>
    <row r="32" spans="1:8" s="2" customFormat="1" ht="30" customHeight="1" hidden="1">
      <c r="A32" s="157"/>
      <c r="B32" s="158"/>
      <c r="C32" s="158"/>
      <c r="D32" s="158"/>
      <c r="E32" s="159"/>
      <c r="F32" s="160"/>
      <c r="G32" s="160"/>
      <c r="H32" s="202"/>
    </row>
    <row r="33" spans="1:8" s="2" customFormat="1" ht="30" customHeight="1" hidden="1">
      <c r="A33" s="157"/>
      <c r="B33" s="158"/>
      <c r="C33" s="158"/>
      <c r="D33" s="158"/>
      <c r="E33" s="159"/>
      <c r="F33" s="160"/>
      <c r="G33" s="160"/>
      <c r="H33" s="202"/>
    </row>
    <row r="34" spans="1:8" s="2" customFormat="1" ht="30" customHeight="1" hidden="1">
      <c r="A34" s="157"/>
      <c r="B34" s="161"/>
      <c r="C34" s="161"/>
      <c r="D34" s="161"/>
      <c r="E34" s="162"/>
      <c r="F34" s="163"/>
      <c r="G34" s="160"/>
      <c r="H34" s="202"/>
    </row>
    <row r="35" spans="1:8" s="2" customFormat="1" ht="30" customHeight="1" hidden="1">
      <c r="A35" s="157"/>
      <c r="B35" s="161"/>
      <c r="C35" s="161"/>
      <c r="D35" s="161"/>
      <c r="E35" s="162"/>
      <c r="F35" s="163"/>
      <c r="G35" s="160"/>
      <c r="H35" s="202"/>
    </row>
    <row r="36" spans="1:8" s="2" customFormat="1" ht="30" customHeight="1" hidden="1">
      <c r="A36" s="157"/>
      <c r="B36" s="158"/>
      <c r="C36" s="158"/>
      <c r="D36" s="158"/>
      <c r="E36" s="159"/>
      <c r="F36" s="160"/>
      <c r="G36" s="160"/>
      <c r="H36" s="202"/>
    </row>
    <row r="37" spans="1:8" s="2" customFormat="1" ht="30" customHeight="1" hidden="1">
      <c r="A37" s="157"/>
      <c r="B37" s="158"/>
      <c r="C37" s="158"/>
      <c r="D37" s="158"/>
      <c r="E37" s="159"/>
      <c r="F37" s="160"/>
      <c r="G37" s="160"/>
      <c r="H37" s="202"/>
    </row>
    <row r="38" spans="1:8" s="2" customFormat="1" ht="30" customHeight="1" hidden="1">
      <c r="A38" s="157"/>
      <c r="B38" s="154"/>
      <c r="C38" s="154"/>
      <c r="D38" s="154"/>
      <c r="E38" s="155"/>
      <c r="F38" s="156"/>
      <c r="G38" s="160"/>
      <c r="H38" s="202"/>
    </row>
    <row r="39" spans="1:8" s="2" customFormat="1" ht="30" customHeight="1" hidden="1">
      <c r="A39" s="157"/>
      <c r="B39" s="158"/>
      <c r="C39" s="158"/>
      <c r="D39" s="158"/>
      <c r="E39" s="159"/>
      <c r="F39" s="160"/>
      <c r="G39" s="160"/>
      <c r="H39" s="202"/>
    </row>
    <row r="40" spans="1:8" s="2" customFormat="1" ht="30" customHeight="1" hidden="1">
      <c r="A40" s="157"/>
      <c r="B40" s="158"/>
      <c r="C40" s="158"/>
      <c r="D40" s="158"/>
      <c r="E40" s="159"/>
      <c r="F40" s="160"/>
      <c r="G40" s="160"/>
      <c r="H40" s="202"/>
    </row>
    <row r="41" spans="1:8" s="2" customFormat="1" ht="30" customHeight="1" hidden="1">
      <c r="A41" s="157"/>
      <c r="B41" s="158"/>
      <c r="C41" s="158"/>
      <c r="D41" s="158"/>
      <c r="E41" s="159"/>
      <c r="F41" s="160"/>
      <c r="G41" s="160"/>
      <c r="H41" s="202"/>
    </row>
    <row r="42" spans="1:8" s="2" customFormat="1" ht="30" customHeight="1" hidden="1">
      <c r="A42" s="157"/>
      <c r="B42" s="158"/>
      <c r="C42" s="158"/>
      <c r="D42" s="158"/>
      <c r="E42" s="159"/>
      <c r="F42" s="160"/>
      <c r="G42" s="160"/>
      <c r="H42" s="202"/>
    </row>
    <row r="43" spans="1:8" s="2" customFormat="1" ht="30" customHeight="1" hidden="1">
      <c r="A43" s="157"/>
      <c r="B43" s="158"/>
      <c r="C43" s="158"/>
      <c r="D43" s="158"/>
      <c r="E43" s="159"/>
      <c r="F43" s="160"/>
      <c r="G43" s="160"/>
      <c r="H43" s="202"/>
    </row>
    <row r="44" spans="1:8" s="2" customFormat="1" ht="30" customHeight="1" hidden="1">
      <c r="A44" s="157"/>
      <c r="B44" s="158"/>
      <c r="C44" s="158"/>
      <c r="D44" s="158"/>
      <c r="E44" s="159"/>
      <c r="F44" s="160"/>
      <c r="G44" s="160"/>
      <c r="H44" s="202"/>
    </row>
    <row r="45" spans="1:8" s="2" customFormat="1" ht="30" customHeight="1" hidden="1">
      <c r="A45" s="157"/>
      <c r="B45" s="161"/>
      <c r="C45" s="161"/>
      <c r="D45" s="161"/>
      <c r="E45" s="162"/>
      <c r="F45" s="163"/>
      <c r="G45" s="160"/>
      <c r="H45" s="202"/>
    </row>
    <row r="46" spans="1:8" s="2" customFormat="1" ht="30" customHeight="1">
      <c r="A46" s="157">
        <v>32</v>
      </c>
      <c r="B46" s="154" t="s">
        <v>57</v>
      </c>
      <c r="C46" s="154" t="s">
        <v>120</v>
      </c>
      <c r="D46" s="154"/>
      <c r="E46" s="155"/>
      <c r="F46" s="156"/>
      <c r="G46" s="160"/>
      <c r="H46" s="202"/>
    </row>
    <row r="47" spans="1:8" s="2" customFormat="1" ht="30" customHeight="1">
      <c r="A47" s="157">
        <v>33</v>
      </c>
      <c r="B47" s="158" t="s">
        <v>176</v>
      </c>
      <c r="C47" s="158" t="s">
        <v>177</v>
      </c>
      <c r="D47" s="158" t="s">
        <v>157</v>
      </c>
      <c r="E47" s="159">
        <v>172</v>
      </c>
      <c r="F47" s="160"/>
      <c r="G47" s="160">
        <f aca="true" t="shared" si="1" ref="G47:G52">ROUND(E47*F47,2)</f>
        <v>0</v>
      </c>
      <c r="H47" s="202"/>
    </row>
    <row r="48" spans="1:8" s="2" customFormat="1" ht="30" customHeight="1">
      <c r="A48" s="157">
        <v>34</v>
      </c>
      <c r="B48" s="158" t="s">
        <v>178</v>
      </c>
      <c r="C48" s="158" t="s">
        <v>179</v>
      </c>
      <c r="D48" s="158" t="s">
        <v>157</v>
      </c>
      <c r="E48" s="159">
        <v>720</v>
      </c>
      <c r="F48" s="160"/>
      <c r="G48" s="160">
        <f t="shared" si="1"/>
        <v>0</v>
      </c>
      <c r="H48" s="202"/>
    </row>
    <row r="49" spans="1:8" s="2" customFormat="1" ht="30" customHeight="1">
      <c r="A49" s="157">
        <v>35</v>
      </c>
      <c r="B49" s="158" t="s">
        <v>180</v>
      </c>
      <c r="C49" s="158" t="s">
        <v>181</v>
      </c>
      <c r="D49" s="158" t="s">
        <v>157</v>
      </c>
      <c r="E49" s="159">
        <v>172</v>
      </c>
      <c r="F49" s="160"/>
      <c r="G49" s="160">
        <f t="shared" si="1"/>
        <v>0</v>
      </c>
      <c r="H49" s="202"/>
    </row>
    <row r="50" spans="1:8" s="2" customFormat="1" ht="33.75">
      <c r="A50" s="157">
        <v>36</v>
      </c>
      <c r="B50" s="158" t="s">
        <v>182</v>
      </c>
      <c r="C50" s="158" t="s">
        <v>183</v>
      </c>
      <c r="D50" s="158" t="s">
        <v>157</v>
      </c>
      <c r="E50" s="159">
        <v>172</v>
      </c>
      <c r="F50" s="160"/>
      <c r="G50" s="160">
        <f t="shared" si="1"/>
        <v>0</v>
      </c>
      <c r="H50" s="202"/>
    </row>
    <row r="51" spans="1:8" s="2" customFormat="1" ht="33.75">
      <c r="A51" s="157">
        <v>37</v>
      </c>
      <c r="B51" s="158" t="s">
        <v>184</v>
      </c>
      <c r="C51" s="158" t="s">
        <v>185</v>
      </c>
      <c r="D51" s="158" t="s">
        <v>157</v>
      </c>
      <c r="E51" s="159">
        <v>0</v>
      </c>
      <c r="F51" s="160"/>
      <c r="G51" s="160">
        <f t="shared" si="1"/>
        <v>0</v>
      </c>
      <c r="H51" s="202"/>
    </row>
    <row r="52" spans="1:8" s="2" customFormat="1" ht="30" customHeight="1">
      <c r="A52" s="157">
        <v>38</v>
      </c>
      <c r="B52" s="161" t="s">
        <v>186</v>
      </c>
      <c r="C52" s="161" t="s">
        <v>187</v>
      </c>
      <c r="D52" s="161" t="s">
        <v>157</v>
      </c>
      <c r="E52" s="162">
        <v>180.6</v>
      </c>
      <c r="F52" s="163"/>
      <c r="G52" s="160">
        <f t="shared" si="1"/>
        <v>0</v>
      </c>
      <c r="H52" s="202"/>
    </row>
    <row r="53" spans="1:8" s="2" customFormat="1" ht="30" customHeight="1" hidden="1">
      <c r="A53" s="157"/>
      <c r="B53" s="154"/>
      <c r="C53" s="154"/>
      <c r="D53" s="154"/>
      <c r="E53" s="155"/>
      <c r="F53" s="156"/>
      <c r="G53" s="160"/>
      <c r="H53" s="202"/>
    </row>
    <row r="54" spans="1:8" s="2" customFormat="1" ht="30" customHeight="1" hidden="1">
      <c r="A54" s="157"/>
      <c r="B54" s="158"/>
      <c r="C54" s="158"/>
      <c r="D54" s="158"/>
      <c r="E54" s="159"/>
      <c r="F54" s="160"/>
      <c r="G54" s="160"/>
      <c r="H54" s="202"/>
    </row>
    <row r="55" spans="1:8" s="2" customFormat="1" ht="30" customHeight="1" hidden="1">
      <c r="A55" s="157"/>
      <c r="B55" s="158"/>
      <c r="C55" s="158"/>
      <c r="D55" s="158"/>
      <c r="E55" s="159"/>
      <c r="F55" s="160"/>
      <c r="G55" s="160"/>
      <c r="H55" s="202"/>
    </row>
    <row r="56" spans="1:8" s="2" customFormat="1" ht="30" customHeight="1">
      <c r="A56" s="157">
        <v>42</v>
      </c>
      <c r="B56" s="154" t="s">
        <v>43</v>
      </c>
      <c r="C56" s="154" t="s">
        <v>122</v>
      </c>
      <c r="D56" s="154"/>
      <c r="E56" s="155"/>
      <c r="F56" s="156"/>
      <c r="G56" s="160"/>
      <c r="H56" s="202"/>
    </row>
    <row r="57" spans="1:8" s="2" customFormat="1" ht="30" customHeight="1">
      <c r="A57" s="157">
        <v>43</v>
      </c>
      <c r="B57" s="158" t="s">
        <v>190</v>
      </c>
      <c r="C57" s="158" t="s">
        <v>191</v>
      </c>
      <c r="D57" s="158" t="s">
        <v>160</v>
      </c>
      <c r="E57" s="159">
        <v>473</v>
      </c>
      <c r="F57" s="160"/>
      <c r="G57" s="160">
        <f>ROUND(E57*F57,2)</f>
        <v>0</v>
      </c>
      <c r="H57" s="202"/>
    </row>
    <row r="58" spans="1:8" s="2" customFormat="1" ht="30" customHeight="1">
      <c r="A58" s="157">
        <v>44</v>
      </c>
      <c r="B58" s="161" t="s">
        <v>192</v>
      </c>
      <c r="C58" s="161" t="s">
        <v>193</v>
      </c>
      <c r="D58" s="161" t="s">
        <v>159</v>
      </c>
      <c r="E58" s="162">
        <v>497</v>
      </c>
      <c r="F58" s="163"/>
      <c r="G58" s="160">
        <f>ROUND(E58*F58,2)</f>
        <v>0</v>
      </c>
      <c r="H58" s="202"/>
    </row>
    <row r="59" spans="1:8" s="2" customFormat="1" ht="30" customHeight="1">
      <c r="A59" s="157">
        <v>45</v>
      </c>
      <c r="B59" s="158" t="s">
        <v>194</v>
      </c>
      <c r="C59" s="158" t="s">
        <v>195</v>
      </c>
      <c r="D59" s="158" t="s">
        <v>140</v>
      </c>
      <c r="E59" s="159">
        <v>28.380000000000003</v>
      </c>
      <c r="F59" s="160"/>
      <c r="G59" s="160">
        <f>ROUND(E59*F59,2)</f>
        <v>0</v>
      </c>
      <c r="H59" s="202"/>
    </row>
    <row r="60" spans="1:8" s="2" customFormat="1" ht="30" customHeight="1" hidden="1">
      <c r="A60" s="157"/>
      <c r="B60" s="158"/>
      <c r="C60" s="158"/>
      <c r="D60" s="158"/>
      <c r="E60" s="159"/>
      <c r="F60" s="160"/>
      <c r="G60" s="160"/>
      <c r="H60" s="202"/>
    </row>
    <row r="61" spans="1:8" s="2" customFormat="1" ht="30" customHeight="1" hidden="1">
      <c r="A61" s="157"/>
      <c r="B61" s="161"/>
      <c r="C61" s="161"/>
      <c r="D61" s="161"/>
      <c r="E61" s="162"/>
      <c r="F61" s="163"/>
      <c r="G61" s="160"/>
      <c r="H61" s="202"/>
    </row>
    <row r="62" spans="1:8" s="2" customFormat="1" ht="30" customHeight="1" hidden="1">
      <c r="A62" s="157"/>
      <c r="B62" s="158"/>
      <c r="C62" s="158"/>
      <c r="D62" s="158"/>
      <c r="E62" s="159"/>
      <c r="F62" s="160"/>
      <c r="G62" s="160"/>
      <c r="H62" s="202"/>
    </row>
    <row r="63" spans="1:8" s="2" customFormat="1" ht="30" customHeight="1" hidden="1">
      <c r="A63" s="157"/>
      <c r="B63" s="161"/>
      <c r="C63" s="161"/>
      <c r="D63" s="161"/>
      <c r="E63" s="162"/>
      <c r="F63" s="163"/>
      <c r="G63" s="160"/>
      <c r="H63" s="202"/>
    </row>
    <row r="64" spans="1:8" s="2" customFormat="1" ht="30" customHeight="1" hidden="1">
      <c r="A64" s="157"/>
      <c r="B64" s="158"/>
      <c r="C64" s="158"/>
      <c r="D64" s="158"/>
      <c r="E64" s="159"/>
      <c r="F64" s="160"/>
      <c r="G64" s="160"/>
      <c r="H64" s="202"/>
    </row>
    <row r="65" spans="1:8" s="2" customFormat="1" ht="30" customHeight="1" hidden="1">
      <c r="A65" s="157"/>
      <c r="B65" s="161"/>
      <c r="C65" s="161"/>
      <c r="D65" s="161"/>
      <c r="E65" s="162"/>
      <c r="F65" s="163"/>
      <c r="G65" s="160"/>
      <c r="H65" s="202"/>
    </row>
    <row r="66" spans="1:8" s="2" customFormat="1" ht="30" customHeight="1" hidden="1">
      <c r="A66" s="157"/>
      <c r="B66" s="158"/>
      <c r="C66" s="158"/>
      <c r="D66" s="158"/>
      <c r="E66" s="159"/>
      <c r="F66" s="160"/>
      <c r="G66" s="160"/>
      <c r="H66" s="202"/>
    </row>
    <row r="67" spans="1:8" s="2" customFormat="1" ht="30" customHeight="1" hidden="1">
      <c r="A67" s="157"/>
      <c r="B67" s="161"/>
      <c r="C67" s="161"/>
      <c r="D67" s="161"/>
      <c r="E67" s="162"/>
      <c r="F67" s="163"/>
      <c r="G67" s="160"/>
      <c r="H67" s="202"/>
    </row>
    <row r="68" spans="1:8" s="2" customFormat="1" ht="30" customHeight="1" hidden="1">
      <c r="A68" s="157"/>
      <c r="B68" s="158"/>
      <c r="C68" s="158"/>
      <c r="D68" s="158"/>
      <c r="E68" s="159"/>
      <c r="F68" s="160"/>
      <c r="G68" s="160"/>
      <c r="H68" s="202"/>
    </row>
    <row r="69" spans="1:8" s="2" customFormat="1" ht="30" customHeight="1" hidden="1">
      <c r="A69" s="157"/>
      <c r="B69" s="161"/>
      <c r="C69" s="161"/>
      <c r="D69" s="161"/>
      <c r="E69" s="162"/>
      <c r="F69" s="163"/>
      <c r="G69" s="160"/>
      <c r="H69" s="202"/>
    </row>
    <row r="70" spans="1:8" s="2" customFormat="1" ht="30" customHeight="1" hidden="1">
      <c r="A70" s="157"/>
      <c r="B70" s="158"/>
      <c r="C70" s="158"/>
      <c r="D70" s="158"/>
      <c r="E70" s="159"/>
      <c r="F70" s="160"/>
      <c r="G70" s="160"/>
      <c r="H70" s="202"/>
    </row>
    <row r="71" spans="1:8" s="2" customFormat="1" ht="30" customHeight="1" hidden="1">
      <c r="A71" s="157"/>
      <c r="B71" s="161"/>
      <c r="C71" s="161"/>
      <c r="D71" s="161"/>
      <c r="E71" s="162"/>
      <c r="F71" s="163"/>
      <c r="G71" s="160"/>
      <c r="H71" s="202"/>
    </row>
    <row r="72" spans="1:8" s="2" customFormat="1" ht="30" customHeight="1" hidden="1">
      <c r="A72" s="157"/>
      <c r="B72" s="158"/>
      <c r="C72" s="158"/>
      <c r="D72" s="158"/>
      <c r="E72" s="159"/>
      <c r="F72" s="160"/>
      <c r="G72" s="160"/>
      <c r="H72" s="202"/>
    </row>
    <row r="73" spans="1:8" s="2" customFormat="1" ht="30" customHeight="1" hidden="1">
      <c r="A73" s="157"/>
      <c r="B73" s="161"/>
      <c r="C73" s="161"/>
      <c r="D73" s="161"/>
      <c r="E73" s="162"/>
      <c r="F73" s="163"/>
      <c r="G73" s="160"/>
      <c r="H73" s="202"/>
    </row>
    <row r="74" spans="1:8" s="2" customFormat="1" ht="30" customHeight="1" hidden="1">
      <c r="A74" s="157"/>
      <c r="B74" s="158"/>
      <c r="C74" s="158"/>
      <c r="D74" s="158"/>
      <c r="E74" s="159"/>
      <c r="F74" s="160"/>
      <c r="G74" s="160"/>
      <c r="H74" s="202"/>
    </row>
    <row r="75" spans="1:8" s="2" customFormat="1" ht="30" customHeight="1" hidden="1">
      <c r="A75" s="157"/>
      <c r="B75" s="161"/>
      <c r="C75" s="161"/>
      <c r="D75" s="161"/>
      <c r="E75" s="162"/>
      <c r="F75" s="163"/>
      <c r="G75" s="160"/>
      <c r="H75" s="202"/>
    </row>
    <row r="76" spans="1:8" s="2" customFormat="1" ht="30" customHeight="1" hidden="1">
      <c r="A76" s="157"/>
      <c r="B76" s="158"/>
      <c r="C76" s="158"/>
      <c r="D76" s="158"/>
      <c r="E76" s="159"/>
      <c r="F76" s="160"/>
      <c r="G76" s="160"/>
      <c r="H76" s="202"/>
    </row>
    <row r="77" spans="1:8" s="2" customFormat="1" ht="30" customHeight="1" hidden="1">
      <c r="A77" s="157"/>
      <c r="B77" s="161"/>
      <c r="C77" s="161"/>
      <c r="D77" s="161"/>
      <c r="E77" s="162"/>
      <c r="F77" s="163"/>
      <c r="G77" s="160"/>
      <c r="H77" s="202"/>
    </row>
    <row r="78" spans="1:8" s="2" customFormat="1" ht="30" customHeight="1" hidden="1">
      <c r="A78" s="157"/>
      <c r="B78" s="158"/>
      <c r="C78" s="158"/>
      <c r="D78" s="158"/>
      <c r="E78" s="159"/>
      <c r="F78" s="160"/>
      <c r="G78" s="160"/>
      <c r="H78" s="202"/>
    </row>
    <row r="79" spans="1:8" s="2" customFormat="1" ht="30" customHeight="1" hidden="1">
      <c r="A79" s="157"/>
      <c r="B79" s="161"/>
      <c r="C79" s="161"/>
      <c r="D79" s="161"/>
      <c r="E79" s="162"/>
      <c r="F79" s="163"/>
      <c r="G79" s="160"/>
      <c r="H79" s="202"/>
    </row>
    <row r="80" spans="1:8" s="2" customFormat="1" ht="30" customHeight="1" hidden="1">
      <c r="A80" s="157"/>
      <c r="B80" s="158"/>
      <c r="C80" s="158"/>
      <c r="D80" s="158"/>
      <c r="E80" s="159"/>
      <c r="F80" s="160"/>
      <c r="G80" s="160"/>
      <c r="H80" s="202"/>
    </row>
    <row r="81" spans="1:8" s="2" customFormat="1" ht="30" customHeight="1" hidden="1">
      <c r="A81" s="157"/>
      <c r="B81" s="161"/>
      <c r="C81" s="161"/>
      <c r="D81" s="161"/>
      <c r="E81" s="162"/>
      <c r="F81" s="163"/>
      <c r="G81" s="160"/>
      <c r="H81" s="202"/>
    </row>
    <row r="82" spans="1:8" s="2" customFormat="1" ht="30" customHeight="1" hidden="1">
      <c r="A82" s="157"/>
      <c r="B82" s="158"/>
      <c r="C82" s="158"/>
      <c r="D82" s="158"/>
      <c r="E82" s="159"/>
      <c r="F82" s="160"/>
      <c r="G82" s="160"/>
      <c r="H82" s="202"/>
    </row>
    <row r="83" spans="1:8" s="2" customFormat="1" ht="30" customHeight="1" hidden="1">
      <c r="A83" s="157"/>
      <c r="B83" s="161"/>
      <c r="C83" s="161"/>
      <c r="D83" s="161"/>
      <c r="E83" s="162"/>
      <c r="F83" s="163"/>
      <c r="G83" s="160"/>
      <c r="H83" s="202"/>
    </row>
    <row r="84" spans="1:8" s="2" customFormat="1" ht="30" customHeight="1">
      <c r="A84" s="157">
        <v>70</v>
      </c>
      <c r="B84" s="154" t="s">
        <v>123</v>
      </c>
      <c r="C84" s="154" t="s">
        <v>124</v>
      </c>
      <c r="D84" s="154"/>
      <c r="E84" s="155"/>
      <c r="F84" s="156"/>
      <c r="G84" s="160"/>
      <c r="H84" s="202"/>
    </row>
    <row r="85" spans="1:8" s="2" customFormat="1" ht="30" customHeight="1">
      <c r="A85" s="157">
        <v>71</v>
      </c>
      <c r="B85" s="158" t="s">
        <v>197</v>
      </c>
      <c r="C85" s="158" t="s">
        <v>198</v>
      </c>
      <c r="D85" s="158" t="s">
        <v>167</v>
      </c>
      <c r="E85" s="159">
        <v>726.0000000000001</v>
      </c>
      <c r="F85" s="160"/>
      <c r="G85" s="160">
        <f>ROUND(E85*F85,2)</f>
        <v>0</v>
      </c>
      <c r="H85" s="202"/>
    </row>
    <row r="86" spans="1:8" s="2" customFormat="1" ht="30" customHeight="1" hidden="1">
      <c r="A86" s="157"/>
      <c r="B86" s="150"/>
      <c r="C86" s="150"/>
      <c r="D86" s="150"/>
      <c r="E86" s="151"/>
      <c r="F86" s="152"/>
      <c r="G86" s="160"/>
      <c r="H86" s="202"/>
    </row>
    <row r="87" spans="1:8" s="2" customFormat="1" ht="30" customHeight="1" hidden="1">
      <c r="A87" s="157"/>
      <c r="B87" s="154"/>
      <c r="C87" s="154"/>
      <c r="D87" s="154"/>
      <c r="E87" s="155"/>
      <c r="F87" s="156"/>
      <c r="G87" s="160"/>
      <c r="H87" s="202"/>
    </row>
    <row r="88" spans="1:8" s="2" customFormat="1" ht="30" customHeight="1" hidden="1">
      <c r="A88" s="157"/>
      <c r="B88" s="158"/>
      <c r="C88" s="158"/>
      <c r="D88" s="158"/>
      <c r="E88" s="159"/>
      <c r="F88" s="160"/>
      <c r="G88" s="160"/>
      <c r="H88" s="202"/>
    </row>
    <row r="89" spans="1:8" s="2" customFormat="1" ht="30" customHeight="1" hidden="1">
      <c r="A89" s="157"/>
      <c r="B89" s="161"/>
      <c r="C89" s="161"/>
      <c r="D89" s="161"/>
      <c r="E89" s="162"/>
      <c r="F89" s="163"/>
      <c r="G89" s="160"/>
      <c r="H89" s="202"/>
    </row>
    <row r="90" spans="1:8" s="2" customFormat="1" ht="30" customHeight="1" hidden="1">
      <c r="A90" s="157"/>
      <c r="B90" s="158"/>
      <c r="C90" s="158"/>
      <c r="D90" s="158"/>
      <c r="E90" s="159"/>
      <c r="F90" s="160"/>
      <c r="G90" s="160"/>
      <c r="H90" s="202"/>
    </row>
    <row r="91" spans="1:8" s="2" customFormat="1" ht="30" customHeight="1" hidden="1">
      <c r="A91" s="157"/>
      <c r="B91" s="154"/>
      <c r="C91" s="154"/>
      <c r="D91" s="154"/>
      <c r="E91" s="155"/>
      <c r="F91" s="156"/>
      <c r="G91" s="160"/>
      <c r="H91" s="202"/>
    </row>
    <row r="92" spans="1:8" s="2" customFormat="1" ht="30" customHeight="1" hidden="1">
      <c r="A92" s="157"/>
      <c r="B92" s="158"/>
      <c r="C92" s="158"/>
      <c r="D92" s="158"/>
      <c r="E92" s="159"/>
      <c r="F92" s="160"/>
      <c r="G92" s="160"/>
      <c r="H92" s="202"/>
    </row>
    <row r="93" spans="1:8" s="2" customFormat="1" ht="30" customHeight="1" hidden="1">
      <c r="A93" s="157"/>
      <c r="B93" s="161"/>
      <c r="C93" s="161"/>
      <c r="D93" s="161"/>
      <c r="E93" s="162"/>
      <c r="F93" s="163"/>
      <c r="G93" s="160"/>
      <c r="H93" s="202"/>
    </row>
    <row r="94" spans="1:8" s="2" customFormat="1" ht="30" customHeight="1" hidden="1">
      <c r="A94" s="157"/>
      <c r="B94" s="161"/>
      <c r="C94" s="161"/>
      <c r="D94" s="161"/>
      <c r="E94" s="162"/>
      <c r="F94" s="163"/>
      <c r="G94" s="160"/>
      <c r="H94" s="202"/>
    </row>
    <row r="95" spans="1:8" s="2" customFormat="1" ht="11.25" hidden="1">
      <c r="A95" s="157"/>
      <c r="B95" s="158"/>
      <c r="C95" s="158"/>
      <c r="D95" s="158"/>
      <c r="E95" s="159"/>
      <c r="F95" s="160"/>
      <c r="G95" s="160"/>
      <c r="H95" s="202"/>
    </row>
    <row r="96" spans="1:8" s="2" customFormat="1" ht="11.25" hidden="1">
      <c r="A96" s="157"/>
      <c r="B96" s="161"/>
      <c r="C96" s="161"/>
      <c r="D96" s="161"/>
      <c r="E96" s="162"/>
      <c r="F96" s="163"/>
      <c r="G96" s="160"/>
      <c r="H96" s="202"/>
    </row>
    <row r="97" spans="1:8" s="2" customFormat="1" ht="30" customHeight="1" hidden="1">
      <c r="A97" s="157"/>
      <c r="B97" s="158"/>
      <c r="C97" s="158"/>
      <c r="D97" s="158"/>
      <c r="E97" s="159"/>
      <c r="F97" s="160"/>
      <c r="G97" s="160"/>
      <c r="H97" s="202"/>
    </row>
    <row r="98" spans="1:8" s="2" customFormat="1" ht="30" customHeight="1" hidden="1">
      <c r="A98" s="157"/>
      <c r="B98" s="154"/>
      <c r="C98" s="154"/>
      <c r="D98" s="154"/>
      <c r="E98" s="155"/>
      <c r="F98" s="156"/>
      <c r="G98" s="160"/>
      <c r="H98" s="202"/>
    </row>
    <row r="99" spans="1:8" s="197" customFormat="1" ht="11.25" hidden="1">
      <c r="A99" s="193"/>
      <c r="B99" s="194"/>
      <c r="C99" s="194"/>
      <c r="D99" s="194"/>
      <c r="E99" s="195"/>
      <c r="F99" s="196"/>
      <c r="G99" s="196"/>
      <c r="H99" s="202"/>
    </row>
    <row r="100" spans="1:8" s="197" customFormat="1" ht="30" customHeight="1" hidden="1">
      <c r="A100" s="157"/>
      <c r="B100" s="194"/>
      <c r="C100" s="194"/>
      <c r="D100" s="194"/>
      <c r="E100" s="195"/>
      <c r="F100" s="196"/>
      <c r="G100" s="196"/>
      <c r="H100" s="202"/>
    </row>
    <row r="101" spans="1:8" s="197" customFormat="1" ht="30" customHeight="1" hidden="1">
      <c r="A101" s="193"/>
      <c r="B101" s="198"/>
      <c r="C101" s="198"/>
      <c r="D101" s="198"/>
      <c r="E101" s="199"/>
      <c r="F101" s="200"/>
      <c r="G101" s="196"/>
      <c r="H101" s="202"/>
    </row>
    <row r="102" spans="1:8" s="197" customFormat="1" ht="30" customHeight="1" hidden="1">
      <c r="A102" s="193"/>
      <c r="B102" s="194"/>
      <c r="C102" s="194"/>
      <c r="D102" s="194"/>
      <c r="E102" s="195"/>
      <c r="F102" s="196"/>
      <c r="G102" s="196"/>
      <c r="H102" s="202"/>
    </row>
    <row r="103" spans="1:8" s="2" customFormat="1" ht="30" customHeight="1">
      <c r="A103" s="157"/>
      <c r="B103" s="173"/>
      <c r="C103" s="192" t="s">
        <v>326</v>
      </c>
      <c r="D103" s="173"/>
      <c r="E103" s="174"/>
      <c r="F103" s="175"/>
      <c r="G103" s="175"/>
      <c r="H103" s="202"/>
    </row>
    <row r="104" spans="1:8" s="187" customFormat="1" ht="30" customHeight="1">
      <c r="A104" s="157"/>
      <c r="B104" s="176" t="s">
        <v>242</v>
      </c>
      <c r="C104" s="176" t="s">
        <v>243</v>
      </c>
      <c r="D104" s="176"/>
      <c r="E104" s="176"/>
      <c r="F104" s="176"/>
      <c r="G104" s="186"/>
      <c r="H104" s="202"/>
    </row>
    <row r="105" spans="1:8" s="187" customFormat="1" ht="30" customHeight="1">
      <c r="A105" s="157"/>
      <c r="B105" s="176" t="s">
        <v>244</v>
      </c>
      <c r="C105" s="176" t="s">
        <v>245</v>
      </c>
      <c r="D105" s="176"/>
      <c r="E105" s="176"/>
      <c r="F105" s="176"/>
      <c r="G105" s="186"/>
      <c r="H105" s="202"/>
    </row>
    <row r="106" spans="1:8" s="187" customFormat="1" ht="30" customHeight="1">
      <c r="A106" s="157">
        <v>89</v>
      </c>
      <c r="B106" s="177" t="s">
        <v>246</v>
      </c>
      <c r="C106" s="178" t="s">
        <v>247</v>
      </c>
      <c r="D106" s="179" t="s">
        <v>160</v>
      </c>
      <c r="E106" s="180">
        <v>35</v>
      </c>
      <c r="F106" s="180"/>
      <c r="G106" s="180">
        <f>ROUND(E106*F106,2)</f>
        <v>0</v>
      </c>
      <c r="H106" s="202"/>
    </row>
    <row r="107" spans="1:8" s="187" customFormat="1" ht="30" customHeight="1">
      <c r="A107" s="157">
        <v>90</v>
      </c>
      <c r="B107" s="177" t="s">
        <v>248</v>
      </c>
      <c r="C107" s="178" t="s">
        <v>249</v>
      </c>
      <c r="D107" s="179" t="s">
        <v>160</v>
      </c>
      <c r="E107" s="180">
        <v>35</v>
      </c>
      <c r="F107" s="180"/>
      <c r="G107" s="180">
        <f aca="true" t="shared" si="2" ref="G107:G133">ROUND(E107*F107,2)</f>
        <v>0</v>
      </c>
      <c r="H107" s="202"/>
    </row>
    <row r="108" spans="1:8" s="187" customFormat="1" ht="30" customHeight="1">
      <c r="A108" s="157">
        <v>91</v>
      </c>
      <c r="B108" s="177" t="s">
        <v>250</v>
      </c>
      <c r="C108" s="178" t="s">
        <v>251</v>
      </c>
      <c r="D108" s="179" t="s">
        <v>159</v>
      </c>
      <c r="E108" s="180">
        <v>42</v>
      </c>
      <c r="F108" s="180"/>
      <c r="G108" s="180">
        <f t="shared" si="2"/>
        <v>0</v>
      </c>
      <c r="H108" s="202"/>
    </row>
    <row r="109" spans="1:8" s="187" customFormat="1" ht="30" customHeight="1">
      <c r="A109" s="157">
        <v>92</v>
      </c>
      <c r="B109" s="177" t="s">
        <v>252</v>
      </c>
      <c r="C109" s="178" t="s">
        <v>315</v>
      </c>
      <c r="D109" s="179" t="s">
        <v>159</v>
      </c>
      <c r="E109" s="180">
        <v>8</v>
      </c>
      <c r="F109" s="180"/>
      <c r="G109" s="180">
        <f t="shared" si="2"/>
        <v>0</v>
      </c>
      <c r="H109" s="202"/>
    </row>
    <row r="110" spans="1:8" s="187" customFormat="1" ht="30" customHeight="1">
      <c r="A110" s="157">
        <v>93</v>
      </c>
      <c r="B110" s="177" t="s">
        <v>253</v>
      </c>
      <c r="C110" s="178" t="s">
        <v>254</v>
      </c>
      <c r="D110" s="179" t="s">
        <v>159</v>
      </c>
      <c r="E110" s="180">
        <v>8</v>
      </c>
      <c r="F110" s="180"/>
      <c r="G110" s="180">
        <f t="shared" si="2"/>
        <v>0</v>
      </c>
      <c r="H110" s="202"/>
    </row>
    <row r="111" spans="1:8" s="187" customFormat="1" ht="30" customHeight="1">
      <c r="A111" s="157">
        <v>94</v>
      </c>
      <c r="B111" s="177" t="s">
        <v>255</v>
      </c>
      <c r="C111" s="178" t="s">
        <v>256</v>
      </c>
      <c r="D111" s="179" t="s">
        <v>159</v>
      </c>
      <c r="E111" s="180">
        <v>8</v>
      </c>
      <c r="F111" s="180"/>
      <c r="G111" s="180">
        <f t="shared" si="2"/>
        <v>0</v>
      </c>
      <c r="H111" s="202"/>
    </row>
    <row r="112" spans="1:8" s="187" customFormat="1" ht="30" customHeight="1">
      <c r="A112" s="157">
        <v>95</v>
      </c>
      <c r="B112" s="177" t="s">
        <v>257</v>
      </c>
      <c r="C112" s="178" t="s">
        <v>316</v>
      </c>
      <c r="D112" s="179" t="s">
        <v>159</v>
      </c>
      <c r="E112" s="180">
        <v>8</v>
      </c>
      <c r="F112" s="180"/>
      <c r="G112" s="180">
        <f t="shared" si="2"/>
        <v>0</v>
      </c>
      <c r="H112" s="202"/>
    </row>
    <row r="113" spans="1:8" s="187" customFormat="1" ht="30" customHeight="1">
      <c r="A113" s="157">
        <v>96</v>
      </c>
      <c r="B113" s="177" t="s">
        <v>258</v>
      </c>
      <c r="C113" s="178" t="s">
        <v>259</v>
      </c>
      <c r="D113" s="179" t="s">
        <v>159</v>
      </c>
      <c r="E113" s="180">
        <v>8</v>
      </c>
      <c r="F113" s="180"/>
      <c r="G113" s="180">
        <f t="shared" si="2"/>
        <v>0</v>
      </c>
      <c r="H113" s="202"/>
    </row>
    <row r="114" spans="1:8" s="187" customFormat="1" ht="30" customHeight="1">
      <c r="A114" s="157">
        <v>97</v>
      </c>
      <c r="B114" s="177" t="s">
        <v>260</v>
      </c>
      <c r="C114" s="178" t="s">
        <v>261</v>
      </c>
      <c r="D114" s="179" t="s">
        <v>159</v>
      </c>
      <c r="E114" s="180">
        <v>8</v>
      </c>
      <c r="F114" s="180"/>
      <c r="G114" s="180">
        <f t="shared" si="2"/>
        <v>0</v>
      </c>
      <c r="H114" s="202"/>
    </row>
    <row r="115" spans="1:8" s="187" customFormat="1" ht="30" customHeight="1">
      <c r="A115" s="157">
        <v>98</v>
      </c>
      <c r="B115" s="177" t="s">
        <v>262</v>
      </c>
      <c r="C115" s="178" t="s">
        <v>263</v>
      </c>
      <c r="D115" s="179" t="s">
        <v>159</v>
      </c>
      <c r="E115" s="180">
        <v>8</v>
      </c>
      <c r="F115" s="180"/>
      <c r="G115" s="180">
        <f t="shared" si="2"/>
        <v>0</v>
      </c>
      <c r="H115" s="202"/>
    </row>
    <row r="116" spans="1:8" s="187" customFormat="1" ht="30" customHeight="1">
      <c r="A116" s="157">
        <v>99</v>
      </c>
      <c r="B116" s="177" t="s">
        <v>264</v>
      </c>
      <c r="C116" s="178" t="s">
        <v>265</v>
      </c>
      <c r="D116" s="179" t="s">
        <v>159</v>
      </c>
      <c r="E116" s="180">
        <v>1</v>
      </c>
      <c r="F116" s="180"/>
      <c r="G116" s="180">
        <f t="shared" si="2"/>
        <v>0</v>
      </c>
      <c r="H116" s="202"/>
    </row>
    <row r="117" spans="1:8" s="187" customFormat="1" ht="30" customHeight="1">
      <c r="A117" s="157">
        <v>100</v>
      </c>
      <c r="B117" s="177" t="s">
        <v>264</v>
      </c>
      <c r="C117" s="178" t="s">
        <v>317</v>
      </c>
      <c r="D117" s="179" t="s">
        <v>159</v>
      </c>
      <c r="E117" s="180">
        <v>13</v>
      </c>
      <c r="F117" s="180"/>
      <c r="G117" s="180">
        <f t="shared" si="2"/>
        <v>0</v>
      </c>
      <c r="H117" s="202"/>
    </row>
    <row r="118" spans="1:8" s="187" customFormat="1" ht="30" customHeight="1">
      <c r="A118" s="157">
        <v>101</v>
      </c>
      <c r="B118" s="177" t="s">
        <v>264</v>
      </c>
      <c r="C118" s="178" t="s">
        <v>318</v>
      </c>
      <c r="D118" s="179" t="s">
        <v>159</v>
      </c>
      <c r="E118" s="180">
        <v>13</v>
      </c>
      <c r="F118" s="180"/>
      <c r="G118" s="180">
        <f t="shared" si="2"/>
        <v>0</v>
      </c>
      <c r="H118" s="202"/>
    </row>
    <row r="119" spans="1:8" s="187" customFormat="1" ht="30" customHeight="1">
      <c r="A119" s="157">
        <v>102</v>
      </c>
      <c r="B119" s="177" t="s">
        <v>264</v>
      </c>
      <c r="C119" s="178" t="s">
        <v>319</v>
      </c>
      <c r="D119" s="179" t="s">
        <v>159</v>
      </c>
      <c r="E119" s="180">
        <v>1</v>
      </c>
      <c r="F119" s="180"/>
      <c r="G119" s="180">
        <f t="shared" si="2"/>
        <v>0</v>
      </c>
      <c r="H119" s="202"/>
    </row>
    <row r="120" spans="1:8" s="187" customFormat="1" ht="30" customHeight="1">
      <c r="A120" s="157">
        <v>103</v>
      </c>
      <c r="B120" s="177" t="s">
        <v>266</v>
      </c>
      <c r="C120" s="178" t="s">
        <v>267</v>
      </c>
      <c r="D120" s="179" t="s">
        <v>160</v>
      </c>
      <c r="E120" s="180">
        <v>430</v>
      </c>
      <c r="F120" s="180"/>
      <c r="G120" s="180">
        <f t="shared" si="2"/>
        <v>0</v>
      </c>
      <c r="H120" s="202"/>
    </row>
    <row r="121" spans="1:8" s="187" customFormat="1" ht="30" customHeight="1">
      <c r="A121" s="157">
        <v>104</v>
      </c>
      <c r="B121" s="177" t="s">
        <v>268</v>
      </c>
      <c r="C121" s="178" t="s">
        <v>269</v>
      </c>
      <c r="D121" s="179" t="s">
        <v>159</v>
      </c>
      <c r="E121" s="180">
        <v>5</v>
      </c>
      <c r="F121" s="180"/>
      <c r="G121" s="180">
        <f t="shared" si="2"/>
        <v>0</v>
      </c>
      <c r="H121" s="202"/>
    </row>
    <row r="122" spans="1:8" s="187" customFormat="1" ht="30" customHeight="1">
      <c r="A122" s="157">
        <v>105</v>
      </c>
      <c r="B122" s="177" t="s">
        <v>270</v>
      </c>
      <c r="C122" s="178" t="s">
        <v>271</v>
      </c>
      <c r="D122" s="179" t="s">
        <v>158</v>
      </c>
      <c r="E122" s="180">
        <v>344</v>
      </c>
      <c r="F122" s="180"/>
      <c r="G122" s="180">
        <f t="shared" si="2"/>
        <v>0</v>
      </c>
      <c r="H122" s="202"/>
    </row>
    <row r="123" spans="1:8" s="187" customFormat="1" ht="30" customHeight="1">
      <c r="A123" s="157">
        <v>106</v>
      </c>
      <c r="B123" s="177" t="s">
        <v>272</v>
      </c>
      <c r="C123" s="178" t="s">
        <v>273</v>
      </c>
      <c r="D123" s="179" t="s">
        <v>160</v>
      </c>
      <c r="E123" s="180">
        <v>10</v>
      </c>
      <c r="F123" s="180"/>
      <c r="G123" s="180">
        <f t="shared" si="2"/>
        <v>0</v>
      </c>
      <c r="H123" s="202"/>
    </row>
    <row r="124" spans="1:8" s="187" customFormat="1" ht="30" customHeight="1">
      <c r="A124" s="157">
        <v>107</v>
      </c>
      <c r="B124" s="177" t="s">
        <v>274</v>
      </c>
      <c r="C124" s="178" t="s">
        <v>275</v>
      </c>
      <c r="D124" s="179" t="s">
        <v>158</v>
      </c>
      <c r="E124" s="180">
        <v>4</v>
      </c>
      <c r="F124" s="180"/>
      <c r="G124" s="180">
        <f t="shared" si="2"/>
        <v>0</v>
      </c>
      <c r="H124" s="202"/>
    </row>
    <row r="125" spans="1:8" s="187" customFormat="1" ht="30" customHeight="1">
      <c r="A125" s="157">
        <v>108</v>
      </c>
      <c r="B125" s="177" t="s">
        <v>276</v>
      </c>
      <c r="C125" s="178" t="s">
        <v>277</v>
      </c>
      <c r="D125" s="179" t="s">
        <v>159</v>
      </c>
      <c r="E125" s="180">
        <v>5</v>
      </c>
      <c r="F125" s="180"/>
      <c r="G125" s="180">
        <f t="shared" si="2"/>
        <v>0</v>
      </c>
      <c r="H125" s="202"/>
    </row>
    <row r="126" spans="1:8" s="187" customFormat="1" ht="30" customHeight="1">
      <c r="A126" s="157">
        <v>109</v>
      </c>
      <c r="B126" s="177" t="s">
        <v>278</v>
      </c>
      <c r="C126" s="178" t="s">
        <v>279</v>
      </c>
      <c r="D126" s="179" t="s">
        <v>159</v>
      </c>
      <c r="E126" s="180">
        <v>5</v>
      </c>
      <c r="F126" s="180"/>
      <c r="G126" s="180">
        <f t="shared" si="2"/>
        <v>0</v>
      </c>
      <c r="H126" s="202"/>
    </row>
    <row r="127" spans="1:8" s="187" customFormat="1" ht="30" customHeight="1">
      <c r="A127" s="157">
        <v>110</v>
      </c>
      <c r="B127" s="181" t="s">
        <v>280</v>
      </c>
      <c r="C127" s="182" t="s">
        <v>321</v>
      </c>
      <c r="D127" s="181" t="s">
        <v>160</v>
      </c>
      <c r="E127" s="183">
        <v>430</v>
      </c>
      <c r="F127" s="184"/>
      <c r="G127" s="180">
        <f t="shared" si="2"/>
        <v>0</v>
      </c>
      <c r="H127" s="202"/>
    </row>
    <row r="128" spans="1:8" s="187" customFormat="1" ht="30" customHeight="1">
      <c r="A128" s="157">
        <v>111</v>
      </c>
      <c r="B128" s="181" t="s">
        <v>281</v>
      </c>
      <c r="C128" s="178" t="s">
        <v>320</v>
      </c>
      <c r="D128" s="181" t="s">
        <v>160</v>
      </c>
      <c r="E128" s="183">
        <v>451.5</v>
      </c>
      <c r="F128" s="184"/>
      <c r="G128" s="180">
        <f t="shared" si="2"/>
        <v>0</v>
      </c>
      <c r="H128" s="202"/>
    </row>
    <row r="129" spans="1:8" s="187" customFormat="1" ht="30" customHeight="1">
      <c r="A129" s="157">
        <v>112</v>
      </c>
      <c r="B129" s="177" t="s">
        <v>282</v>
      </c>
      <c r="C129" s="178" t="s">
        <v>323</v>
      </c>
      <c r="D129" s="179" t="s">
        <v>160</v>
      </c>
      <c r="E129" s="180">
        <v>75</v>
      </c>
      <c r="F129" s="180"/>
      <c r="G129" s="180">
        <f t="shared" si="2"/>
        <v>0</v>
      </c>
      <c r="H129" s="202"/>
    </row>
    <row r="130" spans="1:8" s="187" customFormat="1" ht="30" customHeight="1">
      <c r="A130" s="157">
        <v>113</v>
      </c>
      <c r="B130" s="177" t="s">
        <v>283</v>
      </c>
      <c r="C130" s="178" t="s">
        <v>324</v>
      </c>
      <c r="D130" s="179" t="s">
        <v>160</v>
      </c>
      <c r="E130" s="180">
        <v>78.75</v>
      </c>
      <c r="F130" s="180"/>
      <c r="G130" s="180">
        <f t="shared" si="2"/>
        <v>0</v>
      </c>
      <c r="H130" s="202"/>
    </row>
    <row r="131" spans="1:8" s="187" customFormat="1" ht="30" customHeight="1">
      <c r="A131" s="157">
        <v>114</v>
      </c>
      <c r="B131" s="177" t="s">
        <v>284</v>
      </c>
      <c r="C131" s="178" t="s">
        <v>285</v>
      </c>
      <c r="D131" s="179" t="s">
        <v>159</v>
      </c>
      <c r="E131" s="180">
        <v>31</v>
      </c>
      <c r="F131" s="180"/>
      <c r="G131" s="180">
        <f t="shared" si="2"/>
        <v>0</v>
      </c>
      <c r="H131" s="202"/>
    </row>
    <row r="132" spans="1:8" s="187" customFormat="1" ht="30" customHeight="1">
      <c r="A132" s="157">
        <v>115</v>
      </c>
      <c r="B132" s="177" t="s">
        <v>286</v>
      </c>
      <c r="C132" s="178" t="s">
        <v>287</v>
      </c>
      <c r="D132" s="179" t="s">
        <v>159</v>
      </c>
      <c r="E132" s="180">
        <v>31</v>
      </c>
      <c r="F132" s="180"/>
      <c r="G132" s="180">
        <f t="shared" si="2"/>
        <v>0</v>
      </c>
      <c r="H132" s="202"/>
    </row>
    <row r="133" spans="1:8" s="187" customFormat="1" ht="30" customHeight="1">
      <c r="A133" s="157">
        <v>116</v>
      </c>
      <c r="B133" s="177" t="s">
        <v>264</v>
      </c>
      <c r="C133" s="178" t="s">
        <v>322</v>
      </c>
      <c r="D133" s="179" t="s">
        <v>159</v>
      </c>
      <c r="E133" s="180">
        <v>16</v>
      </c>
      <c r="F133" s="180"/>
      <c r="G133" s="180">
        <f t="shared" si="2"/>
        <v>0</v>
      </c>
      <c r="H133" s="202"/>
    </row>
    <row r="134" spans="1:8" s="187" customFormat="1" ht="30" customHeight="1">
      <c r="A134" s="157">
        <v>117</v>
      </c>
      <c r="B134" s="176" t="s">
        <v>288</v>
      </c>
      <c r="C134" s="176" t="s">
        <v>289</v>
      </c>
      <c r="D134" s="176"/>
      <c r="E134" s="176"/>
      <c r="F134" s="176"/>
      <c r="G134" s="180"/>
      <c r="H134" s="202"/>
    </row>
    <row r="135" spans="1:8" s="187" customFormat="1" ht="30" customHeight="1">
      <c r="A135" s="157">
        <v>118</v>
      </c>
      <c r="B135" s="177" t="s">
        <v>290</v>
      </c>
      <c r="C135" s="178" t="s">
        <v>291</v>
      </c>
      <c r="D135" s="179" t="s">
        <v>292</v>
      </c>
      <c r="E135" s="180">
        <v>0.45</v>
      </c>
      <c r="F135" s="180"/>
      <c r="G135" s="180">
        <f aca="true" t="shared" si="3" ref="G135:G147">ROUND(E135*F135,2)</f>
        <v>0</v>
      </c>
      <c r="H135" s="202"/>
    </row>
    <row r="136" spans="1:8" s="187" customFormat="1" ht="30" customHeight="1">
      <c r="A136" s="157">
        <v>119</v>
      </c>
      <c r="B136" s="177" t="s">
        <v>293</v>
      </c>
      <c r="C136" s="178" t="s">
        <v>294</v>
      </c>
      <c r="D136" s="179" t="s">
        <v>159</v>
      </c>
      <c r="E136" s="180">
        <v>8</v>
      </c>
      <c r="F136" s="180"/>
      <c r="G136" s="180">
        <f t="shared" si="3"/>
        <v>0</v>
      </c>
      <c r="H136" s="202"/>
    </row>
    <row r="137" spans="1:8" s="187" customFormat="1" ht="30" customHeight="1">
      <c r="A137" s="157">
        <v>120</v>
      </c>
      <c r="B137" s="177" t="s">
        <v>295</v>
      </c>
      <c r="C137" s="178" t="s">
        <v>296</v>
      </c>
      <c r="D137" s="179" t="s">
        <v>159</v>
      </c>
      <c r="E137" s="180">
        <v>8</v>
      </c>
      <c r="F137" s="180"/>
      <c r="G137" s="180">
        <f t="shared" si="3"/>
        <v>0</v>
      </c>
      <c r="H137" s="202"/>
    </row>
    <row r="138" spans="1:8" s="187" customFormat="1" ht="30" customHeight="1">
      <c r="A138" s="157">
        <v>121</v>
      </c>
      <c r="B138" s="177"/>
      <c r="C138" s="178" t="s">
        <v>325</v>
      </c>
      <c r="D138" s="179" t="s">
        <v>159</v>
      </c>
      <c r="E138" s="180">
        <v>13</v>
      </c>
      <c r="F138" s="180"/>
      <c r="G138" s="180">
        <f t="shared" si="3"/>
        <v>0</v>
      </c>
      <c r="H138" s="202"/>
    </row>
    <row r="139" spans="1:8" s="187" customFormat="1" ht="30" customHeight="1">
      <c r="A139" s="157">
        <v>122</v>
      </c>
      <c r="B139" s="177" t="s">
        <v>297</v>
      </c>
      <c r="C139" s="178" t="s">
        <v>298</v>
      </c>
      <c r="D139" s="179" t="s">
        <v>160</v>
      </c>
      <c r="E139" s="180">
        <v>450</v>
      </c>
      <c r="F139" s="180"/>
      <c r="G139" s="180">
        <f t="shared" si="3"/>
        <v>0</v>
      </c>
      <c r="H139" s="202"/>
    </row>
    <row r="140" spans="1:8" s="187" customFormat="1" ht="30" customHeight="1">
      <c r="A140" s="157">
        <v>123</v>
      </c>
      <c r="B140" s="177" t="s">
        <v>299</v>
      </c>
      <c r="C140" s="178" t="s">
        <v>300</v>
      </c>
      <c r="D140" s="179" t="s">
        <v>160</v>
      </c>
      <c r="E140" s="180">
        <v>450</v>
      </c>
      <c r="F140" s="180"/>
      <c r="G140" s="180">
        <f t="shared" si="3"/>
        <v>0</v>
      </c>
      <c r="H140" s="202"/>
    </row>
    <row r="141" spans="1:8" s="187" customFormat="1" ht="30" customHeight="1">
      <c r="A141" s="157">
        <v>124</v>
      </c>
      <c r="B141" s="177" t="s">
        <v>301</v>
      </c>
      <c r="C141" s="185" t="s">
        <v>302</v>
      </c>
      <c r="D141" s="179" t="s">
        <v>160</v>
      </c>
      <c r="E141" s="180">
        <v>450</v>
      </c>
      <c r="F141" s="180"/>
      <c r="G141" s="180">
        <f t="shared" si="3"/>
        <v>0</v>
      </c>
      <c r="H141" s="202"/>
    </row>
    <row r="142" spans="1:8" s="187" customFormat="1" ht="30" customHeight="1">
      <c r="A142" s="157">
        <v>125</v>
      </c>
      <c r="B142" s="177" t="s">
        <v>303</v>
      </c>
      <c r="C142" s="178" t="s">
        <v>304</v>
      </c>
      <c r="D142" s="179" t="s">
        <v>160</v>
      </c>
      <c r="E142" s="180">
        <v>450</v>
      </c>
      <c r="F142" s="180"/>
      <c r="G142" s="180">
        <f t="shared" si="3"/>
        <v>0</v>
      </c>
      <c r="H142" s="202"/>
    </row>
    <row r="143" spans="1:8" s="187" customFormat="1" ht="30" customHeight="1">
      <c r="A143" s="157">
        <v>126</v>
      </c>
      <c r="B143" s="177" t="s">
        <v>305</v>
      </c>
      <c r="C143" s="178" t="s">
        <v>306</v>
      </c>
      <c r="D143" s="179" t="s">
        <v>160</v>
      </c>
      <c r="E143" s="180">
        <v>450</v>
      </c>
      <c r="F143" s="180"/>
      <c r="G143" s="180">
        <f t="shared" si="3"/>
        <v>0</v>
      </c>
      <c r="H143" s="202"/>
    </row>
    <row r="144" spans="1:8" s="187" customFormat="1" ht="30" customHeight="1">
      <c r="A144" s="157">
        <v>127</v>
      </c>
      <c r="B144" s="177" t="s">
        <v>307</v>
      </c>
      <c r="C144" s="178" t="s">
        <v>308</v>
      </c>
      <c r="D144" s="179" t="s">
        <v>157</v>
      </c>
      <c r="E144" s="180">
        <v>450</v>
      </c>
      <c r="F144" s="180"/>
      <c r="G144" s="180">
        <f t="shared" si="3"/>
        <v>0</v>
      </c>
      <c r="H144" s="202"/>
    </row>
    <row r="145" spans="1:8" s="187" customFormat="1" ht="30" customHeight="1">
      <c r="A145" s="157">
        <v>128</v>
      </c>
      <c r="B145" s="177" t="s">
        <v>71</v>
      </c>
      <c r="C145" s="178" t="s">
        <v>309</v>
      </c>
      <c r="D145" s="179" t="s">
        <v>159</v>
      </c>
      <c r="E145" s="180">
        <v>1</v>
      </c>
      <c r="F145" s="180"/>
      <c r="G145" s="180">
        <f t="shared" si="3"/>
        <v>0</v>
      </c>
      <c r="H145" s="202"/>
    </row>
    <row r="146" spans="1:8" s="187" customFormat="1" ht="30" customHeight="1">
      <c r="A146" s="157">
        <v>129</v>
      </c>
      <c r="B146" s="177" t="s">
        <v>310</v>
      </c>
      <c r="C146" s="178" t="s">
        <v>311</v>
      </c>
      <c r="D146" s="179" t="s">
        <v>312</v>
      </c>
      <c r="E146" s="180">
        <v>15</v>
      </c>
      <c r="F146" s="180"/>
      <c r="G146" s="180">
        <f t="shared" si="3"/>
        <v>0</v>
      </c>
      <c r="H146" s="202"/>
    </row>
    <row r="147" spans="1:8" s="187" customFormat="1" ht="30" customHeight="1">
      <c r="A147" s="157">
        <v>130</v>
      </c>
      <c r="B147" s="177" t="s">
        <v>313</v>
      </c>
      <c r="C147" s="178" t="s">
        <v>314</v>
      </c>
      <c r="D147" s="179" t="s">
        <v>205</v>
      </c>
      <c r="E147" s="180">
        <v>1</v>
      </c>
      <c r="F147" s="180"/>
      <c r="G147" s="180">
        <f t="shared" si="3"/>
        <v>0</v>
      </c>
      <c r="H147" s="202"/>
    </row>
    <row r="148" spans="1:7" s="187" customFormat="1" ht="11.25">
      <c r="A148" s="172"/>
      <c r="B148" s="173"/>
      <c r="C148" s="173"/>
      <c r="D148" s="173"/>
      <c r="E148" s="174"/>
      <c r="F148" s="175"/>
      <c r="G148" s="175"/>
    </row>
    <row r="149" spans="1:7" s="187" customFormat="1" ht="15">
      <c r="A149" s="164"/>
      <c r="B149" s="165"/>
      <c r="C149" s="165" t="s">
        <v>130</v>
      </c>
      <c r="D149" s="165"/>
      <c r="E149" s="166"/>
      <c r="F149" s="167"/>
      <c r="G149" s="167">
        <f>SUM(G15:G147)</f>
        <v>0</v>
      </c>
    </row>
    <row r="150" spans="1:7" s="187" customFormat="1" ht="10.5">
      <c r="A150" s="188"/>
      <c r="B150" s="189"/>
      <c r="C150" s="189"/>
      <c r="D150" s="189"/>
      <c r="E150" s="190"/>
      <c r="F150" s="191"/>
      <c r="G150" s="191"/>
    </row>
    <row r="151" spans="1:7" s="187" customFormat="1" ht="10.5">
      <c r="A151" s="188"/>
      <c r="B151" s="189"/>
      <c r="C151" s="189"/>
      <c r="D151" s="189"/>
      <c r="E151" s="190"/>
      <c r="F151" s="191"/>
      <c r="G151" s="191"/>
    </row>
    <row r="152" spans="1:7" s="187" customFormat="1" ht="10.5">
      <c r="A152" s="188"/>
      <c r="B152" s="189"/>
      <c r="C152" s="189"/>
      <c r="D152" s="189"/>
      <c r="E152" s="190"/>
      <c r="F152" s="191"/>
      <c r="G152" s="191"/>
    </row>
    <row r="153" spans="1:7" s="187" customFormat="1" ht="10.5">
      <c r="A153" s="188"/>
      <c r="B153" s="189"/>
      <c r="C153" s="189"/>
      <c r="D153" s="189"/>
      <c r="E153" s="190"/>
      <c r="F153" s="191"/>
      <c r="G153" s="191"/>
    </row>
    <row r="154" spans="1:7" s="187" customFormat="1" ht="10.5">
      <c r="A154" s="188"/>
      <c r="B154" s="189"/>
      <c r="C154" s="189"/>
      <c r="D154" s="189"/>
      <c r="E154" s="190"/>
      <c r="F154" s="191"/>
      <c r="G154" s="191"/>
    </row>
    <row r="155" spans="1:7" s="187" customFormat="1" ht="10.5">
      <c r="A155" s="188"/>
      <c r="B155" s="189"/>
      <c r="C155" s="189"/>
      <c r="D155" s="189"/>
      <c r="E155" s="190"/>
      <c r="F155" s="191"/>
      <c r="G155" s="191"/>
    </row>
    <row r="156" spans="1:7" s="187" customFormat="1" ht="10.5">
      <c r="A156" s="188"/>
      <c r="B156" s="189"/>
      <c r="C156" s="189"/>
      <c r="D156" s="189"/>
      <c r="E156" s="190"/>
      <c r="F156" s="191"/>
      <c r="G156" s="191"/>
    </row>
    <row r="157" spans="1:7" s="187" customFormat="1" ht="10.5">
      <c r="A157" s="188"/>
      <c r="B157" s="189"/>
      <c r="C157" s="189"/>
      <c r="D157" s="189"/>
      <c r="E157" s="190"/>
      <c r="F157" s="191"/>
      <c r="G157" s="191"/>
    </row>
    <row r="158" spans="1:7" s="187" customFormat="1" ht="10.5">
      <c r="A158" s="188"/>
      <c r="B158" s="189"/>
      <c r="C158" s="189"/>
      <c r="D158" s="189"/>
      <c r="E158" s="190"/>
      <c r="F158" s="191"/>
      <c r="G158" s="191"/>
    </row>
    <row r="159" spans="1:7" s="187" customFormat="1" ht="10.5">
      <c r="A159" s="188"/>
      <c r="B159" s="189"/>
      <c r="C159" s="189"/>
      <c r="D159" s="189"/>
      <c r="E159" s="190"/>
      <c r="F159" s="191"/>
      <c r="G159" s="191"/>
    </row>
    <row r="160" spans="1:7" s="187" customFormat="1" ht="10.5">
      <c r="A160" s="188"/>
      <c r="B160" s="189"/>
      <c r="C160" s="189"/>
      <c r="D160" s="189"/>
      <c r="E160" s="190"/>
      <c r="F160" s="191"/>
      <c r="G160" s="191"/>
    </row>
    <row r="161" spans="1:7" s="187" customFormat="1" ht="10.5">
      <c r="A161" s="188"/>
      <c r="B161" s="189"/>
      <c r="C161" s="189"/>
      <c r="D161" s="189"/>
      <c r="E161" s="190"/>
      <c r="F161" s="191"/>
      <c r="G161" s="191"/>
    </row>
    <row r="162" spans="1:7" s="187" customFormat="1" ht="10.5">
      <c r="A162" s="188"/>
      <c r="B162" s="189"/>
      <c r="C162" s="189"/>
      <c r="D162" s="189"/>
      <c r="E162" s="190"/>
      <c r="F162" s="191"/>
      <c r="G162" s="191"/>
    </row>
    <row r="163" spans="1:7" s="187" customFormat="1" ht="10.5">
      <c r="A163" s="188"/>
      <c r="B163" s="189"/>
      <c r="C163" s="189"/>
      <c r="D163" s="189"/>
      <c r="E163" s="190"/>
      <c r="F163" s="191"/>
      <c r="G163" s="191"/>
    </row>
    <row r="164" spans="1:7" s="187" customFormat="1" ht="10.5">
      <c r="A164" s="188"/>
      <c r="B164" s="189"/>
      <c r="C164" s="189"/>
      <c r="D164" s="189"/>
      <c r="E164" s="190"/>
      <c r="F164" s="191"/>
      <c r="G164" s="191"/>
    </row>
    <row r="165" spans="1:7" s="187" customFormat="1" ht="10.5">
      <c r="A165" s="188"/>
      <c r="B165" s="189"/>
      <c r="C165" s="189"/>
      <c r="D165" s="189"/>
      <c r="E165" s="190"/>
      <c r="F165" s="191"/>
      <c r="G165" s="191"/>
    </row>
    <row r="166" spans="1:7" s="187" customFormat="1" ht="10.5">
      <c r="A166" s="188"/>
      <c r="B166" s="189"/>
      <c r="C166" s="189"/>
      <c r="D166" s="189"/>
      <c r="E166" s="190"/>
      <c r="F166" s="191"/>
      <c r="G166" s="191"/>
    </row>
    <row r="167" spans="1:7" s="187" customFormat="1" ht="10.5">
      <c r="A167" s="188"/>
      <c r="B167" s="189"/>
      <c r="C167" s="189"/>
      <c r="D167" s="189"/>
      <c r="E167" s="190"/>
      <c r="F167" s="191"/>
      <c r="G167" s="191"/>
    </row>
    <row r="168" spans="1:7" s="187" customFormat="1" ht="10.5">
      <c r="A168" s="188"/>
      <c r="B168" s="189"/>
      <c r="C168" s="189"/>
      <c r="D168" s="189"/>
      <c r="E168" s="190"/>
      <c r="F168" s="191"/>
      <c r="G168" s="191"/>
    </row>
    <row r="169" spans="1:7" s="187" customFormat="1" ht="10.5">
      <c r="A169" s="188"/>
      <c r="B169" s="189"/>
      <c r="C169" s="189"/>
      <c r="D169" s="189"/>
      <c r="E169" s="190"/>
      <c r="F169" s="191"/>
      <c r="G169" s="191"/>
    </row>
    <row r="170" spans="1:7" s="187" customFormat="1" ht="10.5">
      <c r="A170" s="188"/>
      <c r="B170" s="189"/>
      <c r="C170" s="189"/>
      <c r="D170" s="189"/>
      <c r="E170" s="190"/>
      <c r="F170" s="191"/>
      <c r="G170" s="191"/>
    </row>
    <row r="171" spans="1:7" s="187" customFormat="1" ht="10.5">
      <c r="A171" s="188"/>
      <c r="B171" s="189"/>
      <c r="C171" s="189"/>
      <c r="D171" s="189"/>
      <c r="E171" s="190"/>
      <c r="F171" s="191"/>
      <c r="G171" s="191"/>
    </row>
    <row r="172" spans="1:7" s="187" customFormat="1" ht="10.5">
      <c r="A172" s="188"/>
      <c r="B172" s="189"/>
      <c r="C172" s="189"/>
      <c r="D172" s="189"/>
      <c r="E172" s="190"/>
      <c r="F172" s="191"/>
      <c r="G172" s="191"/>
    </row>
    <row r="173" spans="1:7" s="187" customFormat="1" ht="10.5">
      <c r="A173" s="188"/>
      <c r="B173" s="189"/>
      <c r="C173" s="189"/>
      <c r="D173" s="189"/>
      <c r="E173" s="190"/>
      <c r="F173" s="191"/>
      <c r="G173" s="191"/>
    </row>
    <row r="174" spans="1:7" s="187" customFormat="1" ht="10.5">
      <c r="A174" s="188"/>
      <c r="B174" s="189"/>
      <c r="C174" s="189"/>
      <c r="D174" s="189"/>
      <c r="E174" s="190"/>
      <c r="F174" s="191"/>
      <c r="G174" s="191"/>
    </row>
    <row r="175" spans="1:7" s="187" customFormat="1" ht="10.5">
      <c r="A175" s="188"/>
      <c r="B175" s="189"/>
      <c r="C175" s="189"/>
      <c r="D175" s="189"/>
      <c r="E175" s="190"/>
      <c r="F175" s="191"/>
      <c r="G175" s="191"/>
    </row>
    <row r="176" spans="1:7" s="187" customFormat="1" ht="10.5">
      <c r="A176" s="188"/>
      <c r="B176" s="189"/>
      <c r="C176" s="189"/>
      <c r="D176" s="189"/>
      <c r="E176" s="190"/>
      <c r="F176" s="191"/>
      <c r="G176" s="191"/>
    </row>
    <row r="177" spans="1:7" s="187" customFormat="1" ht="10.5">
      <c r="A177" s="188"/>
      <c r="B177" s="189"/>
      <c r="C177" s="189"/>
      <c r="D177" s="189"/>
      <c r="E177" s="190"/>
      <c r="F177" s="191"/>
      <c r="G177" s="191"/>
    </row>
    <row r="178" spans="1:7" s="187" customFormat="1" ht="10.5">
      <c r="A178" s="188"/>
      <c r="B178" s="189"/>
      <c r="C178" s="189"/>
      <c r="D178" s="189"/>
      <c r="E178" s="190"/>
      <c r="F178" s="191"/>
      <c r="G178" s="191"/>
    </row>
    <row r="179" spans="1:7" s="187" customFormat="1" ht="10.5">
      <c r="A179" s="188"/>
      <c r="B179" s="189"/>
      <c r="C179" s="189"/>
      <c r="D179" s="189"/>
      <c r="E179" s="190"/>
      <c r="F179" s="191"/>
      <c r="G179" s="191"/>
    </row>
    <row r="180" spans="1:7" s="187" customFormat="1" ht="10.5">
      <c r="A180" s="188"/>
      <c r="B180" s="189"/>
      <c r="C180" s="189"/>
      <c r="D180" s="189"/>
      <c r="E180" s="190"/>
      <c r="F180" s="191"/>
      <c r="G180" s="191"/>
    </row>
    <row r="181" spans="1:7" s="187" customFormat="1" ht="10.5">
      <c r="A181" s="188"/>
      <c r="B181" s="189"/>
      <c r="C181" s="189"/>
      <c r="D181" s="189"/>
      <c r="E181" s="190"/>
      <c r="F181" s="191"/>
      <c r="G181" s="191"/>
    </row>
    <row r="182" spans="1:7" s="187" customFormat="1" ht="10.5">
      <c r="A182" s="188"/>
      <c r="B182" s="189"/>
      <c r="C182" s="189"/>
      <c r="D182" s="189"/>
      <c r="E182" s="190"/>
      <c r="F182" s="191"/>
      <c r="G182" s="191"/>
    </row>
    <row r="183" spans="1:7" s="187" customFormat="1" ht="10.5">
      <c r="A183" s="188"/>
      <c r="B183" s="189"/>
      <c r="C183" s="189"/>
      <c r="D183" s="189"/>
      <c r="E183" s="190"/>
      <c r="F183" s="191"/>
      <c r="G183" s="191"/>
    </row>
    <row r="184" spans="1:7" s="187" customFormat="1" ht="10.5">
      <c r="A184" s="188"/>
      <c r="B184" s="189"/>
      <c r="C184" s="189"/>
      <c r="D184" s="189"/>
      <c r="E184" s="190"/>
      <c r="F184" s="191"/>
      <c r="G184" s="191"/>
    </row>
    <row r="185" spans="1:7" s="187" customFormat="1" ht="10.5">
      <c r="A185" s="188"/>
      <c r="B185" s="189"/>
      <c r="C185" s="189"/>
      <c r="D185" s="189"/>
      <c r="E185" s="190"/>
      <c r="F185" s="191"/>
      <c r="G185" s="191"/>
    </row>
    <row r="186" spans="1:7" s="187" customFormat="1" ht="10.5">
      <c r="A186" s="188"/>
      <c r="B186" s="189"/>
      <c r="C186" s="189"/>
      <c r="D186" s="189"/>
      <c r="E186" s="190"/>
      <c r="F186" s="191"/>
      <c r="G186" s="191"/>
    </row>
    <row r="187" spans="1:7" s="187" customFormat="1" ht="10.5">
      <c r="A187" s="188"/>
      <c r="B187" s="189"/>
      <c r="C187" s="189"/>
      <c r="D187" s="189"/>
      <c r="E187" s="190"/>
      <c r="F187" s="191"/>
      <c r="G187" s="191"/>
    </row>
    <row r="188" spans="1:7" s="187" customFormat="1" ht="10.5">
      <c r="A188" s="188"/>
      <c r="B188" s="189"/>
      <c r="C188" s="189"/>
      <c r="D188" s="189"/>
      <c r="E188" s="190"/>
      <c r="F188" s="191"/>
      <c r="G188" s="191"/>
    </row>
    <row r="189" spans="1:7" s="187" customFormat="1" ht="10.5">
      <c r="A189" s="188"/>
      <c r="B189" s="189"/>
      <c r="C189" s="189"/>
      <c r="D189" s="189"/>
      <c r="E189" s="190"/>
      <c r="F189" s="191"/>
      <c r="G189" s="191"/>
    </row>
    <row r="190" spans="1:7" s="187" customFormat="1" ht="10.5">
      <c r="A190" s="188"/>
      <c r="B190" s="189"/>
      <c r="C190" s="189"/>
      <c r="D190" s="189"/>
      <c r="E190" s="190"/>
      <c r="F190" s="191"/>
      <c r="G190" s="191"/>
    </row>
    <row r="191" spans="1:7" s="187" customFormat="1" ht="10.5">
      <c r="A191" s="188"/>
      <c r="B191" s="189"/>
      <c r="C191" s="189"/>
      <c r="D191" s="189"/>
      <c r="E191" s="190"/>
      <c r="F191" s="191"/>
      <c r="G191" s="191"/>
    </row>
    <row r="192" spans="1:7" s="187" customFormat="1" ht="10.5">
      <c r="A192" s="188"/>
      <c r="B192" s="189"/>
      <c r="C192" s="189"/>
      <c r="D192" s="189"/>
      <c r="E192" s="190"/>
      <c r="F192" s="191"/>
      <c r="G192" s="191"/>
    </row>
    <row r="193" spans="1:7" s="187" customFormat="1" ht="10.5">
      <c r="A193" s="188"/>
      <c r="B193" s="189"/>
      <c r="C193" s="189"/>
      <c r="D193" s="189"/>
      <c r="E193" s="190"/>
      <c r="F193" s="191"/>
      <c r="G193" s="191"/>
    </row>
    <row r="194" spans="1:7" s="187" customFormat="1" ht="10.5">
      <c r="A194" s="188"/>
      <c r="B194" s="189"/>
      <c r="C194" s="189"/>
      <c r="D194" s="189"/>
      <c r="E194" s="190"/>
      <c r="F194" s="191"/>
      <c r="G194" s="191"/>
    </row>
    <row r="195" spans="1:7" s="187" customFormat="1" ht="10.5">
      <c r="A195" s="188"/>
      <c r="B195" s="189"/>
      <c r="C195" s="189"/>
      <c r="D195" s="189"/>
      <c r="E195" s="190"/>
      <c r="F195" s="191"/>
      <c r="G195" s="191"/>
    </row>
    <row r="196" spans="1:7" s="187" customFormat="1" ht="10.5">
      <c r="A196" s="188"/>
      <c r="B196" s="189"/>
      <c r="C196" s="189"/>
      <c r="D196" s="189"/>
      <c r="E196" s="190"/>
      <c r="F196" s="191"/>
      <c r="G196" s="191"/>
    </row>
    <row r="197" spans="1:7" s="187" customFormat="1" ht="10.5">
      <c r="A197" s="188"/>
      <c r="B197" s="189"/>
      <c r="C197" s="189"/>
      <c r="D197" s="189"/>
      <c r="E197" s="190"/>
      <c r="F197" s="191"/>
      <c r="G197" s="191"/>
    </row>
    <row r="198" spans="1:7" s="187" customFormat="1" ht="10.5">
      <c r="A198" s="188"/>
      <c r="B198" s="189"/>
      <c r="C198" s="189"/>
      <c r="D198" s="189"/>
      <c r="E198" s="190"/>
      <c r="F198" s="191"/>
      <c r="G198" s="191"/>
    </row>
    <row r="199" spans="1:7" s="187" customFormat="1" ht="10.5">
      <c r="A199" s="188"/>
      <c r="B199" s="189"/>
      <c r="C199" s="189"/>
      <c r="D199" s="189"/>
      <c r="E199" s="190"/>
      <c r="F199" s="191"/>
      <c r="G199" s="191"/>
    </row>
    <row r="200" spans="1:7" s="187" customFormat="1" ht="10.5">
      <c r="A200" s="188"/>
      <c r="B200" s="189"/>
      <c r="C200" s="189"/>
      <c r="D200" s="189"/>
      <c r="E200" s="190"/>
      <c r="F200" s="191"/>
      <c r="G200" s="191"/>
    </row>
    <row r="201" spans="1:7" s="187" customFormat="1" ht="10.5">
      <c r="A201" s="188"/>
      <c r="B201" s="189"/>
      <c r="C201" s="189"/>
      <c r="D201" s="189"/>
      <c r="E201" s="190"/>
      <c r="F201" s="191"/>
      <c r="G201" s="191"/>
    </row>
    <row r="202" spans="1:7" s="187" customFormat="1" ht="10.5">
      <c r="A202" s="188"/>
      <c r="B202" s="189"/>
      <c r="C202" s="189"/>
      <c r="D202" s="189"/>
      <c r="E202" s="190"/>
      <c r="F202" s="191"/>
      <c r="G202" s="191"/>
    </row>
    <row r="203" spans="1:7" s="187" customFormat="1" ht="10.5">
      <c r="A203" s="188"/>
      <c r="B203" s="189"/>
      <c r="C203" s="189"/>
      <c r="D203" s="189"/>
      <c r="E203" s="190"/>
      <c r="F203" s="191"/>
      <c r="G203" s="191"/>
    </row>
    <row r="204" spans="1:7" s="187" customFormat="1" ht="10.5">
      <c r="A204" s="188"/>
      <c r="B204" s="189"/>
      <c r="C204" s="189"/>
      <c r="D204" s="189"/>
      <c r="E204" s="190"/>
      <c r="F204" s="191"/>
      <c r="G204" s="191"/>
    </row>
    <row r="205" spans="1:7" s="187" customFormat="1" ht="10.5">
      <c r="A205" s="188"/>
      <c r="B205" s="189"/>
      <c r="C205" s="189"/>
      <c r="D205" s="189"/>
      <c r="E205" s="190"/>
      <c r="F205" s="191"/>
      <c r="G205" s="191"/>
    </row>
    <row r="206" spans="1:7" s="187" customFormat="1" ht="10.5">
      <c r="A206" s="188"/>
      <c r="B206" s="189"/>
      <c r="C206" s="189"/>
      <c r="D206" s="189"/>
      <c r="E206" s="190"/>
      <c r="F206" s="191"/>
      <c r="G206" s="191"/>
    </row>
    <row r="207" spans="1:7" s="187" customFormat="1" ht="10.5">
      <c r="A207" s="188"/>
      <c r="B207" s="189"/>
      <c r="C207" s="189"/>
      <c r="D207" s="189"/>
      <c r="E207" s="190"/>
      <c r="F207" s="191"/>
      <c r="G207" s="191"/>
    </row>
    <row r="208" spans="1:7" s="187" customFormat="1" ht="10.5">
      <c r="A208" s="188"/>
      <c r="B208" s="189"/>
      <c r="C208" s="189"/>
      <c r="D208" s="189"/>
      <c r="E208" s="190"/>
      <c r="F208" s="191"/>
      <c r="G208" s="191"/>
    </row>
    <row r="209" spans="1:7" s="187" customFormat="1" ht="10.5">
      <c r="A209" s="188"/>
      <c r="B209" s="189"/>
      <c r="C209" s="189"/>
      <c r="D209" s="189"/>
      <c r="E209" s="190"/>
      <c r="F209" s="191"/>
      <c r="G209" s="191"/>
    </row>
    <row r="210" spans="1:7" s="187" customFormat="1" ht="10.5">
      <c r="A210" s="188"/>
      <c r="B210" s="189"/>
      <c r="C210" s="189"/>
      <c r="D210" s="189"/>
      <c r="E210" s="190"/>
      <c r="F210" s="191"/>
      <c r="G210" s="191"/>
    </row>
    <row r="211" spans="1:7" s="187" customFormat="1" ht="10.5">
      <c r="A211" s="188"/>
      <c r="B211" s="189"/>
      <c r="C211" s="189"/>
      <c r="D211" s="189"/>
      <c r="E211" s="190"/>
      <c r="F211" s="191"/>
      <c r="G211" s="191"/>
    </row>
    <row r="212" spans="1:7" s="187" customFormat="1" ht="10.5">
      <c r="A212" s="188"/>
      <c r="B212" s="189"/>
      <c r="C212" s="189"/>
      <c r="D212" s="189"/>
      <c r="E212" s="190"/>
      <c r="F212" s="191"/>
      <c r="G212" s="191"/>
    </row>
    <row r="213" spans="1:7" s="187" customFormat="1" ht="10.5">
      <c r="A213" s="188"/>
      <c r="B213" s="189"/>
      <c r="C213" s="189"/>
      <c r="D213" s="189"/>
      <c r="E213" s="190"/>
      <c r="F213" s="191"/>
      <c r="G213" s="191"/>
    </row>
    <row r="214" spans="1:7" s="187" customFormat="1" ht="10.5">
      <c r="A214" s="188"/>
      <c r="B214" s="189"/>
      <c r="C214" s="189"/>
      <c r="D214" s="189"/>
      <c r="E214" s="190"/>
      <c r="F214" s="191"/>
      <c r="G214" s="191"/>
    </row>
    <row r="215" spans="1:7" s="187" customFormat="1" ht="10.5">
      <c r="A215" s="188"/>
      <c r="B215" s="189"/>
      <c r="C215" s="189"/>
      <c r="D215" s="189"/>
      <c r="E215" s="190"/>
      <c r="F215" s="191"/>
      <c r="G215" s="191"/>
    </row>
    <row r="216" spans="1:7" s="187" customFormat="1" ht="10.5">
      <c r="A216" s="188"/>
      <c r="B216" s="189"/>
      <c r="C216" s="189"/>
      <c r="D216" s="189"/>
      <c r="E216" s="190"/>
      <c r="F216" s="191"/>
      <c r="G216" s="191"/>
    </row>
    <row r="217" spans="1:7" s="187" customFormat="1" ht="10.5">
      <c r="A217" s="188"/>
      <c r="B217" s="189"/>
      <c r="C217" s="189"/>
      <c r="D217" s="189"/>
      <c r="E217" s="190"/>
      <c r="F217" s="191"/>
      <c r="G217" s="191"/>
    </row>
    <row r="218" spans="1:7" s="187" customFormat="1" ht="10.5">
      <c r="A218" s="188"/>
      <c r="B218" s="189"/>
      <c r="C218" s="189"/>
      <c r="D218" s="189"/>
      <c r="E218" s="190"/>
      <c r="F218" s="191"/>
      <c r="G218" s="191"/>
    </row>
    <row r="219" spans="1:7" s="187" customFormat="1" ht="10.5">
      <c r="A219" s="188"/>
      <c r="B219" s="189"/>
      <c r="C219" s="189"/>
      <c r="D219" s="189"/>
      <c r="E219" s="190"/>
      <c r="F219" s="191"/>
      <c r="G219" s="191"/>
    </row>
    <row r="220" spans="1:7" s="187" customFormat="1" ht="10.5">
      <c r="A220" s="188"/>
      <c r="B220" s="189"/>
      <c r="C220" s="189"/>
      <c r="D220" s="189"/>
      <c r="E220" s="190"/>
      <c r="F220" s="191"/>
      <c r="G220" s="191"/>
    </row>
    <row r="221" spans="1:7" s="187" customFormat="1" ht="10.5">
      <c r="A221" s="188"/>
      <c r="B221" s="189"/>
      <c r="C221" s="189"/>
      <c r="D221" s="189"/>
      <c r="E221" s="190"/>
      <c r="F221" s="191"/>
      <c r="G221" s="191"/>
    </row>
    <row r="222" spans="1:7" s="187" customFormat="1" ht="10.5">
      <c r="A222" s="188"/>
      <c r="B222" s="189"/>
      <c r="C222" s="189"/>
      <c r="D222" s="189"/>
      <c r="E222" s="190"/>
      <c r="F222" s="191"/>
      <c r="G222" s="191"/>
    </row>
    <row r="223" spans="1:7" s="187" customFormat="1" ht="10.5">
      <c r="A223" s="188"/>
      <c r="B223" s="189"/>
      <c r="C223" s="189"/>
      <c r="D223" s="189"/>
      <c r="E223" s="190"/>
      <c r="F223" s="191"/>
      <c r="G223" s="191"/>
    </row>
    <row r="224" spans="1:7" s="187" customFormat="1" ht="10.5">
      <c r="A224" s="188"/>
      <c r="B224" s="189"/>
      <c r="C224" s="189"/>
      <c r="D224" s="189"/>
      <c r="E224" s="190"/>
      <c r="F224" s="191"/>
      <c r="G224" s="191"/>
    </row>
    <row r="225" spans="1:7" s="187" customFormat="1" ht="10.5">
      <c r="A225" s="188"/>
      <c r="B225" s="189"/>
      <c r="C225" s="189"/>
      <c r="D225" s="189"/>
      <c r="E225" s="190"/>
      <c r="F225" s="191"/>
      <c r="G225" s="191"/>
    </row>
    <row r="226" spans="1:7" s="187" customFormat="1" ht="10.5">
      <c r="A226" s="188"/>
      <c r="B226" s="189"/>
      <c r="C226" s="189"/>
      <c r="D226" s="189"/>
      <c r="E226" s="190"/>
      <c r="F226" s="191"/>
      <c r="G226" s="191"/>
    </row>
    <row r="227" spans="1:7" s="187" customFormat="1" ht="10.5">
      <c r="A227" s="188"/>
      <c r="B227" s="189"/>
      <c r="C227" s="189"/>
      <c r="D227" s="189"/>
      <c r="E227" s="190"/>
      <c r="F227" s="191"/>
      <c r="G227" s="191"/>
    </row>
    <row r="228" spans="1:7" s="187" customFormat="1" ht="10.5">
      <c r="A228" s="188"/>
      <c r="B228" s="189"/>
      <c r="C228" s="189"/>
      <c r="D228" s="189"/>
      <c r="E228" s="190"/>
      <c r="F228" s="191"/>
      <c r="G228" s="191"/>
    </row>
    <row r="229" spans="1:7" s="187" customFormat="1" ht="10.5">
      <c r="A229" s="188"/>
      <c r="B229" s="189"/>
      <c r="C229" s="189"/>
      <c r="D229" s="189"/>
      <c r="E229" s="190"/>
      <c r="F229" s="191"/>
      <c r="G229" s="191"/>
    </row>
    <row r="230" spans="1:7" s="187" customFormat="1" ht="10.5">
      <c r="A230" s="188"/>
      <c r="B230" s="189"/>
      <c r="C230" s="189"/>
      <c r="D230" s="189"/>
      <c r="E230" s="190"/>
      <c r="F230" s="191"/>
      <c r="G230" s="191"/>
    </row>
    <row r="231" spans="1:7" s="187" customFormat="1" ht="10.5">
      <c r="A231" s="188"/>
      <c r="B231" s="189"/>
      <c r="C231" s="189"/>
      <c r="D231" s="189"/>
      <c r="E231" s="190"/>
      <c r="F231" s="191"/>
      <c r="G231" s="191"/>
    </row>
    <row r="232" spans="1:7" s="187" customFormat="1" ht="10.5">
      <c r="A232" s="188"/>
      <c r="B232" s="189"/>
      <c r="C232" s="189"/>
      <c r="D232" s="189"/>
      <c r="E232" s="190"/>
      <c r="F232" s="191"/>
      <c r="G232" s="191"/>
    </row>
    <row r="233" spans="1:7" s="187" customFormat="1" ht="10.5">
      <c r="A233" s="188"/>
      <c r="B233" s="189"/>
      <c r="C233" s="189"/>
      <c r="D233" s="189"/>
      <c r="E233" s="190"/>
      <c r="F233" s="191"/>
      <c r="G233" s="191"/>
    </row>
    <row r="234" spans="1:7" s="187" customFormat="1" ht="10.5">
      <c r="A234" s="188"/>
      <c r="B234" s="189"/>
      <c r="C234" s="189"/>
      <c r="D234" s="189"/>
      <c r="E234" s="190"/>
      <c r="F234" s="191"/>
      <c r="G234" s="191"/>
    </row>
    <row r="235" spans="1:7" s="187" customFormat="1" ht="10.5">
      <c r="A235" s="188"/>
      <c r="B235" s="189"/>
      <c r="C235" s="189"/>
      <c r="D235" s="189"/>
      <c r="E235" s="190"/>
      <c r="F235" s="191"/>
      <c r="G235" s="191"/>
    </row>
    <row r="236" spans="1:7" s="187" customFormat="1" ht="10.5">
      <c r="A236" s="188"/>
      <c r="B236" s="189"/>
      <c r="C236" s="189"/>
      <c r="D236" s="189"/>
      <c r="E236" s="190"/>
      <c r="F236" s="191"/>
      <c r="G236" s="191"/>
    </row>
    <row r="237" spans="1:7" s="187" customFormat="1" ht="10.5">
      <c r="A237" s="188"/>
      <c r="B237" s="189"/>
      <c r="C237" s="189"/>
      <c r="D237" s="189"/>
      <c r="E237" s="190"/>
      <c r="F237" s="191"/>
      <c r="G237" s="191"/>
    </row>
    <row r="238" spans="1:7" s="187" customFormat="1" ht="10.5">
      <c r="A238" s="188"/>
      <c r="B238" s="189"/>
      <c r="C238" s="189"/>
      <c r="D238" s="189"/>
      <c r="E238" s="190"/>
      <c r="F238" s="191"/>
      <c r="G238" s="191"/>
    </row>
    <row r="239" spans="1:7" s="187" customFormat="1" ht="10.5">
      <c r="A239" s="188"/>
      <c r="B239" s="189"/>
      <c r="C239" s="189"/>
      <c r="D239" s="189"/>
      <c r="E239" s="190"/>
      <c r="F239" s="191"/>
      <c r="G239" s="191"/>
    </row>
    <row r="240" spans="1:7" s="187" customFormat="1" ht="10.5">
      <c r="A240" s="188"/>
      <c r="B240" s="189"/>
      <c r="C240" s="189"/>
      <c r="D240" s="189"/>
      <c r="E240" s="190"/>
      <c r="F240" s="191"/>
      <c r="G240" s="191"/>
    </row>
    <row r="241" spans="1:7" s="187" customFormat="1" ht="10.5">
      <c r="A241" s="188"/>
      <c r="B241" s="189"/>
      <c r="C241" s="189"/>
      <c r="D241" s="189"/>
      <c r="E241" s="190"/>
      <c r="F241" s="191"/>
      <c r="G241" s="191"/>
    </row>
    <row r="242" spans="1:7" s="187" customFormat="1" ht="10.5">
      <c r="A242" s="188"/>
      <c r="B242" s="189"/>
      <c r="C242" s="189"/>
      <c r="D242" s="189"/>
      <c r="E242" s="190"/>
      <c r="F242" s="191"/>
      <c r="G242" s="191"/>
    </row>
    <row r="243" spans="1:7" s="187" customFormat="1" ht="10.5">
      <c r="A243" s="188"/>
      <c r="B243" s="189"/>
      <c r="C243" s="189"/>
      <c r="D243" s="189"/>
      <c r="E243" s="190"/>
      <c r="F243" s="191"/>
      <c r="G243" s="191"/>
    </row>
    <row r="244" spans="1:7" s="187" customFormat="1" ht="10.5">
      <c r="A244" s="188"/>
      <c r="B244" s="189"/>
      <c r="C244" s="189"/>
      <c r="D244" s="189"/>
      <c r="E244" s="190"/>
      <c r="F244" s="191"/>
      <c r="G244" s="191"/>
    </row>
    <row r="245" spans="1:7" s="187" customFormat="1" ht="10.5">
      <c r="A245" s="188"/>
      <c r="B245" s="189"/>
      <c r="C245" s="189"/>
      <c r="D245" s="189"/>
      <c r="E245" s="190"/>
      <c r="F245" s="191"/>
      <c r="G245" s="191"/>
    </row>
    <row r="246" spans="1:7" s="187" customFormat="1" ht="10.5">
      <c r="A246" s="188"/>
      <c r="B246" s="189"/>
      <c r="C246" s="189"/>
      <c r="D246" s="189"/>
      <c r="E246" s="190"/>
      <c r="F246" s="191"/>
      <c r="G246" s="191"/>
    </row>
    <row r="247" spans="1:7" s="187" customFormat="1" ht="10.5">
      <c r="A247" s="188"/>
      <c r="B247" s="189"/>
      <c r="C247" s="189"/>
      <c r="D247" s="189"/>
      <c r="E247" s="190"/>
      <c r="F247" s="191"/>
      <c r="G247" s="191"/>
    </row>
    <row r="248" spans="1:7" s="187" customFormat="1" ht="10.5">
      <c r="A248" s="188"/>
      <c r="B248" s="189"/>
      <c r="C248" s="189"/>
      <c r="D248" s="189"/>
      <c r="E248" s="190"/>
      <c r="F248" s="191"/>
      <c r="G248" s="191"/>
    </row>
    <row r="249" spans="1:7" s="187" customFormat="1" ht="10.5">
      <c r="A249" s="188"/>
      <c r="B249" s="189"/>
      <c r="C249" s="189"/>
      <c r="D249" s="189"/>
      <c r="E249" s="190"/>
      <c r="F249" s="191"/>
      <c r="G249" s="191"/>
    </row>
    <row r="250" spans="1:7" s="187" customFormat="1" ht="10.5">
      <c r="A250" s="188"/>
      <c r="B250" s="189"/>
      <c r="C250" s="189"/>
      <c r="D250" s="189"/>
      <c r="E250" s="190"/>
      <c r="F250" s="191"/>
      <c r="G250" s="191"/>
    </row>
    <row r="251" spans="1:7" s="187" customFormat="1" ht="10.5">
      <c r="A251" s="188"/>
      <c r="B251" s="189"/>
      <c r="C251" s="189"/>
      <c r="D251" s="189"/>
      <c r="E251" s="190"/>
      <c r="F251" s="191"/>
      <c r="G251" s="191"/>
    </row>
    <row r="252" spans="1:7" s="187" customFormat="1" ht="10.5">
      <c r="A252" s="188"/>
      <c r="B252" s="189"/>
      <c r="C252" s="189"/>
      <c r="D252" s="189"/>
      <c r="E252" s="190"/>
      <c r="F252" s="191"/>
      <c r="G252" s="191"/>
    </row>
    <row r="253" spans="1:7" s="187" customFormat="1" ht="10.5">
      <c r="A253" s="188"/>
      <c r="B253" s="189"/>
      <c r="C253" s="189"/>
      <c r="D253" s="189"/>
      <c r="E253" s="190"/>
      <c r="F253" s="191"/>
      <c r="G253" s="191"/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zoomScalePageLayoutView="0" workbookViewId="0" topLeftCell="A1">
      <selection activeCell="F15" sqref="F15:F122"/>
    </sheetView>
  </sheetViews>
  <sheetFormatPr defaultColWidth="10.5" defaultRowHeight="10.5"/>
  <cols>
    <col min="1" max="1" width="6.5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1" customWidth="1"/>
    <col min="7" max="7" width="17.33203125" style="171" customWidth="1"/>
    <col min="8" max="16384" width="10.5" style="1" customWidth="1"/>
  </cols>
  <sheetData>
    <row r="1" spans="1:7" s="2" customFormat="1" ht="18">
      <c r="A1" s="296" t="s">
        <v>131</v>
      </c>
      <c r="B1" s="297"/>
      <c r="C1" s="297"/>
      <c r="D1" s="297"/>
      <c r="E1" s="297"/>
      <c r="F1" s="297"/>
      <c r="G1" s="297"/>
    </row>
    <row r="2" spans="1:7" s="2" customFormat="1" ht="12">
      <c r="A2" s="131" t="s">
        <v>333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213</v>
      </c>
      <c r="B3" s="135"/>
      <c r="C3" s="135"/>
      <c r="D3" s="135"/>
      <c r="E3" s="135"/>
      <c r="F3" s="135"/>
      <c r="G3" s="135"/>
    </row>
    <row r="4" spans="1:7" s="2" customFormat="1" ht="12">
      <c r="A4" s="141"/>
      <c r="B4" s="131"/>
      <c r="C4" s="140" t="s">
        <v>334</v>
      </c>
      <c r="D4" s="132"/>
      <c r="E4" s="132"/>
      <c r="F4" s="132"/>
      <c r="G4" s="132"/>
    </row>
    <row r="5" spans="1:7" s="2" customFormat="1" ht="11.25">
      <c r="A5" s="142"/>
      <c r="B5" s="143"/>
      <c r="C5" s="143"/>
      <c r="D5" s="143"/>
      <c r="E5" s="144"/>
      <c r="F5" s="145"/>
      <c r="G5" s="145"/>
    </row>
    <row r="6" spans="1:7" s="2" customFormat="1" ht="12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2">
      <c r="A7" s="135" t="s">
        <v>132</v>
      </c>
      <c r="B7" s="135"/>
      <c r="C7" s="135"/>
      <c r="D7" s="135"/>
      <c r="E7" s="135" t="s">
        <v>113</v>
      </c>
      <c r="F7" s="135"/>
      <c r="G7" s="135"/>
    </row>
    <row r="8" spans="1:7" s="2" customFormat="1" ht="12">
      <c r="A8" s="298" t="s">
        <v>114</v>
      </c>
      <c r="B8" s="299"/>
      <c r="C8" s="299"/>
      <c r="D8" s="146"/>
      <c r="E8" s="135" t="s">
        <v>336</v>
      </c>
      <c r="F8" s="147"/>
      <c r="G8" s="147"/>
    </row>
    <row r="9" spans="1:7" s="2" customFormat="1" ht="10.5">
      <c r="A9" s="142"/>
      <c r="B9" s="142"/>
      <c r="C9" s="142"/>
      <c r="D9" s="142"/>
      <c r="E9" s="142"/>
      <c r="F9" s="142"/>
      <c r="G9" s="142"/>
    </row>
    <row r="10" spans="1:7" s="2" customFormat="1" ht="22.5">
      <c r="A10" s="148" t="s">
        <v>133</v>
      </c>
      <c r="B10" s="148" t="s">
        <v>134</v>
      </c>
      <c r="C10" s="148" t="s">
        <v>115</v>
      </c>
      <c r="D10" s="148" t="s">
        <v>135</v>
      </c>
      <c r="E10" s="148" t="s">
        <v>136</v>
      </c>
      <c r="F10" s="148" t="s">
        <v>137</v>
      </c>
      <c r="G10" s="148" t="s">
        <v>116</v>
      </c>
    </row>
    <row r="11" spans="1:7" s="2" customFormat="1" ht="11.25">
      <c r="A11" s="148" t="s">
        <v>34</v>
      </c>
      <c r="B11" s="148" t="s">
        <v>41</v>
      </c>
      <c r="C11" s="148" t="s">
        <v>47</v>
      </c>
      <c r="D11" s="148" t="s">
        <v>53</v>
      </c>
      <c r="E11" s="148" t="s">
        <v>57</v>
      </c>
      <c r="F11" s="148" t="s">
        <v>61</v>
      </c>
      <c r="G11" s="148" t="s">
        <v>64</v>
      </c>
    </row>
    <row r="12" spans="1:7" s="2" customFormat="1" ht="10.5">
      <c r="A12" s="142"/>
      <c r="B12" s="142"/>
      <c r="C12" s="142"/>
      <c r="D12" s="142"/>
      <c r="E12" s="142"/>
      <c r="F12" s="142"/>
      <c r="G12" s="142"/>
    </row>
    <row r="13" spans="1:7" s="2" customFormat="1" ht="15">
      <c r="A13" s="149"/>
      <c r="B13" s="150" t="s">
        <v>35</v>
      </c>
      <c r="C13" s="150" t="s">
        <v>117</v>
      </c>
      <c r="D13" s="150"/>
      <c r="E13" s="151"/>
      <c r="F13" s="152"/>
      <c r="G13" s="152"/>
    </row>
    <row r="14" spans="1:7" s="2" customFormat="1" ht="12.75">
      <c r="A14" s="153"/>
      <c r="B14" s="154" t="s">
        <v>34</v>
      </c>
      <c r="C14" s="154" t="s">
        <v>118</v>
      </c>
      <c r="D14" s="154"/>
      <c r="E14" s="155"/>
      <c r="F14" s="156"/>
      <c r="G14" s="156"/>
    </row>
    <row r="15" spans="1:7" s="2" customFormat="1" ht="30" customHeight="1">
      <c r="A15" s="157">
        <v>1</v>
      </c>
      <c r="B15" s="158" t="s">
        <v>138</v>
      </c>
      <c r="C15" s="158" t="s">
        <v>139</v>
      </c>
      <c r="D15" s="158" t="s">
        <v>140</v>
      </c>
      <c r="E15" s="159">
        <v>97.28</v>
      </c>
      <c r="F15" s="160"/>
      <c r="G15" s="160">
        <f aca="true" t="shared" si="0" ref="G15:G23">ROUND(E15*F15,2)</f>
        <v>0</v>
      </c>
    </row>
    <row r="16" spans="1:7" s="2" customFormat="1" ht="30" customHeight="1">
      <c r="A16" s="157">
        <v>2</v>
      </c>
      <c r="B16" s="158" t="s">
        <v>141</v>
      </c>
      <c r="C16" s="158" t="s">
        <v>142</v>
      </c>
      <c r="D16" s="158" t="s">
        <v>140</v>
      </c>
      <c r="E16" s="159">
        <v>32.1</v>
      </c>
      <c r="F16" s="160"/>
      <c r="G16" s="160">
        <f t="shared" si="0"/>
        <v>0</v>
      </c>
    </row>
    <row r="17" spans="1:7" s="2" customFormat="1" ht="30" customHeight="1">
      <c r="A17" s="157">
        <v>3</v>
      </c>
      <c r="B17" s="158" t="s">
        <v>214</v>
      </c>
      <c r="C17" s="158" t="s">
        <v>215</v>
      </c>
      <c r="D17" s="158" t="s">
        <v>140</v>
      </c>
      <c r="E17" s="159">
        <v>2.35</v>
      </c>
      <c r="F17" s="160"/>
      <c r="G17" s="160">
        <f t="shared" si="0"/>
        <v>0</v>
      </c>
    </row>
    <row r="18" spans="1:7" s="2" customFormat="1" ht="30" customHeight="1">
      <c r="A18" s="157">
        <v>4</v>
      </c>
      <c r="B18" s="158" t="s">
        <v>216</v>
      </c>
      <c r="C18" s="158" t="s">
        <v>217</v>
      </c>
      <c r="D18" s="158" t="s">
        <v>140</v>
      </c>
      <c r="E18" s="159">
        <v>0.82</v>
      </c>
      <c r="F18" s="160"/>
      <c r="G18" s="160">
        <f t="shared" si="0"/>
        <v>0</v>
      </c>
    </row>
    <row r="19" spans="1:7" s="2" customFormat="1" ht="30" customHeight="1">
      <c r="A19" s="157">
        <v>5</v>
      </c>
      <c r="B19" s="158" t="s">
        <v>151</v>
      </c>
      <c r="C19" s="158" t="s">
        <v>152</v>
      </c>
      <c r="D19" s="158" t="s">
        <v>140</v>
      </c>
      <c r="E19" s="159">
        <v>97.28</v>
      </c>
      <c r="F19" s="160"/>
      <c r="G19" s="160">
        <f t="shared" si="0"/>
        <v>0</v>
      </c>
    </row>
    <row r="20" spans="1:7" s="2" customFormat="1" ht="30" customHeight="1">
      <c r="A20" s="157">
        <v>6</v>
      </c>
      <c r="B20" s="158" t="s">
        <v>218</v>
      </c>
      <c r="C20" s="158" t="s">
        <v>219</v>
      </c>
      <c r="D20" s="158" t="s">
        <v>140</v>
      </c>
      <c r="E20" s="159">
        <v>97.28</v>
      </c>
      <c r="F20" s="160"/>
      <c r="G20" s="160">
        <f t="shared" si="0"/>
        <v>0</v>
      </c>
    </row>
    <row r="21" spans="1:7" s="2" customFormat="1" ht="30" customHeight="1">
      <c r="A21" s="157">
        <v>7</v>
      </c>
      <c r="B21" s="158" t="s">
        <v>220</v>
      </c>
      <c r="C21" s="158" t="s">
        <v>221</v>
      </c>
      <c r="D21" s="158" t="s">
        <v>140</v>
      </c>
      <c r="E21" s="159">
        <v>97.28</v>
      </c>
      <c r="F21" s="160"/>
      <c r="G21" s="160">
        <f t="shared" si="0"/>
        <v>0</v>
      </c>
    </row>
    <row r="22" spans="1:7" s="2" customFormat="1" ht="30" customHeight="1">
      <c r="A22" s="157">
        <v>8</v>
      </c>
      <c r="B22" s="158" t="s">
        <v>327</v>
      </c>
      <c r="C22" s="158" t="s">
        <v>328</v>
      </c>
      <c r="D22" s="158" t="s">
        <v>167</v>
      </c>
      <c r="E22" s="159">
        <v>155.64800000000002</v>
      </c>
      <c r="F22" s="160"/>
      <c r="G22" s="160">
        <f t="shared" si="0"/>
        <v>0</v>
      </c>
    </row>
    <row r="23" spans="1:7" s="2" customFormat="1" ht="30" customHeight="1">
      <c r="A23" s="157">
        <v>9</v>
      </c>
      <c r="B23" s="158" t="s">
        <v>329</v>
      </c>
      <c r="C23" s="158" t="s">
        <v>330</v>
      </c>
      <c r="D23" s="158" t="s">
        <v>157</v>
      </c>
      <c r="E23" s="159">
        <v>185</v>
      </c>
      <c r="F23" s="160"/>
      <c r="G23" s="160">
        <f t="shared" si="0"/>
        <v>0</v>
      </c>
    </row>
    <row r="24" spans="1:7" s="2" customFormat="1" ht="30" customHeight="1" hidden="1">
      <c r="A24" s="157"/>
      <c r="B24" s="158"/>
      <c r="C24" s="158"/>
      <c r="D24" s="158"/>
      <c r="E24" s="159">
        <v>0</v>
      </c>
      <c r="F24" s="160"/>
      <c r="G24" s="160"/>
    </row>
    <row r="25" spans="1:7" s="2" customFormat="1" ht="30" customHeight="1" hidden="1">
      <c r="A25" s="157"/>
      <c r="B25" s="161"/>
      <c r="C25" s="161"/>
      <c r="D25" s="161"/>
      <c r="E25" s="162">
        <v>0</v>
      </c>
      <c r="F25" s="163"/>
      <c r="G25" s="160"/>
    </row>
    <row r="26" spans="1:7" s="2" customFormat="1" ht="37.5" customHeight="1" hidden="1">
      <c r="A26" s="157"/>
      <c r="B26" s="158"/>
      <c r="C26" s="158"/>
      <c r="D26" s="158"/>
      <c r="E26" s="159">
        <v>0</v>
      </c>
      <c r="F26" s="160"/>
      <c r="G26" s="160"/>
    </row>
    <row r="27" spans="1:7" s="2" customFormat="1" ht="30" customHeight="1" hidden="1">
      <c r="A27" s="157"/>
      <c r="B27" s="161"/>
      <c r="C27" s="161"/>
      <c r="D27" s="161"/>
      <c r="E27" s="162">
        <v>0</v>
      </c>
      <c r="F27" s="163"/>
      <c r="G27" s="160"/>
    </row>
    <row r="28" spans="1:7" s="2" customFormat="1" ht="30" customHeight="1" hidden="1">
      <c r="A28" s="157"/>
      <c r="B28" s="158"/>
      <c r="C28" s="158"/>
      <c r="D28" s="158"/>
      <c r="E28" s="159">
        <v>0</v>
      </c>
      <c r="F28" s="160"/>
      <c r="G28" s="160"/>
    </row>
    <row r="29" spans="1:7" s="2" customFormat="1" ht="30" customHeight="1" hidden="1">
      <c r="A29" s="157"/>
      <c r="B29" s="158"/>
      <c r="C29" s="158"/>
      <c r="D29" s="158"/>
      <c r="E29" s="159">
        <v>0</v>
      </c>
      <c r="F29" s="160"/>
      <c r="G29" s="160"/>
    </row>
    <row r="30" spans="1:7" s="2" customFormat="1" ht="30" customHeight="1" hidden="1">
      <c r="A30" s="157"/>
      <c r="B30" s="158"/>
      <c r="C30" s="158"/>
      <c r="D30" s="158"/>
      <c r="E30" s="159">
        <v>0</v>
      </c>
      <c r="F30" s="160"/>
      <c r="G30" s="160"/>
    </row>
    <row r="31" spans="1:7" s="2" customFormat="1" ht="30" customHeight="1" hidden="1">
      <c r="A31" s="157"/>
      <c r="B31" s="158"/>
      <c r="C31" s="158"/>
      <c r="D31" s="158"/>
      <c r="E31" s="159">
        <v>0</v>
      </c>
      <c r="F31" s="160"/>
      <c r="G31" s="160"/>
    </row>
    <row r="32" spans="1:7" s="2" customFormat="1" ht="30" customHeight="1" hidden="1">
      <c r="A32" s="157"/>
      <c r="B32" s="161"/>
      <c r="C32" s="161"/>
      <c r="D32" s="161"/>
      <c r="E32" s="162">
        <v>0</v>
      </c>
      <c r="F32" s="163"/>
      <c r="G32" s="160"/>
    </row>
    <row r="33" spans="1:7" s="2" customFormat="1" ht="30" customHeight="1" hidden="1">
      <c r="A33" s="157"/>
      <c r="B33" s="161"/>
      <c r="C33" s="161"/>
      <c r="D33" s="161"/>
      <c r="E33" s="162">
        <v>0</v>
      </c>
      <c r="F33" s="163"/>
      <c r="G33" s="160"/>
    </row>
    <row r="34" spans="1:7" s="2" customFormat="1" ht="30" customHeight="1" hidden="1">
      <c r="A34" s="157"/>
      <c r="B34" s="158"/>
      <c r="C34" s="158"/>
      <c r="D34" s="158"/>
      <c r="E34" s="159">
        <v>0</v>
      </c>
      <c r="F34" s="160"/>
      <c r="G34" s="160"/>
    </row>
    <row r="35" spans="1:7" s="2" customFormat="1" ht="30" customHeight="1" hidden="1">
      <c r="A35" s="157"/>
      <c r="B35" s="158"/>
      <c r="C35" s="158"/>
      <c r="D35" s="158"/>
      <c r="E35" s="159">
        <v>0</v>
      </c>
      <c r="F35" s="160"/>
      <c r="G35" s="160"/>
    </row>
    <row r="36" spans="1:7" s="2" customFormat="1" ht="30" customHeight="1">
      <c r="A36" s="157">
        <v>22</v>
      </c>
      <c r="B36" s="154" t="s">
        <v>41</v>
      </c>
      <c r="C36" s="154" t="s">
        <v>119</v>
      </c>
      <c r="D36" s="154"/>
      <c r="E36" s="155"/>
      <c r="F36" s="156"/>
      <c r="G36" s="156"/>
    </row>
    <row r="37" spans="1:7" s="2" customFormat="1" ht="30" customHeight="1">
      <c r="A37" s="157">
        <v>23</v>
      </c>
      <c r="B37" s="158" t="s">
        <v>161</v>
      </c>
      <c r="C37" s="158" t="s">
        <v>162</v>
      </c>
      <c r="D37" s="158" t="s">
        <v>140</v>
      </c>
      <c r="E37" s="159">
        <v>0.29</v>
      </c>
      <c r="F37" s="160"/>
      <c r="G37" s="160">
        <f>ROUND(E37*F37,2)</f>
        <v>0</v>
      </c>
    </row>
    <row r="38" spans="1:7" s="2" customFormat="1" ht="30" customHeight="1">
      <c r="A38" s="157">
        <v>24</v>
      </c>
      <c r="B38" s="158" t="s">
        <v>163</v>
      </c>
      <c r="C38" s="158" t="s">
        <v>164</v>
      </c>
      <c r="D38" s="158" t="s">
        <v>140</v>
      </c>
      <c r="E38" s="159">
        <v>2.43</v>
      </c>
      <c r="F38" s="160"/>
      <c r="G38" s="160">
        <f>ROUND(E38*F38,2)</f>
        <v>0</v>
      </c>
    </row>
    <row r="39" spans="1:7" s="2" customFormat="1" ht="30" customHeight="1">
      <c r="A39" s="157">
        <v>25</v>
      </c>
      <c r="B39" s="158" t="s">
        <v>165</v>
      </c>
      <c r="C39" s="158" t="s">
        <v>166</v>
      </c>
      <c r="D39" s="158" t="s">
        <v>167</v>
      </c>
      <c r="E39" s="159">
        <v>0.15</v>
      </c>
      <c r="F39" s="160"/>
      <c r="G39" s="160">
        <f>ROUND(E39*F39,2)</f>
        <v>0</v>
      </c>
    </row>
    <row r="40" spans="1:7" s="2" customFormat="1" ht="30" customHeight="1">
      <c r="A40" s="157">
        <v>26</v>
      </c>
      <c r="B40" s="158" t="s">
        <v>172</v>
      </c>
      <c r="C40" s="158" t="s">
        <v>173</v>
      </c>
      <c r="D40" s="158" t="s">
        <v>157</v>
      </c>
      <c r="E40" s="159">
        <v>141.65</v>
      </c>
      <c r="F40" s="160"/>
      <c r="G40" s="160">
        <f>ROUND(E40*F40,2)</f>
        <v>0</v>
      </c>
    </row>
    <row r="41" spans="1:7" s="2" customFormat="1" ht="30" customHeight="1">
      <c r="A41" s="157">
        <v>27</v>
      </c>
      <c r="B41" s="161" t="s">
        <v>174</v>
      </c>
      <c r="C41" s="161" t="s">
        <v>175</v>
      </c>
      <c r="D41" s="161" t="s">
        <v>157</v>
      </c>
      <c r="E41" s="162">
        <v>144.48</v>
      </c>
      <c r="F41" s="163"/>
      <c r="G41" s="160">
        <f>ROUND(E41*F41,2)</f>
        <v>0</v>
      </c>
    </row>
    <row r="42" spans="1:7" s="2" customFormat="1" ht="30" customHeight="1">
      <c r="A42" s="157">
        <v>28</v>
      </c>
      <c r="B42" s="154" t="s">
        <v>57</v>
      </c>
      <c r="C42" s="154" t="s">
        <v>120</v>
      </c>
      <c r="D42" s="154"/>
      <c r="E42" s="155"/>
      <c r="F42" s="156"/>
      <c r="G42" s="156"/>
    </row>
    <row r="43" spans="1:7" s="2" customFormat="1" ht="30" customHeight="1">
      <c r="A43" s="157">
        <v>29</v>
      </c>
      <c r="B43" s="158" t="s">
        <v>178</v>
      </c>
      <c r="C43" s="158" t="s">
        <v>179</v>
      </c>
      <c r="D43" s="158" t="s">
        <v>157</v>
      </c>
      <c r="E43" s="159">
        <v>55.65</v>
      </c>
      <c r="F43" s="160"/>
      <c r="G43" s="160">
        <f aca="true" t="shared" si="1" ref="G43:G52">ROUND(E43*F43,2)</f>
        <v>0</v>
      </c>
    </row>
    <row r="44" spans="1:7" s="2" customFormat="1" ht="30" customHeight="1">
      <c r="A44" s="157">
        <v>30</v>
      </c>
      <c r="B44" s="158" t="s">
        <v>222</v>
      </c>
      <c r="C44" s="158" t="s">
        <v>223</v>
      </c>
      <c r="D44" s="158" t="s">
        <v>157</v>
      </c>
      <c r="E44" s="159">
        <v>185.4</v>
      </c>
      <c r="F44" s="160"/>
      <c r="G44" s="160">
        <f t="shared" si="1"/>
        <v>0</v>
      </c>
    </row>
    <row r="45" spans="1:7" s="2" customFormat="1" ht="30" customHeight="1">
      <c r="A45" s="157">
        <v>31</v>
      </c>
      <c r="B45" s="158" t="s">
        <v>180</v>
      </c>
      <c r="C45" s="158" t="s">
        <v>181</v>
      </c>
      <c r="D45" s="158" t="s">
        <v>157</v>
      </c>
      <c r="E45" s="159">
        <v>62.4</v>
      </c>
      <c r="F45" s="160"/>
      <c r="G45" s="160">
        <f t="shared" si="1"/>
        <v>0</v>
      </c>
    </row>
    <row r="46" spans="1:7" s="2" customFormat="1" ht="30" customHeight="1">
      <c r="A46" s="157">
        <v>32</v>
      </c>
      <c r="B46" s="158" t="s">
        <v>224</v>
      </c>
      <c r="C46" s="158" t="s">
        <v>225</v>
      </c>
      <c r="D46" s="158" t="s">
        <v>157</v>
      </c>
      <c r="E46" s="159">
        <v>185.4</v>
      </c>
      <c r="F46" s="160"/>
      <c r="G46" s="160">
        <f t="shared" si="1"/>
        <v>0</v>
      </c>
    </row>
    <row r="47" spans="1:7" s="2" customFormat="1" ht="30" customHeight="1">
      <c r="A47" s="157">
        <v>33</v>
      </c>
      <c r="B47" s="158" t="s">
        <v>226</v>
      </c>
      <c r="C47" s="158" t="s">
        <v>227</v>
      </c>
      <c r="D47" s="158" t="s">
        <v>157</v>
      </c>
      <c r="E47" s="159">
        <v>185.4</v>
      </c>
      <c r="F47" s="160"/>
      <c r="G47" s="160">
        <f t="shared" si="1"/>
        <v>0</v>
      </c>
    </row>
    <row r="48" spans="1:7" s="2" customFormat="1" ht="30" customHeight="1">
      <c r="A48" s="157">
        <v>34</v>
      </c>
      <c r="B48" s="161" t="s">
        <v>228</v>
      </c>
      <c r="C48" s="161" t="s">
        <v>229</v>
      </c>
      <c r="D48" s="161" t="s">
        <v>157</v>
      </c>
      <c r="E48" s="162">
        <v>185.4</v>
      </c>
      <c r="F48" s="163"/>
      <c r="G48" s="160">
        <f t="shared" si="1"/>
        <v>0</v>
      </c>
    </row>
    <row r="49" spans="1:7" s="2" customFormat="1" ht="30" customHeight="1">
      <c r="A49" s="157">
        <v>35</v>
      </c>
      <c r="B49" s="158" t="s">
        <v>230</v>
      </c>
      <c r="C49" s="158" t="s">
        <v>231</v>
      </c>
      <c r="D49" s="158" t="s">
        <v>157</v>
      </c>
      <c r="E49" s="159">
        <v>185.4</v>
      </c>
      <c r="F49" s="160"/>
      <c r="G49" s="160">
        <f t="shared" si="1"/>
        <v>0</v>
      </c>
    </row>
    <row r="50" spans="1:7" s="2" customFormat="1" ht="30" customHeight="1">
      <c r="A50" s="157">
        <v>36</v>
      </c>
      <c r="B50" s="158" t="s">
        <v>232</v>
      </c>
      <c r="C50" s="158" t="s">
        <v>233</v>
      </c>
      <c r="D50" s="158" t="s">
        <v>157</v>
      </c>
      <c r="E50" s="159">
        <v>185.4</v>
      </c>
      <c r="F50" s="160"/>
      <c r="G50" s="160">
        <f t="shared" si="1"/>
        <v>0</v>
      </c>
    </row>
    <row r="51" spans="1:7" s="2" customFormat="1" ht="32.25" customHeight="1">
      <c r="A51" s="157">
        <v>37</v>
      </c>
      <c r="B51" s="158" t="s">
        <v>234</v>
      </c>
      <c r="C51" s="158" t="s">
        <v>235</v>
      </c>
      <c r="D51" s="158" t="s">
        <v>157</v>
      </c>
      <c r="E51" s="159">
        <v>62.4</v>
      </c>
      <c r="F51" s="160"/>
      <c r="G51" s="160">
        <f t="shared" si="1"/>
        <v>0</v>
      </c>
    </row>
    <row r="52" spans="1:7" s="2" customFormat="1" ht="30" customHeight="1">
      <c r="A52" s="157">
        <v>38</v>
      </c>
      <c r="B52" s="161" t="s">
        <v>186</v>
      </c>
      <c r="C52" s="161" t="s">
        <v>187</v>
      </c>
      <c r="D52" s="161" t="s">
        <v>157</v>
      </c>
      <c r="E52" s="162">
        <v>63.65</v>
      </c>
      <c r="F52" s="163"/>
      <c r="G52" s="160">
        <f t="shared" si="1"/>
        <v>0</v>
      </c>
    </row>
    <row r="53" spans="1:7" s="2" customFormat="1" ht="30" customHeight="1">
      <c r="A53" s="157">
        <v>39</v>
      </c>
      <c r="B53" s="154" t="s">
        <v>61</v>
      </c>
      <c r="C53" s="154" t="s">
        <v>121</v>
      </c>
      <c r="D53" s="154"/>
      <c r="E53" s="155"/>
      <c r="F53" s="156"/>
      <c r="G53" s="156"/>
    </row>
    <row r="54" spans="1:7" s="2" customFormat="1" ht="30" customHeight="1">
      <c r="A54" s="157">
        <v>40</v>
      </c>
      <c r="B54" s="158" t="s">
        <v>188</v>
      </c>
      <c r="C54" s="158" t="s">
        <v>189</v>
      </c>
      <c r="D54" s="158" t="s">
        <v>157</v>
      </c>
      <c r="E54" s="159">
        <v>62.4</v>
      </c>
      <c r="F54" s="160"/>
      <c r="G54" s="160">
        <f>ROUND(E54*F54,2)</f>
        <v>0</v>
      </c>
    </row>
    <row r="55" spans="1:7" s="2" customFormat="1" ht="30" customHeight="1">
      <c r="A55" s="157">
        <v>41</v>
      </c>
      <c r="B55" s="154" t="s">
        <v>43</v>
      </c>
      <c r="C55" s="154" t="s">
        <v>122</v>
      </c>
      <c r="D55" s="154"/>
      <c r="E55" s="155"/>
      <c r="F55" s="156"/>
      <c r="G55" s="156"/>
    </row>
    <row r="56" spans="1:7" s="2" customFormat="1" ht="30" customHeight="1">
      <c r="A56" s="157">
        <v>42</v>
      </c>
      <c r="B56" s="158" t="s">
        <v>190</v>
      </c>
      <c r="C56" s="158" t="s">
        <v>191</v>
      </c>
      <c r="D56" s="158" t="s">
        <v>160</v>
      </c>
      <c r="E56" s="159">
        <v>100.78</v>
      </c>
      <c r="F56" s="160"/>
      <c r="G56" s="160">
        <f>ROUND(E56*F56,2)</f>
        <v>0</v>
      </c>
    </row>
    <row r="57" spans="1:7" s="2" customFormat="1" ht="30" customHeight="1">
      <c r="A57" s="157">
        <v>43</v>
      </c>
      <c r="B57" s="161" t="s">
        <v>192</v>
      </c>
      <c r="C57" s="161" t="s">
        <v>193</v>
      </c>
      <c r="D57" s="161" t="s">
        <v>159</v>
      </c>
      <c r="E57" s="162">
        <v>101.79</v>
      </c>
      <c r="F57" s="163"/>
      <c r="G57" s="160">
        <f>ROUND(E57*F57,2)</f>
        <v>0</v>
      </c>
    </row>
    <row r="58" spans="1:7" s="2" customFormat="1" ht="30" customHeight="1">
      <c r="A58" s="157">
        <v>44</v>
      </c>
      <c r="B58" s="158" t="s">
        <v>194</v>
      </c>
      <c r="C58" s="158" t="s">
        <v>195</v>
      </c>
      <c r="D58" s="158" t="s">
        <v>140</v>
      </c>
      <c r="E58" s="159">
        <v>4.03</v>
      </c>
      <c r="F58" s="160"/>
      <c r="G58" s="160">
        <f>ROUND(E58*F58,2)</f>
        <v>0</v>
      </c>
    </row>
    <row r="59" spans="1:7" s="2" customFormat="1" ht="30" customHeight="1" hidden="1">
      <c r="A59" s="157"/>
      <c r="B59" s="158"/>
      <c r="C59" s="158"/>
      <c r="D59" s="158"/>
      <c r="E59" s="159"/>
      <c r="F59" s="160"/>
      <c r="G59" s="160"/>
    </row>
    <row r="60" spans="1:7" s="2" customFormat="1" ht="30" customHeight="1" hidden="1">
      <c r="A60" s="157"/>
      <c r="B60" s="161"/>
      <c r="C60" s="161"/>
      <c r="D60" s="161"/>
      <c r="E60" s="162"/>
      <c r="F60" s="200"/>
      <c r="G60" s="160"/>
    </row>
    <row r="61" spans="1:7" s="2" customFormat="1" ht="30" customHeight="1" hidden="1">
      <c r="A61" s="157"/>
      <c r="B61" s="158"/>
      <c r="C61" s="158"/>
      <c r="D61" s="158"/>
      <c r="E61" s="159"/>
      <c r="F61" s="160"/>
      <c r="G61" s="160"/>
    </row>
    <row r="62" spans="1:7" s="2" customFormat="1" ht="30" customHeight="1" hidden="1">
      <c r="A62" s="157"/>
      <c r="B62" s="161"/>
      <c r="C62" s="161"/>
      <c r="D62" s="161"/>
      <c r="E62" s="162"/>
      <c r="F62" s="163"/>
      <c r="G62" s="160"/>
    </row>
    <row r="63" spans="1:7" s="2" customFormat="1" ht="30" customHeight="1" hidden="1">
      <c r="A63" s="157"/>
      <c r="B63" s="158"/>
      <c r="C63" s="158"/>
      <c r="D63" s="158"/>
      <c r="E63" s="159"/>
      <c r="F63" s="160"/>
      <c r="G63" s="160"/>
    </row>
    <row r="64" spans="1:7" s="2" customFormat="1" ht="30" customHeight="1" hidden="1">
      <c r="A64" s="157"/>
      <c r="B64" s="161"/>
      <c r="C64" s="161"/>
      <c r="D64" s="161"/>
      <c r="E64" s="162"/>
      <c r="F64" s="163"/>
      <c r="G64" s="160"/>
    </row>
    <row r="65" spans="1:7" s="2" customFormat="1" ht="30" customHeight="1" hidden="1">
      <c r="A65" s="157"/>
      <c r="B65" s="158"/>
      <c r="C65" s="158"/>
      <c r="D65" s="158"/>
      <c r="E65" s="159"/>
      <c r="F65" s="160"/>
      <c r="G65" s="160"/>
    </row>
    <row r="66" spans="1:7" s="2" customFormat="1" ht="30" customHeight="1" hidden="1">
      <c r="A66" s="157"/>
      <c r="B66" s="161"/>
      <c r="C66" s="161"/>
      <c r="D66" s="161"/>
      <c r="E66" s="162"/>
      <c r="F66" s="163"/>
      <c r="G66" s="160"/>
    </row>
    <row r="67" spans="1:7" s="2" customFormat="1" ht="30" customHeight="1" hidden="1">
      <c r="A67" s="157"/>
      <c r="B67" s="158"/>
      <c r="C67" s="158"/>
      <c r="D67" s="158"/>
      <c r="E67" s="159"/>
      <c r="F67" s="160"/>
      <c r="G67" s="160"/>
    </row>
    <row r="68" spans="1:7" s="2" customFormat="1" ht="30" customHeight="1" hidden="1">
      <c r="A68" s="157"/>
      <c r="B68" s="161"/>
      <c r="C68" s="161"/>
      <c r="D68" s="161"/>
      <c r="E68" s="162"/>
      <c r="F68" s="163"/>
      <c r="G68" s="160"/>
    </row>
    <row r="69" spans="1:7" s="2" customFormat="1" ht="30" customHeight="1" hidden="1">
      <c r="A69" s="157"/>
      <c r="B69" s="158"/>
      <c r="C69" s="158"/>
      <c r="D69" s="158"/>
      <c r="E69" s="159"/>
      <c r="F69" s="160"/>
      <c r="G69" s="160"/>
    </row>
    <row r="70" spans="1:7" s="2" customFormat="1" ht="30" customHeight="1" hidden="1">
      <c r="A70" s="157"/>
      <c r="B70" s="161"/>
      <c r="C70" s="161"/>
      <c r="D70" s="161"/>
      <c r="E70" s="162"/>
      <c r="F70" s="163"/>
      <c r="G70" s="160"/>
    </row>
    <row r="71" spans="1:7" s="2" customFormat="1" ht="30" customHeight="1" hidden="1">
      <c r="A71" s="157"/>
      <c r="B71" s="161"/>
      <c r="C71" s="161"/>
      <c r="D71" s="161"/>
      <c r="E71" s="162"/>
      <c r="F71" s="163"/>
      <c r="G71" s="160"/>
    </row>
    <row r="72" spans="1:7" s="2" customFormat="1" ht="30" customHeight="1" hidden="1">
      <c r="A72" s="157"/>
      <c r="B72" s="158"/>
      <c r="C72" s="158"/>
      <c r="D72" s="158"/>
      <c r="E72" s="159"/>
      <c r="F72" s="160"/>
      <c r="G72" s="160"/>
    </row>
    <row r="73" spans="1:7" s="2" customFormat="1" ht="30" customHeight="1" hidden="1">
      <c r="A73" s="157"/>
      <c r="B73" s="161"/>
      <c r="C73" s="161"/>
      <c r="D73" s="161"/>
      <c r="E73" s="162"/>
      <c r="F73" s="163"/>
      <c r="G73" s="160"/>
    </row>
    <row r="74" spans="1:7" s="2" customFormat="1" ht="11.25" hidden="1">
      <c r="A74" s="157"/>
      <c r="B74" s="161"/>
      <c r="C74" s="161"/>
      <c r="D74" s="161"/>
      <c r="E74" s="162"/>
      <c r="F74" s="163"/>
      <c r="G74" s="160"/>
    </row>
    <row r="75" spans="1:7" s="2" customFormat="1" ht="30" customHeight="1" hidden="1">
      <c r="A75" s="157"/>
      <c r="B75" s="161"/>
      <c r="C75" s="161"/>
      <c r="D75" s="161"/>
      <c r="E75" s="162"/>
      <c r="F75" s="163"/>
      <c r="G75" s="160"/>
    </row>
    <row r="76" spans="1:7" s="2" customFormat="1" ht="30" customHeight="1" hidden="1">
      <c r="A76" s="157"/>
      <c r="B76" s="161"/>
      <c r="C76" s="161"/>
      <c r="D76" s="161"/>
      <c r="E76" s="162"/>
      <c r="F76" s="163"/>
      <c r="G76" s="160"/>
    </row>
    <row r="77" spans="1:7" s="2" customFormat="1" ht="30" customHeight="1" hidden="1">
      <c r="A77" s="157"/>
      <c r="B77" s="158"/>
      <c r="C77" s="158"/>
      <c r="D77" s="158"/>
      <c r="E77" s="159"/>
      <c r="F77" s="160"/>
      <c r="G77" s="160"/>
    </row>
    <row r="78" spans="1:7" s="2" customFormat="1" ht="30" customHeight="1" hidden="1">
      <c r="A78" s="157"/>
      <c r="B78" s="161"/>
      <c r="C78" s="161"/>
      <c r="D78" s="161"/>
      <c r="E78" s="162"/>
      <c r="F78" s="163"/>
      <c r="G78" s="160"/>
    </row>
    <row r="79" spans="1:7" s="2" customFormat="1" ht="30" customHeight="1" hidden="1">
      <c r="A79" s="157"/>
      <c r="B79" s="158"/>
      <c r="C79" s="158"/>
      <c r="D79" s="158"/>
      <c r="E79" s="159"/>
      <c r="F79" s="160"/>
      <c r="G79" s="160"/>
    </row>
    <row r="80" spans="1:7" s="2" customFormat="1" ht="30" customHeight="1" hidden="1">
      <c r="A80" s="157"/>
      <c r="B80" s="161"/>
      <c r="C80" s="161"/>
      <c r="D80" s="161"/>
      <c r="E80" s="162"/>
      <c r="F80" s="163"/>
      <c r="G80" s="160"/>
    </row>
    <row r="81" spans="1:7" s="2" customFormat="1" ht="30" customHeight="1">
      <c r="A81" s="157">
        <v>67</v>
      </c>
      <c r="B81" s="154" t="s">
        <v>123</v>
      </c>
      <c r="C81" s="154" t="s">
        <v>124</v>
      </c>
      <c r="D81" s="154"/>
      <c r="E81" s="155"/>
      <c r="F81" s="156"/>
      <c r="G81" s="156"/>
    </row>
    <row r="82" spans="1:7" s="2" customFormat="1" ht="30" customHeight="1">
      <c r="A82" s="157">
        <v>68</v>
      </c>
      <c r="B82" s="158" t="s">
        <v>197</v>
      </c>
      <c r="C82" s="158" t="s">
        <v>198</v>
      </c>
      <c r="D82" s="158" t="s">
        <v>167</v>
      </c>
      <c r="E82" s="159">
        <v>200.1</v>
      </c>
      <c r="F82" s="160"/>
      <c r="G82" s="160">
        <f>ROUND(E82*F82,2)</f>
        <v>0</v>
      </c>
    </row>
    <row r="83" spans="1:7" s="2" customFormat="1" ht="30" customHeight="1">
      <c r="A83" s="157"/>
      <c r="B83" s="173"/>
      <c r="C83" s="192" t="s">
        <v>326</v>
      </c>
      <c r="D83" s="173"/>
      <c r="E83" s="174"/>
      <c r="F83" s="175"/>
      <c r="G83" s="175"/>
    </row>
    <row r="84" spans="1:7" s="2" customFormat="1" ht="30" customHeight="1">
      <c r="A84" s="157"/>
      <c r="B84" s="176" t="s">
        <v>242</v>
      </c>
      <c r="C84" s="176" t="s">
        <v>243</v>
      </c>
      <c r="D84" s="176"/>
      <c r="E84" s="176"/>
      <c r="F84" s="176"/>
      <c r="G84" s="186"/>
    </row>
    <row r="85" spans="1:7" s="2" customFormat="1" ht="30" customHeight="1">
      <c r="A85" s="157"/>
      <c r="B85" s="176" t="s">
        <v>244</v>
      </c>
      <c r="C85" s="176" t="s">
        <v>245</v>
      </c>
      <c r="D85" s="176"/>
      <c r="E85" s="176"/>
      <c r="F85" s="176"/>
      <c r="G85" s="186"/>
    </row>
    <row r="86" spans="1:7" s="2" customFormat="1" ht="30" customHeight="1">
      <c r="A86" s="157">
        <v>69</v>
      </c>
      <c r="B86" s="177" t="s">
        <v>246</v>
      </c>
      <c r="C86" s="178" t="s">
        <v>247</v>
      </c>
      <c r="D86" s="179" t="s">
        <v>160</v>
      </c>
      <c r="E86" s="180">
        <v>5</v>
      </c>
      <c r="F86" s="180"/>
      <c r="G86" s="180">
        <f>ROUND(E86*F86,2)</f>
        <v>0</v>
      </c>
    </row>
    <row r="87" spans="1:7" s="2" customFormat="1" ht="30" customHeight="1">
      <c r="A87" s="157">
        <v>70</v>
      </c>
      <c r="B87" s="177" t="s">
        <v>248</v>
      </c>
      <c r="C87" s="178" t="s">
        <v>249</v>
      </c>
      <c r="D87" s="179" t="s">
        <v>160</v>
      </c>
      <c r="E87" s="180">
        <v>5</v>
      </c>
      <c r="F87" s="180"/>
      <c r="G87" s="180">
        <f aca="true" t="shared" si="2" ref="G87:G106">ROUND(E87*F87,2)</f>
        <v>0</v>
      </c>
    </row>
    <row r="88" spans="1:7" s="2" customFormat="1" ht="30" customHeight="1">
      <c r="A88" s="157">
        <v>71</v>
      </c>
      <c r="B88" s="177" t="s">
        <v>250</v>
      </c>
      <c r="C88" s="178" t="s">
        <v>251</v>
      </c>
      <c r="D88" s="179" t="s">
        <v>159</v>
      </c>
      <c r="E88" s="180">
        <v>10</v>
      </c>
      <c r="F88" s="180"/>
      <c r="G88" s="180">
        <f t="shared" si="2"/>
        <v>0</v>
      </c>
    </row>
    <row r="89" spans="1:7" s="2" customFormat="1" ht="30" customHeight="1">
      <c r="A89" s="157">
        <v>72</v>
      </c>
      <c r="B89" s="177" t="s">
        <v>264</v>
      </c>
      <c r="C89" s="178" t="s">
        <v>265</v>
      </c>
      <c r="D89" s="179" t="s">
        <v>159</v>
      </c>
      <c r="E89" s="180">
        <v>1</v>
      </c>
      <c r="F89" s="180"/>
      <c r="G89" s="180">
        <f t="shared" si="2"/>
        <v>0</v>
      </c>
    </row>
    <row r="90" spans="1:7" s="2" customFormat="1" ht="30" customHeight="1">
      <c r="A90" s="157">
        <v>73</v>
      </c>
      <c r="B90" s="177" t="s">
        <v>264</v>
      </c>
      <c r="C90" s="178" t="s">
        <v>317</v>
      </c>
      <c r="D90" s="179" t="s">
        <v>159</v>
      </c>
      <c r="E90" s="180">
        <v>5</v>
      </c>
      <c r="F90" s="180"/>
      <c r="G90" s="180">
        <f t="shared" si="2"/>
        <v>0</v>
      </c>
    </row>
    <row r="91" spans="1:7" s="2" customFormat="1" ht="30" customHeight="1">
      <c r="A91" s="157">
        <v>74</v>
      </c>
      <c r="B91" s="177" t="s">
        <v>264</v>
      </c>
      <c r="C91" s="178" t="s">
        <v>318</v>
      </c>
      <c r="D91" s="179" t="s">
        <v>159</v>
      </c>
      <c r="E91" s="180">
        <v>5</v>
      </c>
      <c r="F91" s="180"/>
      <c r="G91" s="180">
        <f t="shared" si="2"/>
        <v>0</v>
      </c>
    </row>
    <row r="92" spans="1:7" s="2" customFormat="1" ht="30" customHeight="1">
      <c r="A92" s="157">
        <v>75</v>
      </c>
      <c r="B92" s="177" t="s">
        <v>264</v>
      </c>
      <c r="C92" s="178" t="s">
        <v>319</v>
      </c>
      <c r="D92" s="179" t="s">
        <v>159</v>
      </c>
      <c r="E92" s="180">
        <v>1</v>
      </c>
      <c r="F92" s="180"/>
      <c r="G92" s="180">
        <f t="shared" si="2"/>
        <v>0</v>
      </c>
    </row>
    <row r="93" spans="1:7" s="2" customFormat="1" ht="30" customHeight="1">
      <c r="A93" s="157">
        <v>76</v>
      </c>
      <c r="B93" s="177" t="s">
        <v>266</v>
      </c>
      <c r="C93" s="178" t="s">
        <v>267</v>
      </c>
      <c r="D93" s="179" t="s">
        <v>160</v>
      </c>
      <c r="E93" s="180">
        <v>130</v>
      </c>
      <c r="F93" s="180"/>
      <c r="G93" s="180">
        <f t="shared" si="2"/>
        <v>0</v>
      </c>
    </row>
    <row r="94" spans="1:7" s="2" customFormat="1" ht="30" customHeight="1">
      <c r="A94" s="157">
        <v>77</v>
      </c>
      <c r="B94" s="177" t="s">
        <v>268</v>
      </c>
      <c r="C94" s="178" t="s">
        <v>269</v>
      </c>
      <c r="D94" s="179" t="s">
        <v>159</v>
      </c>
      <c r="E94" s="180">
        <v>5</v>
      </c>
      <c r="F94" s="180"/>
      <c r="G94" s="180">
        <f t="shared" si="2"/>
        <v>0</v>
      </c>
    </row>
    <row r="95" spans="1:7" s="2" customFormat="1" ht="30" customHeight="1">
      <c r="A95" s="157">
        <v>78</v>
      </c>
      <c r="B95" s="177" t="s">
        <v>270</v>
      </c>
      <c r="C95" s="178" t="s">
        <v>271</v>
      </c>
      <c r="D95" s="179" t="s">
        <v>158</v>
      </c>
      <c r="E95" s="180">
        <v>104</v>
      </c>
      <c r="F95" s="180"/>
      <c r="G95" s="180">
        <f t="shared" si="2"/>
        <v>0</v>
      </c>
    </row>
    <row r="96" spans="1:7" s="2" customFormat="1" ht="30" customHeight="1">
      <c r="A96" s="157">
        <v>79</v>
      </c>
      <c r="B96" s="177" t="s">
        <v>272</v>
      </c>
      <c r="C96" s="178" t="s">
        <v>273</v>
      </c>
      <c r="D96" s="179" t="s">
        <v>160</v>
      </c>
      <c r="E96" s="180">
        <v>5</v>
      </c>
      <c r="F96" s="180"/>
      <c r="G96" s="180">
        <f t="shared" si="2"/>
        <v>0</v>
      </c>
    </row>
    <row r="97" spans="1:7" s="2" customFormat="1" ht="30" customHeight="1">
      <c r="A97" s="157">
        <v>80</v>
      </c>
      <c r="B97" s="177" t="s">
        <v>274</v>
      </c>
      <c r="C97" s="178" t="s">
        <v>275</v>
      </c>
      <c r="D97" s="179" t="s">
        <v>158</v>
      </c>
      <c r="E97" s="180">
        <v>2.5</v>
      </c>
      <c r="F97" s="180"/>
      <c r="G97" s="180">
        <f t="shared" si="2"/>
        <v>0</v>
      </c>
    </row>
    <row r="98" spans="1:7" s="2" customFormat="1" ht="30" customHeight="1">
      <c r="A98" s="157">
        <v>81</v>
      </c>
      <c r="B98" s="177" t="s">
        <v>276</v>
      </c>
      <c r="C98" s="178" t="s">
        <v>277</v>
      </c>
      <c r="D98" s="179" t="s">
        <v>159</v>
      </c>
      <c r="E98" s="180">
        <v>5</v>
      </c>
      <c r="F98" s="180"/>
      <c r="G98" s="180">
        <f t="shared" si="2"/>
        <v>0</v>
      </c>
    </row>
    <row r="99" spans="1:7" s="2" customFormat="1" ht="30" customHeight="1">
      <c r="A99" s="157">
        <v>82</v>
      </c>
      <c r="B99" s="177" t="s">
        <v>278</v>
      </c>
      <c r="C99" s="178" t="s">
        <v>279</v>
      </c>
      <c r="D99" s="179" t="s">
        <v>159</v>
      </c>
      <c r="E99" s="180">
        <v>5</v>
      </c>
      <c r="F99" s="180"/>
      <c r="G99" s="180">
        <f t="shared" si="2"/>
        <v>0</v>
      </c>
    </row>
    <row r="100" spans="1:7" s="2" customFormat="1" ht="30" customHeight="1">
      <c r="A100" s="157">
        <v>83</v>
      </c>
      <c r="B100" s="181" t="s">
        <v>280</v>
      </c>
      <c r="C100" s="182" t="s">
        <v>321</v>
      </c>
      <c r="D100" s="181" t="s">
        <v>160</v>
      </c>
      <c r="E100" s="183">
        <v>130</v>
      </c>
      <c r="F100" s="184"/>
      <c r="G100" s="180">
        <f t="shared" si="2"/>
        <v>0</v>
      </c>
    </row>
    <row r="101" spans="1:7" s="2" customFormat="1" ht="30" customHeight="1">
      <c r="A101" s="157">
        <v>84</v>
      </c>
      <c r="B101" s="181" t="s">
        <v>281</v>
      </c>
      <c r="C101" s="178" t="s">
        <v>320</v>
      </c>
      <c r="D101" s="181" t="s">
        <v>160</v>
      </c>
      <c r="E101" s="183">
        <v>136.5</v>
      </c>
      <c r="F101" s="184"/>
      <c r="G101" s="180">
        <f t="shared" si="2"/>
        <v>0</v>
      </c>
    </row>
    <row r="102" spans="1:7" s="2" customFormat="1" ht="30" customHeight="1">
      <c r="A102" s="157">
        <v>85</v>
      </c>
      <c r="B102" s="177" t="s">
        <v>282</v>
      </c>
      <c r="C102" s="178" t="s">
        <v>323</v>
      </c>
      <c r="D102" s="179" t="s">
        <v>160</v>
      </c>
      <c r="E102" s="180">
        <v>5</v>
      </c>
      <c r="F102" s="180"/>
      <c r="G102" s="180">
        <f t="shared" si="2"/>
        <v>0</v>
      </c>
    </row>
    <row r="103" spans="1:7" s="2" customFormat="1" ht="30" customHeight="1">
      <c r="A103" s="157">
        <v>86</v>
      </c>
      <c r="B103" s="177" t="s">
        <v>283</v>
      </c>
      <c r="C103" s="178" t="s">
        <v>324</v>
      </c>
      <c r="D103" s="179" t="s">
        <v>160</v>
      </c>
      <c r="E103" s="180">
        <v>5.25</v>
      </c>
      <c r="F103" s="180"/>
      <c r="G103" s="180">
        <f t="shared" si="2"/>
        <v>0</v>
      </c>
    </row>
    <row r="104" spans="1:7" s="2" customFormat="1" ht="30" customHeight="1">
      <c r="A104" s="157">
        <v>87</v>
      </c>
      <c r="B104" s="177" t="s">
        <v>284</v>
      </c>
      <c r="C104" s="178" t="s">
        <v>285</v>
      </c>
      <c r="D104" s="179" t="s">
        <v>159</v>
      </c>
      <c r="E104" s="180">
        <v>5</v>
      </c>
      <c r="F104" s="180"/>
      <c r="G104" s="180">
        <f t="shared" si="2"/>
        <v>0</v>
      </c>
    </row>
    <row r="105" spans="1:7" s="2" customFormat="1" ht="30" customHeight="1">
      <c r="A105" s="157">
        <v>88</v>
      </c>
      <c r="B105" s="177" t="s">
        <v>286</v>
      </c>
      <c r="C105" s="178" t="s">
        <v>287</v>
      </c>
      <c r="D105" s="179" t="s">
        <v>159</v>
      </c>
      <c r="E105" s="180">
        <v>5</v>
      </c>
      <c r="F105" s="180"/>
      <c r="G105" s="180">
        <f t="shared" si="2"/>
        <v>0</v>
      </c>
    </row>
    <row r="106" spans="1:7" s="2" customFormat="1" ht="30" customHeight="1">
      <c r="A106" s="157">
        <v>89</v>
      </c>
      <c r="B106" s="177" t="s">
        <v>264</v>
      </c>
      <c r="C106" s="178" t="s">
        <v>322</v>
      </c>
      <c r="D106" s="179" t="s">
        <v>159</v>
      </c>
      <c r="E106" s="180">
        <v>5</v>
      </c>
      <c r="F106" s="180"/>
      <c r="G106" s="180">
        <f t="shared" si="2"/>
        <v>0</v>
      </c>
    </row>
    <row r="107" spans="1:7" s="2" customFormat="1" ht="30" customHeight="1">
      <c r="A107" s="157">
        <v>90</v>
      </c>
      <c r="B107" s="176" t="s">
        <v>288</v>
      </c>
      <c r="C107" s="176" t="s">
        <v>289</v>
      </c>
      <c r="D107" s="176"/>
      <c r="E107" s="176"/>
      <c r="F107" s="176"/>
      <c r="G107" s="180"/>
    </row>
    <row r="108" spans="1:7" s="2" customFormat="1" ht="30" customHeight="1">
      <c r="A108" s="157">
        <v>91</v>
      </c>
      <c r="B108" s="177" t="s">
        <v>290</v>
      </c>
      <c r="C108" s="178" t="s">
        <v>291</v>
      </c>
      <c r="D108" s="179" t="s">
        <v>292</v>
      </c>
      <c r="E108" s="180">
        <v>0.13</v>
      </c>
      <c r="F108" s="180"/>
      <c r="G108" s="180">
        <f aca="true" t="shared" si="3" ref="G108:G118">ROUND(E108*F108,2)</f>
        <v>0</v>
      </c>
    </row>
    <row r="109" spans="1:7" s="2" customFormat="1" ht="30" customHeight="1">
      <c r="A109" s="157">
        <v>92</v>
      </c>
      <c r="B109" s="177"/>
      <c r="C109" s="178" t="s">
        <v>325</v>
      </c>
      <c r="D109" s="179" t="s">
        <v>159</v>
      </c>
      <c r="E109" s="180">
        <v>5</v>
      </c>
      <c r="F109" s="180"/>
      <c r="G109" s="180">
        <f t="shared" si="3"/>
        <v>0</v>
      </c>
    </row>
    <row r="110" spans="1:7" s="2" customFormat="1" ht="30" customHeight="1">
      <c r="A110" s="157">
        <v>93</v>
      </c>
      <c r="B110" s="177" t="s">
        <v>297</v>
      </c>
      <c r="C110" s="178" t="s">
        <v>298</v>
      </c>
      <c r="D110" s="179" t="s">
        <v>160</v>
      </c>
      <c r="E110" s="180">
        <v>130</v>
      </c>
      <c r="F110" s="180"/>
      <c r="G110" s="180">
        <f t="shared" si="3"/>
        <v>0</v>
      </c>
    </row>
    <row r="111" spans="1:7" s="2" customFormat="1" ht="30" customHeight="1">
      <c r="A111" s="157">
        <v>94</v>
      </c>
      <c r="B111" s="177" t="s">
        <v>299</v>
      </c>
      <c r="C111" s="178" t="s">
        <v>300</v>
      </c>
      <c r="D111" s="179" t="s">
        <v>160</v>
      </c>
      <c r="E111" s="180">
        <v>130</v>
      </c>
      <c r="F111" s="180"/>
      <c r="G111" s="180">
        <f t="shared" si="3"/>
        <v>0</v>
      </c>
    </row>
    <row r="112" spans="1:7" s="2" customFormat="1" ht="30" customHeight="1">
      <c r="A112" s="157">
        <v>95</v>
      </c>
      <c r="B112" s="177" t="s">
        <v>301</v>
      </c>
      <c r="C112" s="185" t="s">
        <v>302</v>
      </c>
      <c r="D112" s="179" t="s">
        <v>160</v>
      </c>
      <c r="E112" s="180">
        <v>130</v>
      </c>
      <c r="F112" s="180"/>
      <c r="G112" s="180">
        <f t="shared" si="3"/>
        <v>0</v>
      </c>
    </row>
    <row r="113" spans="1:7" s="2" customFormat="1" ht="30" customHeight="1">
      <c r="A113" s="157">
        <v>96</v>
      </c>
      <c r="B113" s="177" t="s">
        <v>303</v>
      </c>
      <c r="C113" s="178" t="s">
        <v>304</v>
      </c>
      <c r="D113" s="179" t="s">
        <v>160</v>
      </c>
      <c r="E113" s="180">
        <v>130</v>
      </c>
      <c r="F113" s="180"/>
      <c r="G113" s="180">
        <f t="shared" si="3"/>
        <v>0</v>
      </c>
    </row>
    <row r="114" spans="1:7" s="2" customFormat="1" ht="30" customHeight="1">
      <c r="A114" s="157">
        <v>97</v>
      </c>
      <c r="B114" s="177" t="s">
        <v>305</v>
      </c>
      <c r="C114" s="178" t="s">
        <v>306</v>
      </c>
      <c r="D114" s="179" t="s">
        <v>160</v>
      </c>
      <c r="E114" s="180">
        <v>130</v>
      </c>
      <c r="F114" s="180"/>
      <c r="G114" s="180">
        <f t="shared" si="3"/>
        <v>0</v>
      </c>
    </row>
    <row r="115" spans="1:7" s="2" customFormat="1" ht="30" customHeight="1">
      <c r="A115" s="157">
        <v>98</v>
      </c>
      <c r="B115" s="177" t="s">
        <v>307</v>
      </c>
      <c r="C115" s="178" t="s">
        <v>308</v>
      </c>
      <c r="D115" s="179" t="s">
        <v>157</v>
      </c>
      <c r="E115" s="180">
        <v>130</v>
      </c>
      <c r="F115" s="180"/>
      <c r="G115" s="180">
        <f t="shared" si="3"/>
        <v>0</v>
      </c>
    </row>
    <row r="116" spans="1:7" s="2" customFormat="1" ht="30" customHeight="1">
      <c r="A116" s="157">
        <v>99</v>
      </c>
      <c r="B116" s="177" t="s">
        <v>71</v>
      </c>
      <c r="C116" s="178" t="s">
        <v>309</v>
      </c>
      <c r="D116" s="179" t="s">
        <v>159</v>
      </c>
      <c r="E116" s="180">
        <v>1</v>
      </c>
      <c r="F116" s="180"/>
      <c r="G116" s="180">
        <f t="shared" si="3"/>
        <v>0</v>
      </c>
    </row>
    <row r="117" spans="1:7" s="2" customFormat="1" ht="30" customHeight="1">
      <c r="A117" s="157">
        <v>100</v>
      </c>
      <c r="B117" s="177" t="s">
        <v>310</v>
      </c>
      <c r="C117" s="178" t="s">
        <v>311</v>
      </c>
      <c r="D117" s="179" t="s">
        <v>312</v>
      </c>
      <c r="E117" s="180">
        <v>5</v>
      </c>
      <c r="F117" s="180"/>
      <c r="G117" s="180">
        <f t="shared" si="3"/>
        <v>0</v>
      </c>
    </row>
    <row r="118" spans="1:7" s="2" customFormat="1" ht="30" customHeight="1">
      <c r="A118" s="157">
        <v>101</v>
      </c>
      <c r="B118" s="177" t="s">
        <v>313</v>
      </c>
      <c r="C118" s="178" t="s">
        <v>314</v>
      </c>
      <c r="D118" s="179" t="s">
        <v>205</v>
      </c>
      <c r="E118" s="180">
        <v>1</v>
      </c>
      <c r="F118" s="180"/>
      <c r="G118" s="180">
        <f t="shared" si="3"/>
        <v>0</v>
      </c>
    </row>
    <row r="119" spans="1:7" s="2" customFormat="1" ht="11.25">
      <c r="A119" s="172"/>
      <c r="B119" s="173"/>
      <c r="C119" s="173"/>
      <c r="D119" s="173"/>
      <c r="E119" s="174"/>
      <c r="F119" s="175"/>
      <c r="G119" s="175"/>
    </row>
    <row r="120" spans="1:7" s="2" customFormat="1" ht="11.25">
      <c r="A120" s="172"/>
      <c r="B120" s="173"/>
      <c r="C120" s="173"/>
      <c r="D120" s="173"/>
      <c r="E120" s="174"/>
      <c r="F120" s="175"/>
      <c r="G120" s="175"/>
    </row>
    <row r="121" spans="1:7" s="2" customFormat="1" ht="11.25">
      <c r="A121" s="172"/>
      <c r="B121" s="173"/>
      <c r="C121" s="173"/>
      <c r="D121" s="173"/>
      <c r="E121" s="174"/>
      <c r="F121" s="175"/>
      <c r="G121" s="175"/>
    </row>
    <row r="122" spans="1:7" s="2" customFormat="1" ht="15">
      <c r="A122" s="164"/>
      <c r="B122" s="165"/>
      <c r="C122" s="165" t="s">
        <v>130</v>
      </c>
      <c r="D122" s="165"/>
      <c r="E122" s="166"/>
      <c r="F122" s="167"/>
      <c r="G122" s="167">
        <f>SUM(G15:G118)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abSelected="1" zoomScalePageLayoutView="0" workbookViewId="0" topLeftCell="A47">
      <selection activeCell="M58" sqref="M58"/>
    </sheetView>
  </sheetViews>
  <sheetFormatPr defaultColWidth="10.5" defaultRowHeight="10.5"/>
  <cols>
    <col min="1" max="1" width="5.16015625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1" customWidth="1"/>
    <col min="7" max="7" width="17.33203125" style="171" customWidth="1"/>
    <col min="8" max="16384" width="10.5" style="1" customWidth="1"/>
  </cols>
  <sheetData>
    <row r="1" spans="1:7" s="2" customFormat="1" ht="18">
      <c r="A1" s="296" t="s">
        <v>131</v>
      </c>
      <c r="B1" s="297"/>
      <c r="C1" s="297"/>
      <c r="D1" s="297"/>
      <c r="E1" s="297"/>
      <c r="F1" s="297"/>
      <c r="G1" s="297"/>
    </row>
    <row r="2" spans="1:7" s="2" customFormat="1" ht="12">
      <c r="A2" s="131" t="s">
        <v>333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236</v>
      </c>
      <c r="B3" s="135"/>
      <c r="C3" s="135"/>
      <c r="D3" s="135"/>
      <c r="E3" s="135"/>
      <c r="F3" s="135"/>
      <c r="G3" s="135"/>
    </row>
    <row r="4" spans="1:7" s="2" customFormat="1" ht="12">
      <c r="A4" s="141"/>
      <c r="B4" s="131"/>
      <c r="C4" s="140" t="s">
        <v>334</v>
      </c>
      <c r="D4" s="132"/>
      <c r="E4" s="132"/>
      <c r="F4" s="132"/>
      <c r="G4" s="132"/>
    </row>
    <row r="5" spans="1:7" s="2" customFormat="1" ht="11.25">
      <c r="A5" s="142"/>
      <c r="B5" s="143"/>
      <c r="C5" s="143"/>
      <c r="D5" s="143"/>
      <c r="E5" s="144"/>
      <c r="F5" s="145"/>
      <c r="G5" s="145"/>
    </row>
    <row r="6" spans="1:7" s="2" customFormat="1" ht="12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2">
      <c r="A7" s="135" t="s">
        <v>132</v>
      </c>
      <c r="B7" s="135"/>
      <c r="C7" s="135"/>
      <c r="D7" s="135"/>
      <c r="E7" s="135" t="s">
        <v>113</v>
      </c>
      <c r="F7" s="135"/>
      <c r="G7" s="135"/>
    </row>
    <row r="8" spans="1:7" s="2" customFormat="1" ht="12">
      <c r="A8" s="298" t="s">
        <v>114</v>
      </c>
      <c r="B8" s="299"/>
      <c r="C8" s="299"/>
      <c r="D8" s="146"/>
      <c r="E8" s="135" t="s">
        <v>336</v>
      </c>
      <c r="F8" s="147"/>
      <c r="G8" s="147"/>
    </row>
    <row r="9" spans="1:7" s="2" customFormat="1" ht="10.5">
      <c r="A9" s="142"/>
      <c r="B9" s="142"/>
      <c r="C9" s="142"/>
      <c r="D9" s="142"/>
      <c r="E9" s="142"/>
      <c r="F9" s="142"/>
      <c r="G9" s="142"/>
    </row>
    <row r="10" spans="1:7" s="2" customFormat="1" ht="22.5">
      <c r="A10" s="148" t="s">
        <v>133</v>
      </c>
      <c r="B10" s="148" t="s">
        <v>134</v>
      </c>
      <c r="C10" s="148" t="s">
        <v>115</v>
      </c>
      <c r="D10" s="148" t="s">
        <v>135</v>
      </c>
      <c r="E10" s="148" t="s">
        <v>136</v>
      </c>
      <c r="F10" s="148" t="s">
        <v>137</v>
      </c>
      <c r="G10" s="148" t="s">
        <v>116</v>
      </c>
    </row>
    <row r="11" spans="1:7" s="2" customFormat="1" ht="11.25">
      <c r="A11" s="148" t="s">
        <v>34</v>
      </c>
      <c r="B11" s="148" t="s">
        <v>41</v>
      </c>
      <c r="C11" s="148" t="s">
        <v>47</v>
      </c>
      <c r="D11" s="148" t="s">
        <v>53</v>
      </c>
      <c r="E11" s="148" t="s">
        <v>57</v>
      </c>
      <c r="F11" s="148" t="s">
        <v>61</v>
      </c>
      <c r="G11" s="148" t="s">
        <v>64</v>
      </c>
    </row>
    <row r="12" spans="1:7" s="2" customFormat="1" ht="10.5">
      <c r="A12" s="142"/>
      <c r="B12" s="142"/>
      <c r="C12" s="142"/>
      <c r="D12" s="142"/>
      <c r="E12" s="142"/>
      <c r="F12" s="142"/>
      <c r="G12" s="142"/>
    </row>
    <row r="13" spans="1:7" s="2" customFormat="1" ht="15">
      <c r="A13" s="149"/>
      <c r="B13" s="150" t="s">
        <v>35</v>
      </c>
      <c r="C13" s="150" t="s">
        <v>117</v>
      </c>
      <c r="D13" s="150"/>
      <c r="E13" s="151"/>
      <c r="F13" s="152"/>
      <c r="G13" s="152"/>
    </row>
    <row r="14" spans="1:7" s="2" customFormat="1" ht="12.75">
      <c r="A14" s="153"/>
      <c r="B14" s="154" t="s">
        <v>34</v>
      </c>
      <c r="C14" s="154" t="s">
        <v>118</v>
      </c>
      <c r="D14" s="154"/>
      <c r="E14" s="155"/>
      <c r="F14" s="156"/>
      <c r="G14" s="156"/>
    </row>
    <row r="15" spans="1:7" s="2" customFormat="1" ht="30" customHeight="1">
      <c r="A15" s="157">
        <v>1</v>
      </c>
      <c r="B15" s="158" t="s">
        <v>138</v>
      </c>
      <c r="C15" s="158" t="s">
        <v>139</v>
      </c>
      <c r="D15" s="158" t="s">
        <v>140</v>
      </c>
      <c r="E15" s="159">
        <v>88.06</v>
      </c>
      <c r="F15" s="160"/>
      <c r="G15" s="160">
        <f>ROUND(E15*F15,2)</f>
        <v>0</v>
      </c>
    </row>
    <row r="16" spans="1:7" s="2" customFormat="1" ht="30" customHeight="1">
      <c r="A16" s="157">
        <v>2</v>
      </c>
      <c r="B16" s="158" t="s">
        <v>141</v>
      </c>
      <c r="C16" s="158" t="s">
        <v>142</v>
      </c>
      <c r="D16" s="158" t="s">
        <v>140</v>
      </c>
      <c r="E16" s="159">
        <v>29.06</v>
      </c>
      <c r="F16" s="160"/>
      <c r="G16" s="160">
        <f>ROUND(E16*F16,2)</f>
        <v>0</v>
      </c>
    </row>
    <row r="17" spans="1:7" s="2" customFormat="1" ht="30" customHeight="1">
      <c r="A17" s="157">
        <v>3</v>
      </c>
      <c r="B17" s="158" t="s">
        <v>143</v>
      </c>
      <c r="C17" s="158" t="s">
        <v>144</v>
      </c>
      <c r="D17" s="158" t="s">
        <v>140</v>
      </c>
      <c r="E17" s="159">
        <v>5.76</v>
      </c>
      <c r="F17" s="160"/>
      <c r="G17" s="160">
        <f>ROUND(E17*F17,2)</f>
        <v>0</v>
      </c>
    </row>
    <row r="18" spans="1:7" s="2" customFormat="1" ht="30" customHeight="1">
      <c r="A18" s="157">
        <v>4</v>
      </c>
      <c r="B18" s="158" t="s">
        <v>145</v>
      </c>
      <c r="C18" s="158" t="s">
        <v>146</v>
      </c>
      <c r="D18" s="158" t="s">
        <v>140</v>
      </c>
      <c r="E18" s="159">
        <v>2.64</v>
      </c>
      <c r="F18" s="160"/>
      <c r="G18" s="160">
        <f>ROUND(E18*F18,2)</f>
        <v>0</v>
      </c>
    </row>
    <row r="19" spans="1:7" s="2" customFormat="1" ht="30" customHeight="1">
      <c r="A19" s="157">
        <v>5</v>
      </c>
      <c r="B19" s="158" t="s">
        <v>147</v>
      </c>
      <c r="C19" s="158" t="s">
        <v>148</v>
      </c>
      <c r="D19" s="158" t="s">
        <v>140</v>
      </c>
      <c r="E19" s="159">
        <v>5.76</v>
      </c>
      <c r="F19" s="160"/>
      <c r="G19" s="160">
        <f>ROUND(E19*F19,2)</f>
        <v>0</v>
      </c>
    </row>
    <row r="20" spans="1:7" s="2" customFormat="1" ht="30" customHeight="1">
      <c r="A20" s="157">
        <v>6</v>
      </c>
      <c r="B20" s="158" t="s">
        <v>149</v>
      </c>
      <c r="C20" s="158" t="s">
        <v>150</v>
      </c>
      <c r="D20" s="158" t="s">
        <v>140</v>
      </c>
      <c r="E20" s="159">
        <v>1.9</v>
      </c>
      <c r="F20" s="160"/>
      <c r="G20" s="160">
        <f>ROUND(E20*F20,2)</f>
        <v>0</v>
      </c>
    </row>
    <row r="21" spans="1:7" s="2" customFormat="1" ht="30" customHeight="1">
      <c r="A21" s="157">
        <v>7</v>
      </c>
      <c r="B21" s="158" t="s">
        <v>151</v>
      </c>
      <c r="C21" s="158" t="s">
        <v>152</v>
      </c>
      <c r="D21" s="158" t="s">
        <v>140</v>
      </c>
      <c r="E21" s="159">
        <v>88.06</v>
      </c>
      <c r="F21" s="160"/>
      <c r="G21" s="160">
        <f>ROUND(E21*F21,2)</f>
        <v>0</v>
      </c>
    </row>
    <row r="22" spans="1:7" s="2" customFormat="1" ht="30" customHeight="1">
      <c r="A22" s="157">
        <v>8</v>
      </c>
      <c r="B22" s="158" t="s">
        <v>218</v>
      </c>
      <c r="C22" s="158" t="s">
        <v>219</v>
      </c>
      <c r="D22" s="158" t="s">
        <v>140</v>
      </c>
      <c r="E22" s="159">
        <v>88.06</v>
      </c>
      <c r="F22" s="160"/>
      <c r="G22" s="160">
        <f>ROUND(E22*F22,2)</f>
        <v>0</v>
      </c>
    </row>
    <row r="23" spans="1:7" s="2" customFormat="1" ht="30" customHeight="1">
      <c r="A23" s="157">
        <v>9</v>
      </c>
      <c r="B23" s="158" t="s">
        <v>220</v>
      </c>
      <c r="C23" s="158" t="s">
        <v>221</v>
      </c>
      <c r="D23" s="158" t="s">
        <v>140</v>
      </c>
      <c r="E23" s="159">
        <v>88.06</v>
      </c>
      <c r="F23" s="160"/>
      <c r="G23" s="160">
        <f>ROUND(E23*F23,2)</f>
        <v>0</v>
      </c>
    </row>
    <row r="24" spans="1:7" s="2" customFormat="1" ht="30" customHeight="1">
      <c r="A24" s="157">
        <v>10</v>
      </c>
      <c r="B24" s="158" t="s">
        <v>327</v>
      </c>
      <c r="C24" s="158" t="s">
        <v>328</v>
      </c>
      <c r="D24" s="158" t="s">
        <v>167</v>
      </c>
      <c r="E24" s="159">
        <v>140.89600000000002</v>
      </c>
      <c r="F24" s="160"/>
      <c r="G24" s="160">
        <f>ROUND(E24*F24,2)</f>
        <v>0</v>
      </c>
    </row>
    <row r="25" spans="1:7" s="2" customFormat="1" ht="30" customHeight="1">
      <c r="A25" s="157">
        <v>11</v>
      </c>
      <c r="B25" s="158" t="s">
        <v>329</v>
      </c>
      <c r="C25" s="158" t="s">
        <v>330</v>
      </c>
      <c r="D25" s="158" t="s">
        <v>157</v>
      </c>
      <c r="E25" s="159">
        <v>185</v>
      </c>
      <c r="F25" s="160"/>
      <c r="G25" s="160">
        <f>ROUND(E25*F25,2)</f>
        <v>0</v>
      </c>
    </row>
    <row r="26" spans="1:7" s="2" customFormat="1" ht="30" customHeight="1" hidden="1">
      <c r="A26" s="157"/>
      <c r="B26" s="158"/>
      <c r="C26" s="158"/>
      <c r="D26" s="158"/>
      <c r="E26" s="159"/>
      <c r="F26" s="160"/>
      <c r="G26" s="160"/>
    </row>
    <row r="27" spans="1:7" s="2" customFormat="1" ht="30" customHeight="1" hidden="1">
      <c r="A27" s="157"/>
      <c r="B27" s="161"/>
      <c r="C27" s="161"/>
      <c r="D27" s="161"/>
      <c r="E27" s="162"/>
      <c r="F27" s="163"/>
      <c r="G27" s="160"/>
    </row>
    <row r="28" spans="1:7" s="2" customFormat="1" ht="44.25" customHeight="1" hidden="1">
      <c r="A28" s="157"/>
      <c r="B28" s="158"/>
      <c r="C28" s="158"/>
      <c r="D28" s="158"/>
      <c r="E28" s="159"/>
      <c r="F28" s="160"/>
      <c r="G28" s="160"/>
    </row>
    <row r="29" spans="1:7" s="2" customFormat="1" ht="30" customHeight="1" hidden="1">
      <c r="A29" s="157"/>
      <c r="B29" s="161"/>
      <c r="C29" s="161"/>
      <c r="D29" s="161"/>
      <c r="E29" s="162"/>
      <c r="F29" s="163"/>
      <c r="G29" s="160"/>
    </row>
    <row r="30" spans="1:7" s="2" customFormat="1" ht="30" customHeight="1" hidden="1">
      <c r="A30" s="157"/>
      <c r="B30" s="158"/>
      <c r="C30" s="158"/>
      <c r="D30" s="158"/>
      <c r="E30" s="159"/>
      <c r="F30" s="160"/>
      <c r="G30" s="160"/>
    </row>
    <row r="31" spans="1:7" s="2" customFormat="1" ht="30" customHeight="1" hidden="1">
      <c r="A31" s="157"/>
      <c r="B31" s="158"/>
      <c r="C31" s="158"/>
      <c r="D31" s="158"/>
      <c r="E31" s="159"/>
      <c r="F31" s="160"/>
      <c r="G31" s="160"/>
    </row>
    <row r="32" spans="1:7" s="2" customFormat="1" ht="30" customHeight="1" hidden="1">
      <c r="A32" s="157"/>
      <c r="B32" s="158"/>
      <c r="C32" s="158"/>
      <c r="D32" s="158"/>
      <c r="E32" s="159"/>
      <c r="F32" s="160"/>
      <c r="G32" s="160"/>
    </row>
    <row r="33" spans="1:7" s="2" customFormat="1" ht="30" customHeight="1" hidden="1">
      <c r="A33" s="157"/>
      <c r="B33" s="158"/>
      <c r="C33" s="158"/>
      <c r="D33" s="158"/>
      <c r="E33" s="159"/>
      <c r="F33" s="160"/>
      <c r="G33" s="160"/>
    </row>
    <row r="34" spans="1:7" s="2" customFormat="1" ht="30" customHeight="1" hidden="1">
      <c r="A34" s="157"/>
      <c r="B34" s="161"/>
      <c r="C34" s="161"/>
      <c r="D34" s="161"/>
      <c r="E34" s="162"/>
      <c r="F34" s="163"/>
      <c r="G34" s="160"/>
    </row>
    <row r="35" spans="1:7" s="2" customFormat="1" ht="30" customHeight="1" hidden="1">
      <c r="A35" s="157"/>
      <c r="B35" s="161"/>
      <c r="C35" s="161"/>
      <c r="D35" s="161"/>
      <c r="E35" s="162"/>
      <c r="F35" s="163"/>
      <c r="G35" s="160"/>
    </row>
    <row r="36" spans="1:7" s="2" customFormat="1" ht="30" customHeight="1" hidden="1">
      <c r="A36" s="157"/>
      <c r="B36" s="158"/>
      <c r="C36" s="158"/>
      <c r="D36" s="158"/>
      <c r="E36" s="159"/>
      <c r="F36" s="160"/>
      <c r="G36" s="160"/>
    </row>
    <row r="37" spans="1:7" s="2" customFormat="1" ht="30" customHeight="1" hidden="1">
      <c r="A37" s="157"/>
      <c r="B37" s="158"/>
      <c r="C37" s="158"/>
      <c r="D37" s="158"/>
      <c r="E37" s="159"/>
      <c r="F37" s="160"/>
      <c r="G37" s="160"/>
    </row>
    <row r="38" spans="1:7" s="2" customFormat="1" ht="30" customHeight="1">
      <c r="A38" s="157">
        <v>24</v>
      </c>
      <c r="B38" s="154" t="s">
        <v>41</v>
      </c>
      <c r="C38" s="154" t="s">
        <v>119</v>
      </c>
      <c r="D38" s="154"/>
      <c r="E38" s="155"/>
      <c r="F38" s="156"/>
      <c r="G38" s="160"/>
    </row>
    <row r="39" spans="1:7" s="2" customFormat="1" ht="30" customHeight="1">
      <c r="A39" s="157">
        <v>25</v>
      </c>
      <c r="B39" s="158" t="s">
        <v>161</v>
      </c>
      <c r="C39" s="158" t="s">
        <v>162</v>
      </c>
      <c r="D39" s="158" t="s">
        <v>140</v>
      </c>
      <c r="E39" s="159">
        <v>1.44</v>
      </c>
      <c r="F39" s="160"/>
      <c r="G39" s="160">
        <f>ROUND(E39*F39,2)</f>
        <v>0</v>
      </c>
    </row>
    <row r="40" spans="1:7" s="2" customFormat="1" ht="30" customHeight="1">
      <c r="A40" s="157">
        <v>26</v>
      </c>
      <c r="B40" s="158" t="s">
        <v>163</v>
      </c>
      <c r="C40" s="158" t="s">
        <v>164</v>
      </c>
      <c r="D40" s="158" t="s">
        <v>140</v>
      </c>
      <c r="E40" s="159">
        <v>5.96</v>
      </c>
      <c r="F40" s="160"/>
      <c r="G40" s="160">
        <f>ROUND(E40*F40,2)</f>
        <v>0</v>
      </c>
    </row>
    <row r="41" spans="1:7" s="2" customFormat="1" ht="30" customHeight="1">
      <c r="A41" s="157">
        <v>27</v>
      </c>
      <c r="B41" s="158" t="s">
        <v>165</v>
      </c>
      <c r="C41" s="158" t="s">
        <v>166</v>
      </c>
      <c r="D41" s="158" t="s">
        <v>167</v>
      </c>
      <c r="E41" s="159">
        <v>0.36</v>
      </c>
      <c r="F41" s="160"/>
      <c r="G41" s="160">
        <f>ROUND(E41*F41,2)</f>
        <v>0</v>
      </c>
    </row>
    <row r="42" spans="1:7" s="2" customFormat="1" ht="30" customHeight="1">
      <c r="A42" s="157">
        <v>28</v>
      </c>
      <c r="B42" s="158" t="s">
        <v>168</v>
      </c>
      <c r="C42" s="158" t="s">
        <v>169</v>
      </c>
      <c r="D42" s="158" t="s">
        <v>140</v>
      </c>
      <c r="E42" s="159">
        <v>5.96</v>
      </c>
      <c r="F42" s="160"/>
      <c r="G42" s="160">
        <f>ROUND(E42*F42,2)</f>
        <v>0</v>
      </c>
    </row>
    <row r="43" spans="1:7" s="2" customFormat="1" ht="30" customHeight="1">
      <c r="A43" s="157">
        <v>29</v>
      </c>
      <c r="B43" s="158" t="s">
        <v>170</v>
      </c>
      <c r="C43" s="158" t="s">
        <v>171</v>
      </c>
      <c r="D43" s="158" t="s">
        <v>167</v>
      </c>
      <c r="E43" s="159">
        <v>0.17</v>
      </c>
      <c r="F43" s="160"/>
      <c r="G43" s="160">
        <f>ROUND(E43*F43,2)</f>
        <v>0</v>
      </c>
    </row>
    <row r="44" spans="1:7" s="2" customFormat="1" ht="30" customHeight="1">
      <c r="A44" s="157">
        <v>30</v>
      </c>
      <c r="B44" s="158" t="s">
        <v>172</v>
      </c>
      <c r="C44" s="158" t="s">
        <v>173</v>
      </c>
      <c r="D44" s="158" t="s">
        <v>157</v>
      </c>
      <c r="E44" s="159">
        <v>118.7</v>
      </c>
      <c r="F44" s="160"/>
      <c r="G44" s="160">
        <f>ROUND(E44*F44,2)</f>
        <v>0</v>
      </c>
    </row>
    <row r="45" spans="1:7" s="2" customFormat="1" ht="30" customHeight="1">
      <c r="A45" s="157">
        <v>31</v>
      </c>
      <c r="B45" s="161" t="s">
        <v>174</v>
      </c>
      <c r="C45" s="161" t="s">
        <v>175</v>
      </c>
      <c r="D45" s="161" t="s">
        <v>157</v>
      </c>
      <c r="E45" s="162">
        <v>121.07</v>
      </c>
      <c r="F45" s="163"/>
      <c r="G45" s="160">
        <f>ROUND(E45*F45,2)</f>
        <v>0</v>
      </c>
    </row>
    <row r="46" spans="1:7" s="2" customFormat="1" ht="30" customHeight="1">
      <c r="A46" s="157">
        <v>32</v>
      </c>
      <c r="B46" s="154" t="s">
        <v>57</v>
      </c>
      <c r="C46" s="154" t="s">
        <v>120</v>
      </c>
      <c r="D46" s="154"/>
      <c r="E46" s="155"/>
      <c r="F46" s="156"/>
      <c r="G46" s="160"/>
    </row>
    <row r="47" spans="1:7" s="2" customFormat="1" ht="30" customHeight="1">
      <c r="A47" s="157">
        <v>33</v>
      </c>
      <c r="B47" s="158" t="s">
        <v>178</v>
      </c>
      <c r="C47" s="158" t="s">
        <v>179</v>
      </c>
      <c r="D47" s="158" t="s">
        <v>157</v>
      </c>
      <c r="E47" s="159">
        <v>118.7</v>
      </c>
      <c r="F47" s="160"/>
      <c r="G47" s="160">
        <f>ROUND(E47*F47,2)</f>
        <v>0</v>
      </c>
    </row>
    <row r="48" spans="1:7" s="2" customFormat="1" ht="22.5">
      <c r="A48" s="157">
        <v>34</v>
      </c>
      <c r="B48" s="158" t="s">
        <v>180</v>
      </c>
      <c r="C48" s="158" t="s">
        <v>181</v>
      </c>
      <c r="D48" s="158" t="s">
        <v>157</v>
      </c>
      <c r="E48" s="159">
        <v>117.57</v>
      </c>
      <c r="F48" s="160"/>
      <c r="G48" s="160">
        <f>ROUND(E48*F48,2)</f>
        <v>0</v>
      </c>
    </row>
    <row r="49" spans="1:7" s="2" customFormat="1" ht="33.75">
      <c r="A49" s="157">
        <v>35</v>
      </c>
      <c r="B49" s="158" t="s">
        <v>234</v>
      </c>
      <c r="C49" s="158" t="s">
        <v>235</v>
      </c>
      <c r="D49" s="158" t="s">
        <v>157</v>
      </c>
      <c r="E49" s="159">
        <v>15.95</v>
      </c>
      <c r="F49" s="160"/>
      <c r="G49" s="160">
        <f>ROUND(E49*F49,2)</f>
        <v>0</v>
      </c>
    </row>
    <row r="50" spans="1:7" s="2" customFormat="1" ht="30" customHeight="1">
      <c r="A50" s="157">
        <v>36</v>
      </c>
      <c r="B50" s="161" t="s">
        <v>186</v>
      </c>
      <c r="C50" s="161" t="s">
        <v>187</v>
      </c>
      <c r="D50" s="161" t="s">
        <v>157</v>
      </c>
      <c r="E50" s="162">
        <v>16.27</v>
      </c>
      <c r="F50" s="163"/>
      <c r="G50" s="160">
        <f>ROUND(E50*F50,2)</f>
        <v>0</v>
      </c>
    </row>
    <row r="51" spans="1:7" s="2" customFormat="1" ht="33.75">
      <c r="A51" s="157">
        <v>37</v>
      </c>
      <c r="B51" s="158" t="s">
        <v>182</v>
      </c>
      <c r="C51" s="158" t="s">
        <v>183</v>
      </c>
      <c r="D51" s="158" t="s">
        <v>157</v>
      </c>
      <c r="E51" s="159">
        <v>101.62</v>
      </c>
      <c r="F51" s="160"/>
      <c r="G51" s="160">
        <f>ROUND(E51*F51,2)</f>
        <v>0</v>
      </c>
    </row>
    <row r="52" spans="1:7" s="2" customFormat="1" ht="30" customHeight="1">
      <c r="A52" s="157">
        <v>38</v>
      </c>
      <c r="B52" s="161" t="s">
        <v>237</v>
      </c>
      <c r="C52" s="161" t="s">
        <v>238</v>
      </c>
      <c r="D52" s="161" t="s">
        <v>157</v>
      </c>
      <c r="E52" s="162">
        <v>103.65</v>
      </c>
      <c r="F52" s="163"/>
      <c r="G52" s="160">
        <f>ROUND(E52*F52,2)</f>
        <v>0</v>
      </c>
    </row>
    <row r="53" spans="1:7" s="2" customFormat="1" ht="30" customHeight="1">
      <c r="A53" s="157">
        <v>39</v>
      </c>
      <c r="B53" s="154" t="s">
        <v>61</v>
      </c>
      <c r="C53" s="154" t="s">
        <v>121</v>
      </c>
      <c r="D53" s="154"/>
      <c r="E53" s="155">
        <v>0</v>
      </c>
      <c r="F53" s="156"/>
      <c r="G53" s="160">
        <f>ROUND(E53*F53,2)</f>
        <v>0</v>
      </c>
    </row>
    <row r="54" spans="1:7" s="2" customFormat="1" ht="30" customHeight="1">
      <c r="A54" s="157">
        <v>40</v>
      </c>
      <c r="B54" s="158" t="s">
        <v>188</v>
      </c>
      <c r="C54" s="158" t="s">
        <v>189</v>
      </c>
      <c r="D54" s="158" t="s">
        <v>157</v>
      </c>
      <c r="E54" s="159">
        <v>117.57</v>
      </c>
      <c r="F54" s="160"/>
      <c r="G54" s="160">
        <f>ROUND(E54*F54,2)</f>
        <v>0</v>
      </c>
    </row>
    <row r="55" spans="1:7" s="2" customFormat="1" ht="30" customHeight="1">
      <c r="A55" s="157">
        <v>41</v>
      </c>
      <c r="B55" s="154" t="s">
        <v>43</v>
      </c>
      <c r="C55" s="154" t="s">
        <v>122</v>
      </c>
      <c r="D55" s="154"/>
      <c r="E55" s="155">
        <v>0</v>
      </c>
      <c r="F55" s="156"/>
      <c r="G55" s="160">
        <f>ROUND(E55*F55,2)</f>
        <v>0</v>
      </c>
    </row>
    <row r="56" spans="1:7" s="2" customFormat="1" ht="30" customHeight="1">
      <c r="A56" s="157">
        <v>42</v>
      </c>
      <c r="B56" s="158" t="s">
        <v>190</v>
      </c>
      <c r="C56" s="158" t="s">
        <v>191</v>
      </c>
      <c r="D56" s="158" t="s">
        <v>160</v>
      </c>
      <c r="E56" s="159">
        <v>180.5</v>
      </c>
      <c r="F56" s="160"/>
      <c r="G56" s="160">
        <f>ROUND(E56*F56,2)</f>
        <v>0</v>
      </c>
    </row>
    <row r="57" spans="1:7" s="2" customFormat="1" ht="30" customHeight="1">
      <c r="A57" s="157">
        <v>43</v>
      </c>
      <c r="B57" s="161" t="s">
        <v>192</v>
      </c>
      <c r="C57" s="161" t="s">
        <v>193</v>
      </c>
      <c r="D57" s="161" t="s">
        <v>159</v>
      </c>
      <c r="E57" s="162">
        <v>182.31</v>
      </c>
      <c r="F57" s="163"/>
      <c r="G57" s="160">
        <f>ROUND(E57*F57,2)</f>
        <v>0</v>
      </c>
    </row>
    <row r="58" spans="1:7" s="2" customFormat="1" ht="30" customHeight="1">
      <c r="A58" s="157">
        <v>44</v>
      </c>
      <c r="B58" s="158" t="s">
        <v>194</v>
      </c>
      <c r="C58" s="158" t="s">
        <v>195</v>
      </c>
      <c r="D58" s="158" t="s">
        <v>140</v>
      </c>
      <c r="E58" s="159">
        <v>7.22</v>
      </c>
      <c r="F58" s="160"/>
      <c r="G58" s="160">
        <f>ROUND(E58*F58,2)</f>
        <v>0</v>
      </c>
    </row>
    <row r="59" spans="1:7" s="2" customFormat="1" ht="30" customHeight="1" hidden="1">
      <c r="A59" s="157"/>
      <c r="B59" s="158"/>
      <c r="C59" s="158"/>
      <c r="D59" s="158"/>
      <c r="E59" s="159"/>
      <c r="F59" s="160"/>
      <c r="G59" s="160"/>
    </row>
    <row r="60" spans="1:7" s="2" customFormat="1" ht="30" customHeight="1" hidden="1">
      <c r="A60" s="157"/>
      <c r="B60" s="161"/>
      <c r="C60" s="161"/>
      <c r="D60" s="161"/>
      <c r="E60" s="162"/>
      <c r="F60" s="163"/>
      <c r="G60" s="160"/>
    </row>
    <row r="61" spans="1:7" s="2" customFormat="1" ht="30" customHeight="1" hidden="1">
      <c r="A61" s="157"/>
      <c r="B61" s="158"/>
      <c r="C61" s="158"/>
      <c r="D61" s="158"/>
      <c r="E61" s="159"/>
      <c r="F61" s="160"/>
      <c r="G61" s="160"/>
    </row>
    <row r="62" spans="1:7" s="2" customFormat="1" ht="30" customHeight="1" hidden="1">
      <c r="A62" s="157"/>
      <c r="B62" s="161"/>
      <c r="C62" s="161"/>
      <c r="D62" s="161"/>
      <c r="E62" s="162"/>
      <c r="F62" s="163"/>
      <c r="G62" s="160"/>
    </row>
    <row r="63" spans="1:7" s="2" customFormat="1" ht="30" customHeight="1" hidden="1">
      <c r="A63" s="157"/>
      <c r="B63" s="158"/>
      <c r="C63" s="158"/>
      <c r="D63" s="158"/>
      <c r="E63" s="159"/>
      <c r="F63" s="160"/>
      <c r="G63" s="160"/>
    </row>
    <row r="64" spans="1:7" s="2" customFormat="1" ht="30" customHeight="1" hidden="1">
      <c r="A64" s="157"/>
      <c r="B64" s="161"/>
      <c r="C64" s="161"/>
      <c r="D64" s="161"/>
      <c r="E64" s="162"/>
      <c r="F64" s="163"/>
      <c r="G64" s="160"/>
    </row>
    <row r="65" spans="1:7" s="2" customFormat="1" ht="30" customHeight="1" hidden="1">
      <c r="A65" s="157"/>
      <c r="B65" s="158"/>
      <c r="C65" s="158"/>
      <c r="D65" s="158"/>
      <c r="E65" s="159"/>
      <c r="F65" s="160"/>
      <c r="G65" s="160"/>
    </row>
    <row r="66" spans="1:7" s="2" customFormat="1" ht="36.75" customHeight="1" hidden="1">
      <c r="A66" s="157"/>
      <c r="B66" s="161"/>
      <c r="C66" s="161"/>
      <c r="D66" s="161"/>
      <c r="E66" s="162"/>
      <c r="F66" s="163"/>
      <c r="G66" s="160"/>
    </row>
    <row r="67" spans="1:7" s="2" customFormat="1" ht="30" customHeight="1" hidden="1">
      <c r="A67" s="157"/>
      <c r="B67" s="158"/>
      <c r="C67" s="158"/>
      <c r="D67" s="158"/>
      <c r="E67" s="159"/>
      <c r="F67" s="160"/>
      <c r="G67" s="160"/>
    </row>
    <row r="68" spans="1:7" s="2" customFormat="1" ht="30" customHeight="1" hidden="1">
      <c r="A68" s="157"/>
      <c r="B68" s="161"/>
      <c r="C68" s="161"/>
      <c r="D68" s="161"/>
      <c r="E68" s="162"/>
      <c r="F68" s="163"/>
      <c r="G68" s="160"/>
    </row>
    <row r="69" spans="1:7" s="2" customFormat="1" ht="30" customHeight="1" hidden="1">
      <c r="A69" s="157"/>
      <c r="B69" s="158"/>
      <c r="C69" s="158"/>
      <c r="D69" s="158"/>
      <c r="E69" s="159"/>
      <c r="F69" s="160"/>
      <c r="G69" s="160"/>
    </row>
    <row r="70" spans="1:7" s="2" customFormat="1" ht="30" customHeight="1" hidden="1">
      <c r="A70" s="157"/>
      <c r="B70" s="161"/>
      <c r="C70" s="161"/>
      <c r="D70" s="161"/>
      <c r="E70" s="162"/>
      <c r="F70" s="163"/>
      <c r="G70" s="160"/>
    </row>
    <row r="71" spans="1:7" s="2" customFormat="1" ht="30" customHeight="1" hidden="1">
      <c r="A71" s="157"/>
      <c r="B71" s="158"/>
      <c r="C71" s="158"/>
      <c r="D71" s="158"/>
      <c r="E71" s="159"/>
      <c r="F71" s="160"/>
      <c r="G71" s="160"/>
    </row>
    <row r="72" spans="1:7" s="2" customFormat="1" ht="11.25" hidden="1">
      <c r="A72" s="157"/>
      <c r="B72" s="161"/>
      <c r="C72" s="161"/>
      <c r="D72" s="161"/>
      <c r="E72" s="162"/>
      <c r="F72" s="163"/>
      <c r="G72" s="160"/>
    </row>
    <row r="73" spans="1:7" s="2" customFormat="1" ht="30" customHeight="1" hidden="1">
      <c r="A73" s="157"/>
      <c r="B73" s="161"/>
      <c r="C73" s="161"/>
      <c r="D73" s="161"/>
      <c r="E73" s="162"/>
      <c r="F73" s="163"/>
      <c r="G73" s="160"/>
    </row>
    <row r="74" spans="1:7" s="2" customFormat="1" ht="30" customHeight="1" hidden="1">
      <c r="A74" s="157"/>
      <c r="B74" s="158"/>
      <c r="C74" s="158"/>
      <c r="D74" s="158"/>
      <c r="E74" s="159"/>
      <c r="F74" s="160"/>
      <c r="G74" s="160"/>
    </row>
    <row r="75" spans="1:7" s="2" customFormat="1" ht="30" customHeight="1" hidden="1">
      <c r="A75" s="157"/>
      <c r="B75" s="161"/>
      <c r="C75" s="161"/>
      <c r="D75" s="161"/>
      <c r="E75" s="162"/>
      <c r="F75" s="163"/>
      <c r="G75" s="160"/>
    </row>
    <row r="76" spans="1:7" s="2" customFormat="1" ht="30" customHeight="1">
      <c r="A76" s="157">
        <v>51</v>
      </c>
      <c r="B76" s="158" t="s">
        <v>402</v>
      </c>
      <c r="C76" s="158" t="s">
        <v>239</v>
      </c>
      <c r="D76" s="158" t="s">
        <v>196</v>
      </c>
      <c r="E76" s="159">
        <v>1</v>
      </c>
      <c r="F76" s="160"/>
      <c r="G76" s="160">
        <f>ROUND(E76*F76,2)</f>
        <v>0</v>
      </c>
    </row>
    <row r="77" spans="1:7" s="2" customFormat="1" ht="30" customHeight="1">
      <c r="A77" s="157">
        <v>52</v>
      </c>
      <c r="B77" s="161" t="s">
        <v>403</v>
      </c>
      <c r="C77" s="161" t="s">
        <v>404</v>
      </c>
      <c r="D77" s="161" t="s">
        <v>159</v>
      </c>
      <c r="E77" s="162">
        <v>1</v>
      </c>
      <c r="F77" s="163"/>
      <c r="G77" s="160">
        <f>ROUND(E77*F77,2)</f>
        <v>0</v>
      </c>
    </row>
    <row r="78" spans="1:7" s="2" customFormat="1" ht="30" customHeight="1">
      <c r="A78" s="157">
        <v>62</v>
      </c>
      <c r="B78" s="154" t="s">
        <v>123</v>
      </c>
      <c r="C78" s="154" t="s">
        <v>124</v>
      </c>
      <c r="D78" s="154"/>
      <c r="E78" s="155"/>
      <c r="F78" s="156"/>
      <c r="G78" s="160"/>
    </row>
    <row r="79" spans="1:7" s="2" customFormat="1" ht="30" customHeight="1">
      <c r="A79" s="157">
        <v>63</v>
      </c>
      <c r="B79" s="158" t="s">
        <v>197</v>
      </c>
      <c r="C79" s="158" t="s">
        <v>198</v>
      </c>
      <c r="D79" s="158" t="s">
        <v>167</v>
      </c>
      <c r="E79" s="159">
        <v>236.88</v>
      </c>
      <c r="F79" s="160"/>
      <c r="G79" s="160">
        <f>ROUND(E79*F79,2)</f>
        <v>0</v>
      </c>
    </row>
    <row r="80" spans="1:7" s="2" customFormat="1" ht="30" customHeight="1">
      <c r="A80" s="157">
        <v>64</v>
      </c>
      <c r="B80" s="150" t="s">
        <v>48</v>
      </c>
      <c r="C80" s="150" t="s">
        <v>125</v>
      </c>
      <c r="D80" s="150"/>
      <c r="E80" s="151"/>
      <c r="F80" s="152"/>
      <c r="G80" s="160"/>
    </row>
    <row r="81" spans="1:7" s="2" customFormat="1" ht="30" customHeight="1">
      <c r="A81" s="157">
        <v>65</v>
      </c>
      <c r="B81" s="154" t="s">
        <v>126</v>
      </c>
      <c r="C81" s="154" t="s">
        <v>127</v>
      </c>
      <c r="D81" s="154"/>
      <c r="E81" s="155"/>
      <c r="F81" s="156"/>
      <c r="G81" s="160"/>
    </row>
    <row r="82" spans="1:7" s="2" customFormat="1" ht="30" customHeight="1">
      <c r="A82" s="157">
        <v>66</v>
      </c>
      <c r="B82" s="158" t="s">
        <v>199</v>
      </c>
      <c r="C82" s="158" t="s">
        <v>200</v>
      </c>
      <c r="D82" s="158" t="s">
        <v>157</v>
      </c>
      <c r="E82" s="159">
        <v>23.4</v>
      </c>
      <c r="F82" s="160"/>
      <c r="G82" s="160">
        <f aca="true" t="shared" si="0" ref="G82:G89">ROUND(E82*F82,2)</f>
        <v>0</v>
      </c>
    </row>
    <row r="83" spans="1:7" s="2" customFormat="1" ht="30" customHeight="1">
      <c r="A83" s="157">
        <v>67</v>
      </c>
      <c r="B83" s="161" t="s">
        <v>201</v>
      </c>
      <c r="C83" s="161" t="s">
        <v>202</v>
      </c>
      <c r="D83" s="161" t="s">
        <v>157</v>
      </c>
      <c r="E83" s="162">
        <v>26.91</v>
      </c>
      <c r="F83" s="163"/>
      <c r="G83" s="160">
        <f t="shared" si="0"/>
        <v>0</v>
      </c>
    </row>
    <row r="84" spans="1:7" s="2" customFormat="1" ht="30" customHeight="1">
      <c r="A84" s="157">
        <v>68</v>
      </c>
      <c r="B84" s="158" t="s">
        <v>203</v>
      </c>
      <c r="C84" s="158" t="s">
        <v>204</v>
      </c>
      <c r="D84" s="158" t="s">
        <v>205</v>
      </c>
      <c r="E84" s="159">
        <v>1.77</v>
      </c>
      <c r="F84" s="160"/>
      <c r="G84" s="160">
        <f t="shared" si="0"/>
        <v>0</v>
      </c>
    </row>
    <row r="85" spans="1:7" s="2" customFormat="1" ht="30" customHeight="1">
      <c r="A85" s="157">
        <v>69</v>
      </c>
      <c r="B85" s="154" t="s">
        <v>128</v>
      </c>
      <c r="C85" s="154" t="s">
        <v>129</v>
      </c>
      <c r="D85" s="154"/>
      <c r="E85" s="155">
        <v>0</v>
      </c>
      <c r="F85" s="156"/>
      <c r="G85" s="160">
        <f t="shared" si="0"/>
        <v>0</v>
      </c>
    </row>
    <row r="86" spans="1:7" s="2" customFormat="1" ht="30" customHeight="1">
      <c r="A86" s="157">
        <v>70</v>
      </c>
      <c r="B86" s="161" t="s">
        <v>206</v>
      </c>
      <c r="C86" s="161" t="s">
        <v>240</v>
      </c>
      <c r="D86" s="161" t="s">
        <v>159</v>
      </c>
      <c r="E86" s="162">
        <v>31.2</v>
      </c>
      <c r="F86" s="163"/>
      <c r="G86" s="160">
        <f t="shared" si="0"/>
        <v>0</v>
      </c>
    </row>
    <row r="87" spans="1:7" s="2" customFormat="1" ht="30" customHeight="1">
      <c r="A87" s="157">
        <v>71</v>
      </c>
      <c r="B87" s="158" t="s">
        <v>207</v>
      </c>
      <c r="C87" s="158" t="s">
        <v>208</v>
      </c>
      <c r="D87" s="158" t="s">
        <v>157</v>
      </c>
      <c r="E87" s="159">
        <v>23.4</v>
      </c>
      <c r="F87" s="160"/>
      <c r="G87" s="160">
        <f t="shared" si="0"/>
        <v>0</v>
      </c>
    </row>
    <row r="88" spans="1:7" s="2" customFormat="1" ht="37.5" customHeight="1">
      <c r="A88" s="157">
        <v>72</v>
      </c>
      <c r="B88" s="161" t="s">
        <v>209</v>
      </c>
      <c r="C88" s="161" t="s">
        <v>210</v>
      </c>
      <c r="D88" s="161" t="s">
        <v>157</v>
      </c>
      <c r="E88" s="162">
        <v>25.27</v>
      </c>
      <c r="F88" s="163"/>
      <c r="G88" s="160">
        <f t="shared" si="0"/>
        <v>0</v>
      </c>
    </row>
    <row r="89" spans="1:7" s="2" customFormat="1" ht="30" customHeight="1">
      <c r="A89" s="157">
        <v>73</v>
      </c>
      <c r="B89" s="158" t="s">
        <v>211</v>
      </c>
      <c r="C89" s="158" t="s">
        <v>212</v>
      </c>
      <c r="D89" s="158" t="s">
        <v>205</v>
      </c>
      <c r="E89" s="159">
        <v>38.24</v>
      </c>
      <c r="F89" s="160"/>
      <c r="G89" s="160">
        <f t="shared" si="0"/>
        <v>0</v>
      </c>
    </row>
    <row r="90" spans="1:7" s="2" customFormat="1" ht="30" customHeight="1">
      <c r="A90" s="157"/>
      <c r="B90" s="173"/>
      <c r="C90" s="192" t="s">
        <v>326</v>
      </c>
      <c r="D90" s="173"/>
      <c r="E90" s="174"/>
      <c r="F90" s="175"/>
      <c r="G90" s="175"/>
    </row>
    <row r="91" spans="1:7" s="2" customFormat="1" ht="30" customHeight="1">
      <c r="A91" s="157"/>
      <c r="B91" s="176" t="s">
        <v>242</v>
      </c>
      <c r="C91" s="176" t="s">
        <v>243</v>
      </c>
      <c r="D91" s="176"/>
      <c r="E91" s="176"/>
      <c r="F91" s="176"/>
      <c r="G91" s="186"/>
    </row>
    <row r="92" spans="1:7" s="2" customFormat="1" ht="30" customHeight="1">
      <c r="A92" s="157"/>
      <c r="B92" s="176" t="s">
        <v>244</v>
      </c>
      <c r="C92" s="176" t="s">
        <v>245</v>
      </c>
      <c r="D92" s="176"/>
      <c r="E92" s="176"/>
      <c r="F92" s="176"/>
      <c r="G92" s="186"/>
    </row>
    <row r="93" spans="1:7" s="2" customFormat="1" ht="30" customHeight="1">
      <c r="A93" s="157">
        <v>74</v>
      </c>
      <c r="B93" s="177" t="s">
        <v>246</v>
      </c>
      <c r="C93" s="178" t="s">
        <v>247</v>
      </c>
      <c r="D93" s="179" t="s">
        <v>160</v>
      </c>
      <c r="E93" s="180">
        <v>5</v>
      </c>
      <c r="F93" s="180"/>
      <c r="G93" s="180">
        <f>ROUND(E93*F93,2)</f>
        <v>0</v>
      </c>
    </row>
    <row r="94" spans="1:7" s="2" customFormat="1" ht="30" customHeight="1">
      <c r="A94" s="157">
        <v>75</v>
      </c>
      <c r="B94" s="177" t="s">
        <v>248</v>
      </c>
      <c r="C94" s="178" t="s">
        <v>249</v>
      </c>
      <c r="D94" s="179" t="s">
        <v>160</v>
      </c>
      <c r="E94" s="180">
        <v>5</v>
      </c>
      <c r="F94" s="180"/>
      <c r="G94" s="180">
        <f aca="true" t="shared" si="1" ref="G94:G113">ROUND(E94*F94,2)</f>
        <v>0</v>
      </c>
    </row>
    <row r="95" spans="1:7" s="2" customFormat="1" ht="30" customHeight="1">
      <c r="A95" s="157">
        <v>76</v>
      </c>
      <c r="B95" s="177" t="s">
        <v>250</v>
      </c>
      <c r="C95" s="178" t="s">
        <v>251</v>
      </c>
      <c r="D95" s="179" t="s">
        <v>159</v>
      </c>
      <c r="E95" s="180">
        <v>10</v>
      </c>
      <c r="F95" s="180"/>
      <c r="G95" s="180">
        <f t="shared" si="1"/>
        <v>0</v>
      </c>
    </row>
    <row r="96" spans="1:7" s="2" customFormat="1" ht="30" customHeight="1">
      <c r="A96" s="157">
        <v>77</v>
      </c>
      <c r="B96" s="177" t="s">
        <v>264</v>
      </c>
      <c r="C96" s="178" t="s">
        <v>265</v>
      </c>
      <c r="D96" s="179" t="s">
        <v>159</v>
      </c>
      <c r="E96" s="180">
        <v>1</v>
      </c>
      <c r="F96" s="180"/>
      <c r="G96" s="180">
        <f t="shared" si="1"/>
        <v>0</v>
      </c>
    </row>
    <row r="97" spans="1:7" s="2" customFormat="1" ht="30" customHeight="1">
      <c r="A97" s="157">
        <v>78</v>
      </c>
      <c r="B97" s="177" t="s">
        <v>264</v>
      </c>
      <c r="C97" s="178" t="s">
        <v>317</v>
      </c>
      <c r="D97" s="179" t="s">
        <v>159</v>
      </c>
      <c r="E97" s="180">
        <v>5</v>
      </c>
      <c r="F97" s="180"/>
      <c r="G97" s="180">
        <f t="shared" si="1"/>
        <v>0</v>
      </c>
    </row>
    <row r="98" spans="1:7" s="2" customFormat="1" ht="30" customHeight="1">
      <c r="A98" s="157">
        <v>79</v>
      </c>
      <c r="B98" s="177" t="s">
        <v>264</v>
      </c>
      <c r="C98" s="178" t="s">
        <v>318</v>
      </c>
      <c r="D98" s="179" t="s">
        <v>159</v>
      </c>
      <c r="E98" s="180">
        <v>5</v>
      </c>
      <c r="F98" s="180"/>
      <c r="G98" s="180">
        <f t="shared" si="1"/>
        <v>0</v>
      </c>
    </row>
    <row r="99" spans="1:7" s="2" customFormat="1" ht="30" customHeight="1">
      <c r="A99" s="157">
        <v>80</v>
      </c>
      <c r="B99" s="177" t="s">
        <v>264</v>
      </c>
      <c r="C99" s="178" t="s">
        <v>319</v>
      </c>
      <c r="D99" s="179" t="s">
        <v>159</v>
      </c>
      <c r="E99" s="180">
        <v>1</v>
      </c>
      <c r="F99" s="180"/>
      <c r="G99" s="180">
        <f t="shared" si="1"/>
        <v>0</v>
      </c>
    </row>
    <row r="100" spans="1:7" s="2" customFormat="1" ht="30" customHeight="1">
      <c r="A100" s="157">
        <v>81</v>
      </c>
      <c r="B100" s="177" t="s">
        <v>266</v>
      </c>
      <c r="C100" s="178" t="s">
        <v>267</v>
      </c>
      <c r="D100" s="179" t="s">
        <v>160</v>
      </c>
      <c r="E100" s="180">
        <v>130</v>
      </c>
      <c r="F100" s="180"/>
      <c r="G100" s="180">
        <f t="shared" si="1"/>
        <v>0</v>
      </c>
    </row>
    <row r="101" spans="1:7" s="2" customFormat="1" ht="30" customHeight="1">
      <c r="A101" s="157">
        <v>82</v>
      </c>
      <c r="B101" s="177" t="s">
        <v>268</v>
      </c>
      <c r="C101" s="178" t="s">
        <v>269</v>
      </c>
      <c r="D101" s="179" t="s">
        <v>159</v>
      </c>
      <c r="E101" s="180">
        <v>5</v>
      </c>
      <c r="F101" s="180"/>
      <c r="G101" s="180">
        <f t="shared" si="1"/>
        <v>0</v>
      </c>
    </row>
    <row r="102" spans="1:7" s="2" customFormat="1" ht="30" customHeight="1">
      <c r="A102" s="157">
        <v>83</v>
      </c>
      <c r="B102" s="177" t="s">
        <v>270</v>
      </c>
      <c r="C102" s="178" t="s">
        <v>271</v>
      </c>
      <c r="D102" s="179" t="s">
        <v>158</v>
      </c>
      <c r="E102" s="180">
        <v>104</v>
      </c>
      <c r="F102" s="180"/>
      <c r="G102" s="180">
        <f t="shared" si="1"/>
        <v>0</v>
      </c>
    </row>
    <row r="103" spans="1:7" s="2" customFormat="1" ht="30" customHeight="1">
      <c r="A103" s="157">
        <v>84</v>
      </c>
      <c r="B103" s="177" t="s">
        <v>272</v>
      </c>
      <c r="C103" s="178" t="s">
        <v>273</v>
      </c>
      <c r="D103" s="179" t="s">
        <v>160</v>
      </c>
      <c r="E103" s="180">
        <v>5</v>
      </c>
      <c r="F103" s="180"/>
      <c r="G103" s="180">
        <f t="shared" si="1"/>
        <v>0</v>
      </c>
    </row>
    <row r="104" spans="1:7" s="2" customFormat="1" ht="30" customHeight="1">
      <c r="A104" s="157">
        <v>85</v>
      </c>
      <c r="B104" s="177" t="s">
        <v>274</v>
      </c>
      <c r="C104" s="178" t="s">
        <v>275</v>
      </c>
      <c r="D104" s="179" t="s">
        <v>158</v>
      </c>
      <c r="E104" s="180">
        <v>2.5</v>
      </c>
      <c r="F104" s="180"/>
      <c r="G104" s="180">
        <f t="shared" si="1"/>
        <v>0</v>
      </c>
    </row>
    <row r="105" spans="1:7" s="2" customFormat="1" ht="30" customHeight="1">
      <c r="A105" s="157">
        <v>86</v>
      </c>
      <c r="B105" s="177" t="s">
        <v>276</v>
      </c>
      <c r="C105" s="178" t="s">
        <v>277</v>
      </c>
      <c r="D105" s="179" t="s">
        <v>159</v>
      </c>
      <c r="E105" s="180">
        <v>5</v>
      </c>
      <c r="F105" s="180"/>
      <c r="G105" s="180">
        <f t="shared" si="1"/>
        <v>0</v>
      </c>
    </row>
    <row r="106" spans="1:7" s="2" customFormat="1" ht="30" customHeight="1">
      <c r="A106" s="157">
        <v>87</v>
      </c>
      <c r="B106" s="177" t="s">
        <v>278</v>
      </c>
      <c r="C106" s="178" t="s">
        <v>279</v>
      </c>
      <c r="D106" s="179" t="s">
        <v>159</v>
      </c>
      <c r="E106" s="180">
        <v>5</v>
      </c>
      <c r="F106" s="180"/>
      <c r="G106" s="180">
        <f t="shared" si="1"/>
        <v>0</v>
      </c>
    </row>
    <row r="107" spans="1:7" s="2" customFormat="1" ht="30" customHeight="1">
      <c r="A107" s="157">
        <v>88</v>
      </c>
      <c r="B107" s="181" t="s">
        <v>280</v>
      </c>
      <c r="C107" s="182" t="s">
        <v>321</v>
      </c>
      <c r="D107" s="181" t="s">
        <v>160</v>
      </c>
      <c r="E107" s="183">
        <v>130</v>
      </c>
      <c r="F107" s="184"/>
      <c r="G107" s="180">
        <f t="shared" si="1"/>
        <v>0</v>
      </c>
    </row>
    <row r="108" spans="1:7" s="2" customFormat="1" ht="30" customHeight="1">
      <c r="A108" s="157">
        <v>89</v>
      </c>
      <c r="B108" s="181" t="s">
        <v>281</v>
      </c>
      <c r="C108" s="178" t="s">
        <v>320</v>
      </c>
      <c r="D108" s="181" t="s">
        <v>160</v>
      </c>
      <c r="E108" s="183">
        <v>136.5</v>
      </c>
      <c r="F108" s="184"/>
      <c r="G108" s="180">
        <f t="shared" si="1"/>
        <v>0</v>
      </c>
    </row>
    <row r="109" spans="1:7" s="2" customFormat="1" ht="30" customHeight="1">
      <c r="A109" s="157">
        <v>90</v>
      </c>
      <c r="B109" s="177" t="s">
        <v>282</v>
      </c>
      <c r="C109" s="178" t="s">
        <v>323</v>
      </c>
      <c r="D109" s="179" t="s">
        <v>160</v>
      </c>
      <c r="E109" s="180">
        <v>5</v>
      </c>
      <c r="F109" s="180"/>
      <c r="G109" s="180">
        <f t="shared" si="1"/>
        <v>0</v>
      </c>
    </row>
    <row r="110" spans="1:7" s="2" customFormat="1" ht="30" customHeight="1">
      <c r="A110" s="157">
        <v>91</v>
      </c>
      <c r="B110" s="177" t="s">
        <v>283</v>
      </c>
      <c r="C110" s="178" t="s">
        <v>324</v>
      </c>
      <c r="D110" s="179" t="s">
        <v>160</v>
      </c>
      <c r="E110" s="180">
        <v>5.25</v>
      </c>
      <c r="F110" s="180"/>
      <c r="G110" s="180">
        <f t="shared" si="1"/>
        <v>0</v>
      </c>
    </row>
    <row r="111" spans="1:7" s="2" customFormat="1" ht="30" customHeight="1">
      <c r="A111" s="157">
        <v>92</v>
      </c>
      <c r="B111" s="177" t="s">
        <v>284</v>
      </c>
      <c r="C111" s="178" t="s">
        <v>285</v>
      </c>
      <c r="D111" s="179" t="s">
        <v>159</v>
      </c>
      <c r="E111" s="180">
        <v>5</v>
      </c>
      <c r="F111" s="180"/>
      <c r="G111" s="180">
        <f t="shared" si="1"/>
        <v>0</v>
      </c>
    </row>
    <row r="112" spans="1:7" s="2" customFormat="1" ht="30" customHeight="1">
      <c r="A112" s="157">
        <v>93</v>
      </c>
      <c r="B112" s="177" t="s">
        <v>286</v>
      </c>
      <c r="C112" s="178" t="s">
        <v>287</v>
      </c>
      <c r="D112" s="179" t="s">
        <v>159</v>
      </c>
      <c r="E112" s="180">
        <v>5</v>
      </c>
      <c r="F112" s="180"/>
      <c r="G112" s="180">
        <f t="shared" si="1"/>
        <v>0</v>
      </c>
    </row>
    <row r="113" spans="1:7" s="2" customFormat="1" ht="30" customHeight="1">
      <c r="A113" s="157">
        <v>94</v>
      </c>
      <c r="B113" s="177" t="s">
        <v>264</v>
      </c>
      <c r="C113" s="178" t="s">
        <v>322</v>
      </c>
      <c r="D113" s="179" t="s">
        <v>159</v>
      </c>
      <c r="E113" s="180">
        <v>5</v>
      </c>
      <c r="F113" s="180"/>
      <c r="G113" s="180">
        <f t="shared" si="1"/>
        <v>0</v>
      </c>
    </row>
    <row r="114" spans="1:7" s="2" customFormat="1" ht="30" customHeight="1">
      <c r="A114" s="157">
        <v>95</v>
      </c>
      <c r="B114" s="176" t="s">
        <v>288</v>
      </c>
      <c r="C114" s="176" t="s">
        <v>289</v>
      </c>
      <c r="D114" s="176"/>
      <c r="E114" s="176">
        <v>0</v>
      </c>
      <c r="F114" s="176"/>
      <c r="G114" s="180"/>
    </row>
    <row r="115" spans="1:7" s="2" customFormat="1" ht="30" customHeight="1">
      <c r="A115" s="157">
        <v>96</v>
      </c>
      <c r="B115" s="177" t="s">
        <v>290</v>
      </c>
      <c r="C115" s="178" t="s">
        <v>291</v>
      </c>
      <c r="D115" s="179" t="s">
        <v>292</v>
      </c>
      <c r="E115" s="180">
        <v>0.13</v>
      </c>
      <c r="F115" s="180"/>
      <c r="G115" s="180">
        <f aca="true" t="shared" si="2" ref="G115:G125">ROUND(E115*F115,2)</f>
        <v>0</v>
      </c>
    </row>
    <row r="116" spans="1:7" s="2" customFormat="1" ht="30" customHeight="1">
      <c r="A116" s="157">
        <v>97</v>
      </c>
      <c r="B116" s="177"/>
      <c r="C116" s="178" t="s">
        <v>325</v>
      </c>
      <c r="D116" s="179" t="s">
        <v>159</v>
      </c>
      <c r="E116" s="180">
        <v>5</v>
      </c>
      <c r="F116" s="180"/>
      <c r="G116" s="180">
        <f t="shared" si="2"/>
        <v>0</v>
      </c>
    </row>
    <row r="117" spans="1:7" s="2" customFormat="1" ht="30" customHeight="1">
      <c r="A117" s="157">
        <v>98</v>
      </c>
      <c r="B117" s="177" t="s">
        <v>297</v>
      </c>
      <c r="C117" s="178" t="s">
        <v>298</v>
      </c>
      <c r="D117" s="179" t="s">
        <v>160</v>
      </c>
      <c r="E117" s="180">
        <v>130</v>
      </c>
      <c r="F117" s="180"/>
      <c r="G117" s="180">
        <f t="shared" si="2"/>
        <v>0</v>
      </c>
    </row>
    <row r="118" spans="1:7" s="2" customFormat="1" ht="30" customHeight="1">
      <c r="A118" s="157">
        <v>99</v>
      </c>
      <c r="B118" s="177" t="s">
        <v>299</v>
      </c>
      <c r="C118" s="178" t="s">
        <v>300</v>
      </c>
      <c r="D118" s="179" t="s">
        <v>160</v>
      </c>
      <c r="E118" s="180">
        <v>130</v>
      </c>
      <c r="F118" s="180"/>
      <c r="G118" s="180">
        <f t="shared" si="2"/>
        <v>0</v>
      </c>
    </row>
    <row r="119" spans="1:7" s="2" customFormat="1" ht="30" customHeight="1">
      <c r="A119" s="157">
        <v>100</v>
      </c>
      <c r="B119" s="177" t="s">
        <v>301</v>
      </c>
      <c r="C119" s="185" t="s">
        <v>302</v>
      </c>
      <c r="D119" s="179" t="s">
        <v>160</v>
      </c>
      <c r="E119" s="180">
        <v>130</v>
      </c>
      <c r="F119" s="180"/>
      <c r="G119" s="180">
        <f t="shared" si="2"/>
        <v>0</v>
      </c>
    </row>
    <row r="120" spans="1:7" s="2" customFormat="1" ht="30" customHeight="1">
      <c r="A120" s="157">
        <v>101</v>
      </c>
      <c r="B120" s="177" t="s">
        <v>303</v>
      </c>
      <c r="C120" s="178" t="s">
        <v>304</v>
      </c>
      <c r="D120" s="179" t="s">
        <v>160</v>
      </c>
      <c r="E120" s="180">
        <v>130</v>
      </c>
      <c r="F120" s="180"/>
      <c r="G120" s="180">
        <f t="shared" si="2"/>
        <v>0</v>
      </c>
    </row>
    <row r="121" spans="1:7" s="2" customFormat="1" ht="30" customHeight="1">
      <c r="A121" s="157">
        <v>102</v>
      </c>
      <c r="B121" s="177" t="s">
        <v>305</v>
      </c>
      <c r="C121" s="178" t="s">
        <v>306</v>
      </c>
      <c r="D121" s="179" t="s">
        <v>160</v>
      </c>
      <c r="E121" s="180">
        <v>130</v>
      </c>
      <c r="F121" s="180"/>
      <c r="G121" s="180">
        <f t="shared" si="2"/>
        <v>0</v>
      </c>
    </row>
    <row r="122" spans="1:7" s="2" customFormat="1" ht="30" customHeight="1">
      <c r="A122" s="157">
        <v>103</v>
      </c>
      <c r="B122" s="177" t="s">
        <v>307</v>
      </c>
      <c r="C122" s="178" t="s">
        <v>308</v>
      </c>
      <c r="D122" s="179" t="s">
        <v>157</v>
      </c>
      <c r="E122" s="180">
        <v>130</v>
      </c>
      <c r="F122" s="180"/>
      <c r="G122" s="180">
        <f t="shared" si="2"/>
        <v>0</v>
      </c>
    </row>
    <row r="123" spans="1:7" s="2" customFormat="1" ht="30" customHeight="1">
      <c r="A123" s="157">
        <v>104</v>
      </c>
      <c r="B123" s="177" t="s">
        <v>71</v>
      </c>
      <c r="C123" s="178" t="s">
        <v>309</v>
      </c>
      <c r="D123" s="179" t="s">
        <v>159</v>
      </c>
      <c r="E123" s="180">
        <v>1</v>
      </c>
      <c r="F123" s="180"/>
      <c r="G123" s="180">
        <f t="shared" si="2"/>
        <v>0</v>
      </c>
    </row>
    <row r="124" spans="1:7" s="2" customFormat="1" ht="30" customHeight="1">
      <c r="A124" s="157">
        <v>105</v>
      </c>
      <c r="B124" s="177" t="s">
        <v>310</v>
      </c>
      <c r="C124" s="178" t="s">
        <v>311</v>
      </c>
      <c r="D124" s="179" t="s">
        <v>312</v>
      </c>
      <c r="E124" s="180">
        <v>5</v>
      </c>
      <c r="F124" s="180"/>
      <c r="G124" s="180">
        <f t="shared" si="2"/>
        <v>0</v>
      </c>
    </row>
    <row r="125" spans="1:7" s="2" customFormat="1" ht="30" customHeight="1">
      <c r="A125" s="157">
        <v>106</v>
      </c>
      <c r="B125" s="177" t="s">
        <v>313</v>
      </c>
      <c r="C125" s="178" t="s">
        <v>314</v>
      </c>
      <c r="D125" s="179" t="s">
        <v>205</v>
      </c>
      <c r="E125" s="180">
        <v>1</v>
      </c>
      <c r="F125" s="180"/>
      <c r="G125" s="180">
        <f t="shared" si="2"/>
        <v>0</v>
      </c>
    </row>
    <row r="126" spans="1:7" s="2" customFormat="1" ht="11.25">
      <c r="A126" s="172"/>
      <c r="B126" s="173"/>
      <c r="C126" s="173"/>
      <c r="D126" s="173"/>
      <c r="E126" s="174"/>
      <c r="F126" s="175"/>
      <c r="G126" s="175"/>
    </row>
    <row r="127" spans="1:7" s="2" customFormat="1" ht="11.25">
      <c r="A127" s="172"/>
      <c r="B127" s="173"/>
      <c r="C127" s="173"/>
      <c r="D127" s="173"/>
      <c r="E127" s="174"/>
      <c r="F127" s="175"/>
      <c r="G127" s="175"/>
    </row>
    <row r="128" spans="1:7" s="2" customFormat="1" ht="15">
      <c r="A128" s="164"/>
      <c r="B128" s="165"/>
      <c r="C128" s="165" t="s">
        <v>130</v>
      </c>
      <c r="D128" s="165"/>
      <c r="E128" s="166"/>
      <c r="F128" s="167"/>
      <c r="G128" s="167">
        <f>SUM(G15:G127)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showGridLines="0" zoomScalePageLayoutView="0" workbookViewId="0" topLeftCell="A1">
      <selection activeCell="F15" sqref="F15:F104"/>
    </sheetView>
  </sheetViews>
  <sheetFormatPr defaultColWidth="10.5" defaultRowHeight="10.5"/>
  <cols>
    <col min="1" max="1" width="5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1" customWidth="1"/>
    <col min="7" max="7" width="17.33203125" style="171" customWidth="1"/>
    <col min="8" max="16384" width="10.5" style="1" customWidth="1"/>
  </cols>
  <sheetData>
    <row r="1" spans="1:7" s="2" customFormat="1" ht="18">
      <c r="A1" s="296" t="s">
        <v>131</v>
      </c>
      <c r="B1" s="297"/>
      <c r="C1" s="297"/>
      <c r="D1" s="297"/>
      <c r="E1" s="297"/>
      <c r="F1" s="297"/>
      <c r="G1" s="297"/>
    </row>
    <row r="2" spans="1:7" s="2" customFormat="1" ht="12">
      <c r="A2" s="131" t="s">
        <v>333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241</v>
      </c>
      <c r="B3" s="135"/>
      <c r="C3" s="135"/>
      <c r="D3" s="135"/>
      <c r="E3" s="135"/>
      <c r="F3" s="135"/>
      <c r="G3" s="135"/>
    </row>
    <row r="4" spans="1:7" s="2" customFormat="1" ht="12">
      <c r="A4" s="141"/>
      <c r="B4" s="131"/>
      <c r="C4" s="140" t="s">
        <v>334</v>
      </c>
      <c r="D4" s="132"/>
      <c r="E4" s="132"/>
      <c r="F4" s="132"/>
      <c r="G4" s="132"/>
    </row>
    <row r="5" spans="1:7" s="2" customFormat="1" ht="11.25">
      <c r="A5" s="142"/>
      <c r="B5" s="143"/>
      <c r="C5" s="143"/>
      <c r="D5" s="143"/>
      <c r="E5" s="144"/>
      <c r="F5" s="145"/>
      <c r="G5" s="145"/>
    </row>
    <row r="6" spans="1:7" s="2" customFormat="1" ht="12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2">
      <c r="A7" s="135" t="s">
        <v>132</v>
      </c>
      <c r="B7" s="135"/>
      <c r="C7" s="135"/>
      <c r="D7" s="135"/>
      <c r="E7" s="135" t="s">
        <v>113</v>
      </c>
      <c r="F7" s="135"/>
      <c r="G7" s="135"/>
    </row>
    <row r="8" spans="1:7" s="2" customFormat="1" ht="12">
      <c r="A8" s="298" t="s">
        <v>114</v>
      </c>
      <c r="B8" s="299"/>
      <c r="C8" s="299"/>
      <c r="D8" s="146"/>
      <c r="E8" s="135" t="s">
        <v>336</v>
      </c>
      <c r="F8" s="147"/>
      <c r="G8" s="147"/>
    </row>
    <row r="9" spans="1:7" s="2" customFormat="1" ht="10.5">
      <c r="A9" s="142"/>
      <c r="B9" s="142"/>
      <c r="C9" s="142"/>
      <c r="D9" s="142"/>
      <c r="E9" s="142"/>
      <c r="F9" s="142"/>
      <c r="G9" s="142"/>
    </row>
    <row r="10" spans="1:7" s="2" customFormat="1" ht="22.5">
      <c r="A10" s="148" t="s">
        <v>133</v>
      </c>
      <c r="B10" s="148" t="s">
        <v>134</v>
      </c>
      <c r="C10" s="148" t="s">
        <v>115</v>
      </c>
      <c r="D10" s="148" t="s">
        <v>135</v>
      </c>
      <c r="E10" s="148" t="s">
        <v>136</v>
      </c>
      <c r="F10" s="148" t="s">
        <v>137</v>
      </c>
      <c r="G10" s="148" t="s">
        <v>116</v>
      </c>
    </row>
    <row r="11" spans="1:7" s="2" customFormat="1" ht="11.25">
      <c r="A11" s="148" t="s">
        <v>34</v>
      </c>
      <c r="B11" s="148" t="s">
        <v>41</v>
      </c>
      <c r="C11" s="148" t="s">
        <v>47</v>
      </c>
      <c r="D11" s="148" t="s">
        <v>53</v>
      </c>
      <c r="E11" s="148" t="s">
        <v>57</v>
      </c>
      <c r="F11" s="148" t="s">
        <v>61</v>
      </c>
      <c r="G11" s="148" t="s">
        <v>64</v>
      </c>
    </row>
    <row r="12" spans="1:7" s="2" customFormat="1" ht="10.5">
      <c r="A12" s="142"/>
      <c r="B12" s="142"/>
      <c r="C12" s="142"/>
      <c r="D12" s="142"/>
      <c r="E12" s="142"/>
      <c r="F12" s="142"/>
      <c r="G12" s="142"/>
    </row>
    <row r="13" spans="1:7" s="2" customFormat="1" ht="15">
      <c r="A13" s="149"/>
      <c r="B13" s="150" t="s">
        <v>35</v>
      </c>
      <c r="C13" s="150" t="s">
        <v>117</v>
      </c>
      <c r="D13" s="150"/>
      <c r="E13" s="151"/>
      <c r="F13" s="152"/>
      <c r="G13" s="152"/>
    </row>
    <row r="14" spans="1:7" s="2" customFormat="1" ht="12.75">
      <c r="A14" s="153"/>
      <c r="B14" s="154" t="s">
        <v>34</v>
      </c>
      <c r="C14" s="154" t="s">
        <v>118</v>
      </c>
      <c r="D14" s="154"/>
      <c r="E14" s="155"/>
      <c r="F14" s="156"/>
      <c r="G14" s="156"/>
    </row>
    <row r="15" spans="1:7" s="2" customFormat="1" ht="30" customHeight="1">
      <c r="A15" s="157">
        <v>1</v>
      </c>
      <c r="B15" s="158" t="s">
        <v>138</v>
      </c>
      <c r="C15" s="158" t="s">
        <v>139</v>
      </c>
      <c r="D15" s="158" t="s">
        <v>140</v>
      </c>
      <c r="E15" s="159">
        <v>82.04</v>
      </c>
      <c r="F15" s="160"/>
      <c r="G15" s="160">
        <f aca="true" t="shared" si="0" ref="G15:G47">ROUND(E15*F15,2)</f>
        <v>0</v>
      </c>
    </row>
    <row r="16" spans="1:7" s="2" customFormat="1" ht="30" customHeight="1">
      <c r="A16" s="157">
        <v>2</v>
      </c>
      <c r="B16" s="158" t="s">
        <v>141</v>
      </c>
      <c r="C16" s="158" t="s">
        <v>142</v>
      </c>
      <c r="D16" s="158" t="s">
        <v>140</v>
      </c>
      <c r="E16" s="159">
        <v>27.07</v>
      </c>
      <c r="F16" s="160"/>
      <c r="G16" s="160">
        <f t="shared" si="0"/>
        <v>0</v>
      </c>
    </row>
    <row r="17" spans="1:7" s="2" customFormat="1" ht="30" customHeight="1">
      <c r="A17" s="157">
        <v>3</v>
      </c>
      <c r="B17" s="158" t="s">
        <v>151</v>
      </c>
      <c r="C17" s="158" t="s">
        <v>152</v>
      </c>
      <c r="D17" s="158" t="s">
        <v>140</v>
      </c>
      <c r="E17" s="159">
        <v>82.04</v>
      </c>
      <c r="F17" s="160"/>
      <c r="G17" s="160">
        <f t="shared" si="0"/>
        <v>0</v>
      </c>
    </row>
    <row r="18" spans="1:7" s="2" customFormat="1" ht="30" customHeight="1">
      <c r="A18" s="157">
        <v>4</v>
      </c>
      <c r="B18" s="158" t="s">
        <v>218</v>
      </c>
      <c r="C18" s="158" t="s">
        <v>219</v>
      </c>
      <c r="D18" s="158" t="s">
        <v>140</v>
      </c>
      <c r="E18" s="159">
        <v>82.04</v>
      </c>
      <c r="F18" s="160"/>
      <c r="G18" s="160">
        <f t="shared" si="0"/>
        <v>0</v>
      </c>
    </row>
    <row r="19" spans="1:7" s="2" customFormat="1" ht="30" customHeight="1">
      <c r="A19" s="157">
        <v>5</v>
      </c>
      <c r="B19" s="158" t="s">
        <v>220</v>
      </c>
      <c r="C19" s="158" t="s">
        <v>221</v>
      </c>
      <c r="D19" s="158" t="s">
        <v>140</v>
      </c>
      <c r="E19" s="159">
        <v>82.04</v>
      </c>
      <c r="F19" s="160"/>
      <c r="G19" s="160">
        <f t="shared" si="0"/>
        <v>0</v>
      </c>
    </row>
    <row r="20" spans="1:7" s="2" customFormat="1" ht="30" customHeight="1">
      <c r="A20" s="157">
        <v>6</v>
      </c>
      <c r="B20" s="158" t="s">
        <v>329</v>
      </c>
      <c r="C20" s="158" t="s">
        <v>330</v>
      </c>
      <c r="D20" s="158" t="s">
        <v>157</v>
      </c>
      <c r="E20" s="159">
        <v>185</v>
      </c>
      <c r="F20" s="160"/>
      <c r="G20" s="160">
        <f t="shared" si="0"/>
        <v>0</v>
      </c>
    </row>
    <row r="21" spans="1:7" s="2" customFormat="1" ht="30" customHeight="1">
      <c r="A21" s="157">
        <v>7</v>
      </c>
      <c r="B21" s="158" t="s">
        <v>327</v>
      </c>
      <c r="C21" s="158" t="s">
        <v>328</v>
      </c>
      <c r="D21" s="158" t="s">
        <v>167</v>
      </c>
      <c r="E21" s="159">
        <v>131.2</v>
      </c>
      <c r="F21" s="160"/>
      <c r="G21" s="160">
        <f t="shared" si="0"/>
        <v>0</v>
      </c>
    </row>
    <row r="22" spans="1:7" s="2" customFormat="1" ht="30" customHeight="1" hidden="1">
      <c r="A22" s="157"/>
      <c r="B22" s="158"/>
      <c r="C22" s="158"/>
      <c r="D22" s="158"/>
      <c r="E22" s="159"/>
      <c r="F22" s="160"/>
      <c r="G22" s="160"/>
    </row>
    <row r="23" spans="1:7" s="2" customFormat="1" ht="30" customHeight="1" hidden="1">
      <c r="A23" s="157"/>
      <c r="B23" s="161"/>
      <c r="C23" s="161"/>
      <c r="D23" s="161"/>
      <c r="E23" s="162"/>
      <c r="F23" s="163"/>
      <c r="G23" s="160"/>
    </row>
    <row r="24" spans="1:7" s="2" customFormat="1" ht="30" customHeight="1" hidden="1">
      <c r="A24" s="157"/>
      <c r="B24" s="158"/>
      <c r="C24" s="158"/>
      <c r="D24" s="158"/>
      <c r="E24" s="159"/>
      <c r="F24" s="160"/>
      <c r="G24" s="160"/>
    </row>
    <row r="25" spans="1:7" s="2" customFormat="1" ht="30" customHeight="1" hidden="1">
      <c r="A25" s="157"/>
      <c r="B25" s="158"/>
      <c r="C25" s="158"/>
      <c r="D25" s="158"/>
      <c r="E25" s="159"/>
      <c r="F25" s="160"/>
      <c r="G25" s="160"/>
    </row>
    <row r="26" spans="1:7" s="2" customFormat="1" ht="30" customHeight="1" hidden="1">
      <c r="A26" s="157"/>
      <c r="B26" s="158"/>
      <c r="C26" s="158"/>
      <c r="D26" s="158"/>
      <c r="E26" s="159"/>
      <c r="F26" s="160"/>
      <c r="G26" s="160"/>
    </row>
    <row r="27" spans="1:7" s="2" customFormat="1" ht="30" customHeight="1" hidden="1">
      <c r="A27" s="157"/>
      <c r="B27" s="158"/>
      <c r="C27" s="158"/>
      <c r="D27" s="158"/>
      <c r="E27" s="159"/>
      <c r="F27" s="160"/>
      <c r="G27" s="160"/>
    </row>
    <row r="28" spans="1:7" s="2" customFormat="1" ht="30" customHeight="1">
      <c r="A28" s="157">
        <v>14</v>
      </c>
      <c r="B28" s="154" t="s">
        <v>41</v>
      </c>
      <c r="C28" s="154" t="s">
        <v>119</v>
      </c>
      <c r="D28" s="154"/>
      <c r="E28" s="155"/>
      <c r="F28" s="156"/>
      <c r="G28" s="160"/>
    </row>
    <row r="29" spans="1:7" s="2" customFormat="1" ht="30" customHeight="1">
      <c r="A29" s="157">
        <v>15</v>
      </c>
      <c r="B29" s="158" t="s">
        <v>172</v>
      </c>
      <c r="C29" s="158" t="s">
        <v>173</v>
      </c>
      <c r="D29" s="158" t="s">
        <v>157</v>
      </c>
      <c r="E29" s="159">
        <v>243.45</v>
      </c>
      <c r="F29" s="160"/>
      <c r="G29" s="160">
        <f t="shared" si="0"/>
        <v>0</v>
      </c>
    </row>
    <row r="30" spans="1:7" s="2" customFormat="1" ht="30" customHeight="1">
      <c r="A30" s="157">
        <v>16</v>
      </c>
      <c r="B30" s="161" t="s">
        <v>174</v>
      </c>
      <c r="C30" s="161" t="s">
        <v>175</v>
      </c>
      <c r="D30" s="161" t="s">
        <v>157</v>
      </c>
      <c r="E30" s="162">
        <v>248.32</v>
      </c>
      <c r="F30" s="163"/>
      <c r="G30" s="160">
        <f t="shared" si="0"/>
        <v>0</v>
      </c>
    </row>
    <row r="31" spans="1:7" s="2" customFormat="1" ht="30" customHeight="1">
      <c r="A31" s="157">
        <v>17</v>
      </c>
      <c r="B31" s="154" t="s">
        <v>57</v>
      </c>
      <c r="C31" s="154" t="s">
        <v>120</v>
      </c>
      <c r="D31" s="154"/>
      <c r="E31" s="155"/>
      <c r="F31" s="156"/>
      <c r="G31" s="160">
        <f t="shared" si="0"/>
        <v>0</v>
      </c>
    </row>
    <row r="32" spans="1:7" s="2" customFormat="1" ht="30" customHeight="1">
      <c r="A32" s="157">
        <v>18</v>
      </c>
      <c r="B32" s="158" t="s">
        <v>178</v>
      </c>
      <c r="C32" s="158" t="s">
        <v>179</v>
      </c>
      <c r="D32" s="158" t="s">
        <v>157</v>
      </c>
      <c r="E32" s="159">
        <v>185.25</v>
      </c>
      <c r="F32" s="160"/>
      <c r="G32" s="160">
        <f t="shared" si="0"/>
        <v>0</v>
      </c>
    </row>
    <row r="33" spans="1:7" s="2" customFormat="1" ht="30" customHeight="1">
      <c r="A33" s="157">
        <v>19</v>
      </c>
      <c r="B33" s="158" t="s">
        <v>222</v>
      </c>
      <c r="C33" s="158" t="s">
        <v>223</v>
      </c>
      <c r="D33" s="158" t="s">
        <v>157</v>
      </c>
      <c r="E33" s="159">
        <v>58.2</v>
      </c>
      <c r="F33" s="160"/>
      <c r="G33" s="160">
        <f t="shared" si="0"/>
        <v>0</v>
      </c>
    </row>
    <row r="34" spans="1:7" s="2" customFormat="1" ht="30" customHeight="1">
      <c r="A34" s="157">
        <v>20</v>
      </c>
      <c r="B34" s="158" t="s">
        <v>180</v>
      </c>
      <c r="C34" s="158" t="s">
        <v>181</v>
      </c>
      <c r="D34" s="158" t="s">
        <v>157</v>
      </c>
      <c r="E34" s="159">
        <v>22.5</v>
      </c>
      <c r="F34" s="160"/>
      <c r="G34" s="160">
        <f t="shared" si="0"/>
        <v>0</v>
      </c>
    </row>
    <row r="35" spans="1:7" s="2" customFormat="1" ht="30" customHeight="1">
      <c r="A35" s="157">
        <v>21</v>
      </c>
      <c r="B35" s="158" t="s">
        <v>224</v>
      </c>
      <c r="C35" s="158" t="s">
        <v>225</v>
      </c>
      <c r="D35" s="158" t="s">
        <v>157</v>
      </c>
      <c r="E35" s="159">
        <v>58.2</v>
      </c>
      <c r="F35" s="160"/>
      <c r="G35" s="160">
        <f t="shared" si="0"/>
        <v>0</v>
      </c>
    </row>
    <row r="36" spans="1:7" s="2" customFormat="1" ht="30" customHeight="1">
      <c r="A36" s="157">
        <v>22</v>
      </c>
      <c r="B36" s="158" t="s">
        <v>226</v>
      </c>
      <c r="C36" s="158" t="s">
        <v>227</v>
      </c>
      <c r="D36" s="158" t="s">
        <v>157</v>
      </c>
      <c r="E36" s="159">
        <v>58.2</v>
      </c>
      <c r="F36" s="160"/>
      <c r="G36" s="160">
        <f t="shared" si="0"/>
        <v>0</v>
      </c>
    </row>
    <row r="37" spans="1:7" s="2" customFormat="1" ht="30" customHeight="1">
      <c r="A37" s="157">
        <v>23</v>
      </c>
      <c r="B37" s="161" t="s">
        <v>228</v>
      </c>
      <c r="C37" s="161" t="s">
        <v>229</v>
      </c>
      <c r="D37" s="161" t="s">
        <v>157</v>
      </c>
      <c r="E37" s="162">
        <v>58.2</v>
      </c>
      <c r="F37" s="163"/>
      <c r="G37" s="160">
        <f t="shared" si="0"/>
        <v>0</v>
      </c>
    </row>
    <row r="38" spans="1:7" s="2" customFormat="1" ht="30" customHeight="1">
      <c r="A38" s="157">
        <v>24</v>
      </c>
      <c r="B38" s="158" t="s">
        <v>230</v>
      </c>
      <c r="C38" s="158" t="s">
        <v>231</v>
      </c>
      <c r="D38" s="158" t="s">
        <v>157</v>
      </c>
      <c r="E38" s="159">
        <v>58.2</v>
      </c>
      <c r="F38" s="160"/>
      <c r="G38" s="160">
        <f t="shared" si="0"/>
        <v>0</v>
      </c>
    </row>
    <row r="39" spans="1:7" s="2" customFormat="1" ht="30" customHeight="1">
      <c r="A39" s="157">
        <v>25</v>
      </c>
      <c r="B39" s="158" t="s">
        <v>232</v>
      </c>
      <c r="C39" s="158" t="s">
        <v>233</v>
      </c>
      <c r="D39" s="158" t="s">
        <v>157</v>
      </c>
      <c r="E39" s="159">
        <v>58.2</v>
      </c>
      <c r="F39" s="160"/>
      <c r="G39" s="160">
        <f t="shared" si="0"/>
        <v>0</v>
      </c>
    </row>
    <row r="40" spans="1:7" s="2" customFormat="1" ht="37.5" customHeight="1">
      <c r="A40" s="157">
        <v>26</v>
      </c>
      <c r="B40" s="158" t="s">
        <v>184</v>
      </c>
      <c r="C40" s="158" t="s">
        <v>185</v>
      </c>
      <c r="D40" s="158" t="s">
        <v>157</v>
      </c>
      <c r="E40" s="159">
        <v>22.5</v>
      </c>
      <c r="F40" s="160"/>
      <c r="G40" s="160">
        <f t="shared" si="0"/>
        <v>0</v>
      </c>
    </row>
    <row r="41" spans="1:7" s="2" customFormat="1" ht="30" customHeight="1">
      <c r="A41" s="157">
        <v>27</v>
      </c>
      <c r="B41" s="161" t="s">
        <v>186</v>
      </c>
      <c r="C41" s="161" t="s">
        <v>187</v>
      </c>
      <c r="D41" s="161" t="s">
        <v>157</v>
      </c>
      <c r="E41" s="162">
        <v>22.95</v>
      </c>
      <c r="F41" s="163"/>
      <c r="G41" s="160">
        <f t="shared" si="0"/>
        <v>0</v>
      </c>
    </row>
    <row r="42" spans="1:7" s="2" customFormat="1" ht="30" customHeight="1">
      <c r="A42" s="157">
        <v>28</v>
      </c>
      <c r="B42" s="154" t="s">
        <v>61</v>
      </c>
      <c r="C42" s="154" t="s">
        <v>121</v>
      </c>
      <c r="D42" s="154"/>
      <c r="E42" s="155"/>
      <c r="F42" s="156"/>
      <c r="G42" s="160"/>
    </row>
    <row r="43" spans="1:7" s="2" customFormat="1" ht="30" customHeight="1">
      <c r="A43" s="157">
        <v>29</v>
      </c>
      <c r="B43" s="158" t="s">
        <v>188</v>
      </c>
      <c r="C43" s="158" t="s">
        <v>189</v>
      </c>
      <c r="D43" s="158" t="s">
        <v>157</v>
      </c>
      <c r="E43" s="159">
        <v>22.5</v>
      </c>
      <c r="F43" s="160"/>
      <c r="G43" s="160">
        <f t="shared" si="0"/>
        <v>0</v>
      </c>
    </row>
    <row r="44" spans="1:7" s="2" customFormat="1" ht="30" customHeight="1">
      <c r="A44" s="157">
        <v>30</v>
      </c>
      <c r="B44" s="154" t="s">
        <v>43</v>
      </c>
      <c r="C44" s="154" t="s">
        <v>122</v>
      </c>
      <c r="D44" s="154"/>
      <c r="E44" s="155">
        <v>0</v>
      </c>
      <c r="F44" s="156"/>
      <c r="G44" s="160">
        <f t="shared" si="0"/>
        <v>0</v>
      </c>
    </row>
    <row r="45" spans="1:7" s="2" customFormat="1" ht="30" customHeight="1">
      <c r="A45" s="157">
        <v>31</v>
      </c>
      <c r="B45" s="158" t="s">
        <v>190</v>
      </c>
      <c r="C45" s="158" t="s">
        <v>191</v>
      </c>
      <c r="D45" s="158" t="s">
        <v>160</v>
      </c>
      <c r="E45" s="159">
        <v>88.6</v>
      </c>
      <c r="F45" s="160"/>
      <c r="G45" s="160">
        <f t="shared" si="0"/>
        <v>0</v>
      </c>
    </row>
    <row r="46" spans="1:7" s="2" customFormat="1" ht="30" customHeight="1">
      <c r="A46" s="157">
        <v>32</v>
      </c>
      <c r="B46" s="161" t="s">
        <v>192</v>
      </c>
      <c r="C46" s="161" t="s">
        <v>193</v>
      </c>
      <c r="D46" s="161" t="s">
        <v>159</v>
      </c>
      <c r="E46" s="162">
        <v>89.49</v>
      </c>
      <c r="F46" s="163"/>
      <c r="G46" s="160">
        <f t="shared" si="0"/>
        <v>0</v>
      </c>
    </row>
    <row r="47" spans="1:7" s="2" customFormat="1" ht="30" customHeight="1">
      <c r="A47" s="157">
        <v>33</v>
      </c>
      <c r="B47" s="158" t="s">
        <v>194</v>
      </c>
      <c r="C47" s="158" t="s">
        <v>195</v>
      </c>
      <c r="D47" s="158" t="s">
        <v>140</v>
      </c>
      <c r="E47" s="159">
        <v>3.54</v>
      </c>
      <c r="F47" s="160"/>
      <c r="G47" s="160">
        <f t="shared" si="0"/>
        <v>0</v>
      </c>
    </row>
    <row r="48" spans="1:7" s="2" customFormat="1" ht="30" customHeight="1" hidden="1">
      <c r="A48" s="157"/>
      <c r="B48" s="158"/>
      <c r="C48" s="158"/>
      <c r="D48" s="158"/>
      <c r="E48" s="159"/>
      <c r="F48" s="160"/>
      <c r="G48" s="160"/>
    </row>
    <row r="49" spans="1:7" s="2" customFormat="1" ht="30" customHeight="1" hidden="1">
      <c r="A49" s="157"/>
      <c r="B49" s="161"/>
      <c r="C49" s="161"/>
      <c r="D49" s="161"/>
      <c r="E49" s="162"/>
      <c r="F49" s="163"/>
      <c r="G49" s="160"/>
    </row>
    <row r="50" spans="1:7" s="2" customFormat="1" ht="30" customHeight="1" hidden="1">
      <c r="A50" s="157"/>
      <c r="B50" s="158"/>
      <c r="C50" s="158"/>
      <c r="D50" s="158"/>
      <c r="E50" s="159"/>
      <c r="F50" s="160"/>
      <c r="G50" s="160"/>
    </row>
    <row r="51" spans="1:7" s="2" customFormat="1" ht="30" customHeight="1" hidden="1">
      <c r="A51" s="157"/>
      <c r="B51" s="161"/>
      <c r="C51" s="161"/>
      <c r="D51" s="161"/>
      <c r="E51" s="162"/>
      <c r="F51" s="163"/>
      <c r="G51" s="160"/>
    </row>
    <row r="52" spans="1:7" s="2" customFormat="1" ht="30" customHeight="1" hidden="1">
      <c r="A52" s="157"/>
      <c r="B52" s="158"/>
      <c r="C52" s="158"/>
      <c r="D52" s="158"/>
      <c r="E52" s="159"/>
      <c r="F52" s="160"/>
      <c r="G52" s="160"/>
    </row>
    <row r="53" spans="1:7" s="2" customFormat="1" ht="30" customHeight="1" hidden="1">
      <c r="A53" s="157"/>
      <c r="B53" s="161"/>
      <c r="C53" s="161"/>
      <c r="D53" s="161"/>
      <c r="E53" s="162"/>
      <c r="F53" s="163"/>
      <c r="G53" s="160"/>
    </row>
    <row r="54" spans="1:7" s="2" customFormat="1" ht="30" customHeight="1" hidden="1">
      <c r="A54" s="157"/>
      <c r="B54" s="158"/>
      <c r="C54" s="158"/>
      <c r="D54" s="158"/>
      <c r="E54" s="159"/>
      <c r="F54" s="160"/>
      <c r="G54" s="160"/>
    </row>
    <row r="55" spans="1:7" s="2" customFormat="1" ht="30" customHeight="1" hidden="1">
      <c r="A55" s="157"/>
      <c r="B55" s="161"/>
      <c r="C55" s="161"/>
      <c r="D55" s="161"/>
      <c r="E55" s="162"/>
      <c r="F55" s="163"/>
      <c r="G55" s="160"/>
    </row>
    <row r="56" spans="1:7" s="2" customFormat="1" ht="30" customHeight="1" hidden="1">
      <c r="A56" s="157"/>
      <c r="B56" s="158"/>
      <c r="C56" s="158"/>
      <c r="D56" s="158"/>
      <c r="E56" s="159"/>
      <c r="F56" s="160"/>
      <c r="G56" s="160"/>
    </row>
    <row r="57" spans="1:7" s="2" customFormat="1" ht="30" customHeight="1" hidden="1">
      <c r="A57" s="157"/>
      <c r="B57" s="161"/>
      <c r="C57" s="161"/>
      <c r="D57" s="161"/>
      <c r="E57" s="162"/>
      <c r="F57" s="163"/>
      <c r="G57" s="160"/>
    </row>
    <row r="58" spans="1:7" s="2" customFormat="1" ht="30" customHeight="1" hidden="1">
      <c r="A58" s="157"/>
      <c r="B58" s="161"/>
      <c r="C58" s="161"/>
      <c r="D58" s="161"/>
      <c r="E58" s="162"/>
      <c r="F58" s="163"/>
      <c r="G58" s="160"/>
    </row>
    <row r="59" spans="1:7" s="2" customFormat="1" ht="30" customHeight="1" hidden="1">
      <c r="A59" s="157"/>
      <c r="B59" s="158"/>
      <c r="C59" s="158"/>
      <c r="D59" s="158"/>
      <c r="E59" s="159"/>
      <c r="F59" s="160"/>
      <c r="G59" s="160"/>
    </row>
    <row r="60" spans="1:7" s="2" customFormat="1" ht="30" customHeight="1" hidden="1">
      <c r="A60" s="157"/>
      <c r="B60" s="161"/>
      <c r="C60" s="161"/>
      <c r="D60" s="161"/>
      <c r="E60" s="162"/>
      <c r="F60" s="163"/>
      <c r="G60" s="160"/>
    </row>
    <row r="61" spans="1:7" s="2" customFormat="1" ht="30" customHeight="1" hidden="1">
      <c r="A61" s="157"/>
      <c r="B61" s="158"/>
      <c r="C61" s="158"/>
      <c r="D61" s="158"/>
      <c r="E61" s="159"/>
      <c r="F61" s="160"/>
      <c r="G61" s="160"/>
    </row>
    <row r="62" spans="1:7" s="2" customFormat="1" ht="30" customHeight="1" hidden="1">
      <c r="A62" s="157"/>
      <c r="B62" s="161"/>
      <c r="C62" s="161"/>
      <c r="D62" s="161"/>
      <c r="E62" s="162"/>
      <c r="F62" s="163"/>
      <c r="G62" s="160"/>
    </row>
    <row r="63" spans="1:7" s="2" customFormat="1" ht="30" customHeight="1" hidden="1">
      <c r="A63" s="157"/>
      <c r="B63" s="158"/>
      <c r="C63" s="158"/>
      <c r="D63" s="158"/>
      <c r="E63" s="159"/>
      <c r="F63" s="160"/>
      <c r="G63" s="160"/>
    </row>
    <row r="64" spans="1:7" s="2" customFormat="1" ht="30" customHeight="1" hidden="1">
      <c r="A64" s="157"/>
      <c r="B64" s="161"/>
      <c r="C64" s="161"/>
      <c r="D64" s="161"/>
      <c r="E64" s="162"/>
      <c r="F64" s="163"/>
      <c r="G64" s="160"/>
    </row>
    <row r="65" spans="1:7" s="2" customFormat="1" ht="30" customHeight="1" hidden="1">
      <c r="A65" s="157"/>
      <c r="B65" s="158"/>
      <c r="C65" s="158"/>
      <c r="D65" s="158"/>
      <c r="E65" s="159"/>
      <c r="F65" s="160"/>
      <c r="G65" s="160"/>
    </row>
    <row r="66" spans="1:7" s="2" customFormat="1" ht="30" customHeight="1" hidden="1">
      <c r="A66" s="157"/>
      <c r="B66" s="161"/>
      <c r="C66" s="161"/>
      <c r="D66" s="161"/>
      <c r="E66" s="162"/>
      <c r="F66" s="163"/>
      <c r="G66" s="160"/>
    </row>
    <row r="67" spans="1:7" s="2" customFormat="1" ht="30" customHeight="1">
      <c r="A67" s="157">
        <v>53</v>
      </c>
      <c r="B67" s="154" t="s">
        <v>123</v>
      </c>
      <c r="C67" s="154" t="s">
        <v>124</v>
      </c>
      <c r="D67" s="154"/>
      <c r="E67" s="155"/>
      <c r="F67" s="156"/>
      <c r="G67" s="156"/>
    </row>
    <row r="68" spans="1:7" s="2" customFormat="1" ht="30" customHeight="1">
      <c r="A68" s="157">
        <v>54</v>
      </c>
      <c r="B68" s="158" t="s">
        <v>197</v>
      </c>
      <c r="C68" s="158" t="s">
        <v>198</v>
      </c>
      <c r="D68" s="158" t="s">
        <v>167</v>
      </c>
      <c r="E68" s="159">
        <v>177.9</v>
      </c>
      <c r="F68" s="160"/>
      <c r="G68" s="160">
        <f>E68*F68</f>
        <v>0</v>
      </c>
    </row>
    <row r="69" spans="1:7" s="2" customFormat="1" ht="30" customHeight="1">
      <c r="A69" s="157"/>
      <c r="B69" s="173"/>
      <c r="C69" s="192" t="s">
        <v>326</v>
      </c>
      <c r="D69" s="173"/>
      <c r="E69" s="174"/>
      <c r="F69" s="175"/>
      <c r="G69" s="175"/>
    </row>
    <row r="70" spans="1:7" s="2" customFormat="1" ht="30" customHeight="1">
      <c r="A70" s="157"/>
      <c r="B70" s="176" t="s">
        <v>242</v>
      </c>
      <c r="C70" s="176" t="s">
        <v>243</v>
      </c>
      <c r="D70" s="176"/>
      <c r="E70" s="176"/>
      <c r="F70" s="176"/>
      <c r="G70" s="186"/>
    </row>
    <row r="71" spans="1:7" s="2" customFormat="1" ht="30" customHeight="1">
      <c r="A71" s="157"/>
      <c r="B71" s="176" t="s">
        <v>244</v>
      </c>
      <c r="C71" s="176" t="s">
        <v>245</v>
      </c>
      <c r="D71" s="176"/>
      <c r="E71" s="176"/>
      <c r="F71" s="176"/>
      <c r="G71" s="186"/>
    </row>
    <row r="72" spans="1:7" s="2" customFormat="1" ht="30" customHeight="1">
      <c r="A72" s="157">
        <v>55</v>
      </c>
      <c r="B72" s="177" t="s">
        <v>246</v>
      </c>
      <c r="C72" s="178" t="s">
        <v>247</v>
      </c>
      <c r="D72" s="179" t="s">
        <v>160</v>
      </c>
      <c r="E72" s="180">
        <v>5</v>
      </c>
      <c r="F72" s="180"/>
      <c r="G72" s="180">
        <f>ROUND(E72*F72,2)</f>
        <v>0</v>
      </c>
    </row>
    <row r="73" spans="1:7" s="2" customFormat="1" ht="30" customHeight="1">
      <c r="A73" s="157">
        <v>56</v>
      </c>
      <c r="B73" s="177" t="s">
        <v>248</v>
      </c>
      <c r="C73" s="178" t="s">
        <v>249</v>
      </c>
      <c r="D73" s="179" t="s">
        <v>160</v>
      </c>
      <c r="E73" s="180">
        <v>5</v>
      </c>
      <c r="F73" s="180"/>
      <c r="G73" s="180">
        <f aca="true" t="shared" si="1" ref="G73:G92">ROUND(E73*F73,2)</f>
        <v>0</v>
      </c>
    </row>
    <row r="74" spans="1:7" s="2" customFormat="1" ht="30" customHeight="1">
      <c r="A74" s="157">
        <v>57</v>
      </c>
      <c r="B74" s="177" t="s">
        <v>250</v>
      </c>
      <c r="C74" s="178" t="s">
        <v>251</v>
      </c>
      <c r="D74" s="179" t="s">
        <v>159</v>
      </c>
      <c r="E74" s="180">
        <v>10</v>
      </c>
      <c r="F74" s="180"/>
      <c r="G74" s="180">
        <f t="shared" si="1"/>
        <v>0</v>
      </c>
    </row>
    <row r="75" spans="1:7" s="2" customFormat="1" ht="30" customHeight="1">
      <c r="A75" s="157">
        <v>58</v>
      </c>
      <c r="B75" s="177" t="s">
        <v>264</v>
      </c>
      <c r="C75" s="178" t="s">
        <v>265</v>
      </c>
      <c r="D75" s="179" t="s">
        <v>159</v>
      </c>
      <c r="E75" s="180">
        <v>1</v>
      </c>
      <c r="F75" s="180"/>
      <c r="G75" s="180">
        <f t="shared" si="1"/>
        <v>0</v>
      </c>
    </row>
    <row r="76" spans="1:7" s="2" customFormat="1" ht="30" customHeight="1">
      <c r="A76" s="157">
        <v>59</v>
      </c>
      <c r="B76" s="177" t="s">
        <v>264</v>
      </c>
      <c r="C76" s="178" t="s">
        <v>317</v>
      </c>
      <c r="D76" s="179" t="s">
        <v>159</v>
      </c>
      <c r="E76" s="180">
        <v>5</v>
      </c>
      <c r="F76" s="180"/>
      <c r="G76" s="180">
        <f t="shared" si="1"/>
        <v>0</v>
      </c>
    </row>
    <row r="77" spans="1:7" s="2" customFormat="1" ht="30" customHeight="1">
      <c r="A77" s="157">
        <v>60</v>
      </c>
      <c r="B77" s="177" t="s">
        <v>264</v>
      </c>
      <c r="C77" s="178" t="s">
        <v>318</v>
      </c>
      <c r="D77" s="179" t="s">
        <v>159</v>
      </c>
      <c r="E77" s="180">
        <v>5</v>
      </c>
      <c r="F77" s="180"/>
      <c r="G77" s="180">
        <f t="shared" si="1"/>
        <v>0</v>
      </c>
    </row>
    <row r="78" spans="1:7" s="2" customFormat="1" ht="30" customHeight="1">
      <c r="A78" s="157">
        <v>61</v>
      </c>
      <c r="B78" s="177" t="s">
        <v>264</v>
      </c>
      <c r="C78" s="178" t="s">
        <v>319</v>
      </c>
      <c r="D78" s="179" t="s">
        <v>159</v>
      </c>
      <c r="E78" s="180">
        <v>1</v>
      </c>
      <c r="F78" s="180"/>
      <c r="G78" s="180">
        <f t="shared" si="1"/>
        <v>0</v>
      </c>
    </row>
    <row r="79" spans="1:7" s="2" customFormat="1" ht="30" customHeight="1">
      <c r="A79" s="157">
        <v>62</v>
      </c>
      <c r="B79" s="177" t="s">
        <v>266</v>
      </c>
      <c r="C79" s="178" t="s">
        <v>267</v>
      </c>
      <c r="D79" s="179" t="s">
        <v>160</v>
      </c>
      <c r="E79" s="180">
        <v>130</v>
      </c>
      <c r="F79" s="180"/>
      <c r="G79" s="180">
        <f t="shared" si="1"/>
        <v>0</v>
      </c>
    </row>
    <row r="80" spans="1:7" s="2" customFormat="1" ht="30" customHeight="1">
      <c r="A80" s="157">
        <v>63</v>
      </c>
      <c r="B80" s="177" t="s">
        <v>268</v>
      </c>
      <c r="C80" s="178" t="s">
        <v>269</v>
      </c>
      <c r="D80" s="179" t="s">
        <v>159</v>
      </c>
      <c r="E80" s="180">
        <v>5</v>
      </c>
      <c r="F80" s="180"/>
      <c r="G80" s="180">
        <f t="shared" si="1"/>
        <v>0</v>
      </c>
    </row>
    <row r="81" spans="1:7" s="2" customFormat="1" ht="30" customHeight="1">
      <c r="A81" s="157">
        <v>64</v>
      </c>
      <c r="B81" s="177" t="s">
        <v>270</v>
      </c>
      <c r="C81" s="178" t="s">
        <v>271</v>
      </c>
      <c r="D81" s="179" t="s">
        <v>158</v>
      </c>
      <c r="E81" s="180">
        <v>104</v>
      </c>
      <c r="F81" s="180"/>
      <c r="G81" s="180">
        <f t="shared" si="1"/>
        <v>0</v>
      </c>
    </row>
    <row r="82" spans="1:7" s="2" customFormat="1" ht="30" customHeight="1">
      <c r="A82" s="157">
        <v>65</v>
      </c>
      <c r="B82" s="177" t="s">
        <v>272</v>
      </c>
      <c r="C82" s="178" t="s">
        <v>273</v>
      </c>
      <c r="D82" s="179" t="s">
        <v>160</v>
      </c>
      <c r="E82" s="180">
        <v>5</v>
      </c>
      <c r="F82" s="180"/>
      <c r="G82" s="180">
        <f t="shared" si="1"/>
        <v>0</v>
      </c>
    </row>
    <row r="83" spans="1:7" s="2" customFormat="1" ht="30" customHeight="1">
      <c r="A83" s="157">
        <v>66</v>
      </c>
      <c r="B83" s="177" t="s">
        <v>274</v>
      </c>
      <c r="C83" s="178" t="s">
        <v>275</v>
      </c>
      <c r="D83" s="179" t="s">
        <v>158</v>
      </c>
      <c r="E83" s="180">
        <v>2.5</v>
      </c>
      <c r="F83" s="180"/>
      <c r="G83" s="180">
        <f t="shared" si="1"/>
        <v>0</v>
      </c>
    </row>
    <row r="84" spans="1:7" s="2" customFormat="1" ht="30" customHeight="1">
      <c r="A84" s="157">
        <v>67</v>
      </c>
      <c r="B84" s="177" t="s">
        <v>276</v>
      </c>
      <c r="C84" s="178" t="s">
        <v>277</v>
      </c>
      <c r="D84" s="179" t="s">
        <v>159</v>
      </c>
      <c r="E84" s="180">
        <v>5</v>
      </c>
      <c r="F84" s="180"/>
      <c r="G84" s="180">
        <f t="shared" si="1"/>
        <v>0</v>
      </c>
    </row>
    <row r="85" spans="1:7" s="2" customFormat="1" ht="30" customHeight="1">
      <c r="A85" s="157">
        <v>68</v>
      </c>
      <c r="B85" s="177" t="s">
        <v>278</v>
      </c>
      <c r="C85" s="178" t="s">
        <v>279</v>
      </c>
      <c r="D85" s="179" t="s">
        <v>159</v>
      </c>
      <c r="E85" s="180">
        <v>5</v>
      </c>
      <c r="F85" s="180"/>
      <c r="G85" s="180">
        <f t="shared" si="1"/>
        <v>0</v>
      </c>
    </row>
    <row r="86" spans="1:7" s="2" customFormat="1" ht="30" customHeight="1">
      <c r="A86" s="157">
        <v>69</v>
      </c>
      <c r="B86" s="181" t="s">
        <v>280</v>
      </c>
      <c r="C86" s="182" t="s">
        <v>321</v>
      </c>
      <c r="D86" s="181" t="s">
        <v>160</v>
      </c>
      <c r="E86" s="183">
        <v>110</v>
      </c>
      <c r="F86" s="184"/>
      <c r="G86" s="180">
        <f t="shared" si="1"/>
        <v>0</v>
      </c>
    </row>
    <row r="87" spans="1:7" s="2" customFormat="1" ht="30" customHeight="1">
      <c r="A87" s="157">
        <v>70</v>
      </c>
      <c r="B87" s="181" t="s">
        <v>281</v>
      </c>
      <c r="C87" s="178" t="s">
        <v>320</v>
      </c>
      <c r="D87" s="181" t="s">
        <v>160</v>
      </c>
      <c r="E87" s="183">
        <v>115.5</v>
      </c>
      <c r="F87" s="184"/>
      <c r="G87" s="180">
        <f t="shared" si="1"/>
        <v>0</v>
      </c>
    </row>
    <row r="88" spans="1:7" s="2" customFormat="1" ht="30" customHeight="1">
      <c r="A88" s="157">
        <v>71</v>
      </c>
      <c r="B88" s="177" t="s">
        <v>282</v>
      </c>
      <c r="C88" s="178" t="s">
        <v>323</v>
      </c>
      <c r="D88" s="179" t="s">
        <v>160</v>
      </c>
      <c r="E88" s="180">
        <v>5</v>
      </c>
      <c r="F88" s="180"/>
      <c r="G88" s="180">
        <f t="shared" si="1"/>
        <v>0</v>
      </c>
    </row>
    <row r="89" spans="1:7" s="2" customFormat="1" ht="30" customHeight="1">
      <c r="A89" s="157">
        <v>72</v>
      </c>
      <c r="B89" s="177" t="s">
        <v>283</v>
      </c>
      <c r="C89" s="178" t="s">
        <v>324</v>
      </c>
      <c r="D89" s="179" t="s">
        <v>160</v>
      </c>
      <c r="E89" s="180">
        <v>5.25</v>
      </c>
      <c r="F89" s="180"/>
      <c r="G89" s="180">
        <f t="shared" si="1"/>
        <v>0</v>
      </c>
    </row>
    <row r="90" spans="1:7" s="2" customFormat="1" ht="30" customHeight="1">
      <c r="A90" s="157">
        <v>73</v>
      </c>
      <c r="B90" s="177" t="s">
        <v>284</v>
      </c>
      <c r="C90" s="178" t="s">
        <v>285</v>
      </c>
      <c r="D90" s="179" t="s">
        <v>159</v>
      </c>
      <c r="E90" s="180">
        <v>5</v>
      </c>
      <c r="F90" s="180"/>
      <c r="G90" s="180">
        <f t="shared" si="1"/>
        <v>0</v>
      </c>
    </row>
    <row r="91" spans="1:7" s="2" customFormat="1" ht="30" customHeight="1">
      <c r="A91" s="157">
        <v>74</v>
      </c>
      <c r="B91" s="177" t="s">
        <v>286</v>
      </c>
      <c r="C91" s="178" t="s">
        <v>287</v>
      </c>
      <c r="D91" s="179" t="s">
        <v>159</v>
      </c>
      <c r="E91" s="180">
        <v>5</v>
      </c>
      <c r="F91" s="180"/>
      <c r="G91" s="180">
        <f t="shared" si="1"/>
        <v>0</v>
      </c>
    </row>
    <row r="92" spans="1:7" s="2" customFormat="1" ht="30" customHeight="1">
      <c r="A92" s="157">
        <v>75</v>
      </c>
      <c r="B92" s="177" t="s">
        <v>264</v>
      </c>
      <c r="C92" s="178" t="s">
        <v>322</v>
      </c>
      <c r="D92" s="179" t="s">
        <v>159</v>
      </c>
      <c r="E92" s="180">
        <v>5</v>
      </c>
      <c r="F92" s="180"/>
      <c r="G92" s="180">
        <f t="shared" si="1"/>
        <v>0</v>
      </c>
    </row>
    <row r="93" spans="1:7" s="2" customFormat="1" ht="30" customHeight="1">
      <c r="A93" s="157">
        <v>76</v>
      </c>
      <c r="B93" s="176" t="s">
        <v>288</v>
      </c>
      <c r="C93" s="176" t="s">
        <v>289</v>
      </c>
      <c r="D93" s="176"/>
      <c r="E93" s="176">
        <v>0</v>
      </c>
      <c r="F93" s="176"/>
      <c r="G93" s="180"/>
    </row>
    <row r="94" spans="1:7" s="2" customFormat="1" ht="30" customHeight="1">
      <c r="A94" s="157">
        <v>77</v>
      </c>
      <c r="B94" s="177" t="s">
        <v>290</v>
      </c>
      <c r="C94" s="178" t="s">
        <v>291</v>
      </c>
      <c r="D94" s="179" t="s">
        <v>292</v>
      </c>
      <c r="E94" s="180">
        <v>0.11</v>
      </c>
      <c r="F94" s="180"/>
      <c r="G94" s="180">
        <f aca="true" t="shared" si="2" ref="G94:G104">ROUND(E94*F94,2)</f>
        <v>0</v>
      </c>
    </row>
    <row r="95" spans="1:7" s="2" customFormat="1" ht="30" customHeight="1">
      <c r="A95" s="157">
        <v>78</v>
      </c>
      <c r="B95" s="177"/>
      <c r="C95" s="178" t="s">
        <v>325</v>
      </c>
      <c r="D95" s="179" t="s">
        <v>159</v>
      </c>
      <c r="E95" s="180">
        <v>5</v>
      </c>
      <c r="F95" s="180"/>
      <c r="G95" s="180">
        <f t="shared" si="2"/>
        <v>0</v>
      </c>
    </row>
    <row r="96" spans="1:7" s="2" customFormat="1" ht="30" customHeight="1">
      <c r="A96" s="157">
        <v>79</v>
      </c>
      <c r="B96" s="177" t="s">
        <v>297</v>
      </c>
      <c r="C96" s="178" t="s">
        <v>298</v>
      </c>
      <c r="D96" s="179" t="s">
        <v>160</v>
      </c>
      <c r="E96" s="180">
        <v>110</v>
      </c>
      <c r="F96" s="180"/>
      <c r="G96" s="180">
        <f t="shared" si="2"/>
        <v>0</v>
      </c>
    </row>
    <row r="97" spans="1:7" s="2" customFormat="1" ht="30" customHeight="1">
      <c r="A97" s="157">
        <v>80</v>
      </c>
      <c r="B97" s="177" t="s">
        <v>299</v>
      </c>
      <c r="C97" s="178" t="s">
        <v>300</v>
      </c>
      <c r="D97" s="179" t="s">
        <v>160</v>
      </c>
      <c r="E97" s="180">
        <v>110</v>
      </c>
      <c r="F97" s="180"/>
      <c r="G97" s="180">
        <f t="shared" si="2"/>
        <v>0</v>
      </c>
    </row>
    <row r="98" spans="1:7" s="2" customFormat="1" ht="30" customHeight="1">
      <c r="A98" s="157">
        <v>81</v>
      </c>
      <c r="B98" s="177" t="s">
        <v>301</v>
      </c>
      <c r="C98" s="185" t="s">
        <v>302</v>
      </c>
      <c r="D98" s="179" t="s">
        <v>160</v>
      </c>
      <c r="E98" s="180">
        <v>110</v>
      </c>
      <c r="F98" s="180"/>
      <c r="G98" s="180">
        <f t="shared" si="2"/>
        <v>0</v>
      </c>
    </row>
    <row r="99" spans="1:7" s="2" customFormat="1" ht="30" customHeight="1">
      <c r="A99" s="157">
        <v>82</v>
      </c>
      <c r="B99" s="177" t="s">
        <v>303</v>
      </c>
      <c r="C99" s="178" t="s">
        <v>304</v>
      </c>
      <c r="D99" s="179" t="s">
        <v>160</v>
      </c>
      <c r="E99" s="180">
        <v>110</v>
      </c>
      <c r="F99" s="180"/>
      <c r="G99" s="180">
        <f t="shared" si="2"/>
        <v>0</v>
      </c>
    </row>
    <row r="100" spans="1:7" s="2" customFormat="1" ht="30" customHeight="1">
      <c r="A100" s="157">
        <v>83</v>
      </c>
      <c r="B100" s="177" t="s">
        <v>305</v>
      </c>
      <c r="C100" s="178" t="s">
        <v>306</v>
      </c>
      <c r="D100" s="179" t="s">
        <v>160</v>
      </c>
      <c r="E100" s="180">
        <v>110</v>
      </c>
      <c r="F100" s="180"/>
      <c r="G100" s="180">
        <f t="shared" si="2"/>
        <v>0</v>
      </c>
    </row>
    <row r="101" spans="1:7" s="2" customFormat="1" ht="30" customHeight="1">
      <c r="A101" s="157">
        <v>84</v>
      </c>
      <c r="B101" s="177" t="s">
        <v>307</v>
      </c>
      <c r="C101" s="178" t="s">
        <v>308</v>
      </c>
      <c r="D101" s="179" t="s">
        <v>157</v>
      </c>
      <c r="E101" s="180">
        <v>110</v>
      </c>
      <c r="F101" s="180"/>
      <c r="G101" s="180">
        <f t="shared" si="2"/>
        <v>0</v>
      </c>
    </row>
    <row r="102" spans="1:7" s="2" customFormat="1" ht="30" customHeight="1">
      <c r="A102" s="157">
        <v>85</v>
      </c>
      <c r="B102" s="177" t="s">
        <v>71</v>
      </c>
      <c r="C102" s="178" t="s">
        <v>309</v>
      </c>
      <c r="D102" s="179" t="s">
        <v>159</v>
      </c>
      <c r="E102" s="180">
        <v>1</v>
      </c>
      <c r="F102" s="180"/>
      <c r="G102" s="180">
        <f t="shared" si="2"/>
        <v>0</v>
      </c>
    </row>
    <row r="103" spans="1:7" s="2" customFormat="1" ht="30" customHeight="1">
      <c r="A103" s="157">
        <v>86</v>
      </c>
      <c r="B103" s="177" t="s">
        <v>310</v>
      </c>
      <c r="C103" s="178" t="s">
        <v>311</v>
      </c>
      <c r="D103" s="179" t="s">
        <v>312</v>
      </c>
      <c r="E103" s="180">
        <v>5</v>
      </c>
      <c r="F103" s="180"/>
      <c r="G103" s="180">
        <f t="shared" si="2"/>
        <v>0</v>
      </c>
    </row>
    <row r="104" spans="1:7" s="2" customFormat="1" ht="30" customHeight="1">
      <c r="A104" s="157">
        <v>87</v>
      </c>
      <c r="B104" s="177" t="s">
        <v>313</v>
      </c>
      <c r="C104" s="178" t="s">
        <v>314</v>
      </c>
      <c r="D104" s="179" t="s">
        <v>205</v>
      </c>
      <c r="E104" s="180">
        <v>1</v>
      </c>
      <c r="F104" s="180"/>
      <c r="G104" s="180">
        <f t="shared" si="2"/>
        <v>0</v>
      </c>
    </row>
    <row r="105" spans="1:7" s="2" customFormat="1" ht="19.5" customHeight="1">
      <c r="A105" s="172"/>
      <c r="B105" s="173"/>
      <c r="C105" s="173"/>
      <c r="D105" s="173"/>
      <c r="E105" s="174"/>
      <c r="F105" s="175"/>
      <c r="G105" s="175"/>
    </row>
    <row r="106" spans="1:7" s="2" customFormat="1" ht="11.25">
      <c r="A106" s="172"/>
      <c r="B106" s="173"/>
      <c r="C106" s="173"/>
      <c r="D106" s="173"/>
      <c r="E106" s="174"/>
      <c r="F106" s="175"/>
      <c r="G106" s="175"/>
    </row>
    <row r="107" spans="1:7" s="2" customFormat="1" ht="15">
      <c r="A107" s="164"/>
      <c r="B107" s="165"/>
      <c r="C107" s="165" t="s">
        <v>130</v>
      </c>
      <c r="D107" s="165"/>
      <c r="E107" s="166"/>
      <c r="F107" s="167"/>
      <c r="G107" s="167">
        <f>SUM(G15:G104)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">
      <selection activeCell="F15" sqref="F15:F209"/>
    </sheetView>
  </sheetViews>
  <sheetFormatPr defaultColWidth="10.5" defaultRowHeight="10.5"/>
  <cols>
    <col min="1" max="1" width="7.16015625" style="247" customWidth="1"/>
    <col min="2" max="2" width="16.33203125" style="248" customWidth="1"/>
    <col min="3" max="3" width="49.83203125" style="248" customWidth="1"/>
    <col min="4" max="4" width="3.83203125" style="248" customWidth="1"/>
    <col min="5" max="5" width="11.33203125" style="249" customWidth="1"/>
    <col min="6" max="6" width="11.5" style="250" customWidth="1"/>
    <col min="7" max="7" width="17.33203125" style="250" customWidth="1"/>
    <col min="8" max="16384" width="10.5" style="251" customWidth="1"/>
  </cols>
  <sheetData>
    <row r="1" spans="1:7" s="197" customFormat="1" ht="18">
      <c r="A1" s="300" t="s">
        <v>131</v>
      </c>
      <c r="B1" s="301"/>
      <c r="C1" s="301"/>
      <c r="D1" s="301"/>
      <c r="E1" s="301"/>
      <c r="F1" s="301"/>
      <c r="G1" s="301"/>
    </row>
    <row r="2" spans="1:7" s="197" customFormat="1" ht="12">
      <c r="A2" s="203" t="s">
        <v>342</v>
      </c>
      <c r="B2" s="204"/>
      <c r="C2" s="204"/>
      <c r="D2" s="204"/>
      <c r="E2" s="204"/>
      <c r="F2" s="204"/>
      <c r="G2" s="204"/>
    </row>
    <row r="3" spans="1:7" s="197" customFormat="1" ht="12">
      <c r="A3" s="203" t="s">
        <v>343</v>
      </c>
      <c r="B3" s="204"/>
      <c r="C3" s="204"/>
      <c r="D3" s="204"/>
      <c r="E3" s="204"/>
      <c r="F3" s="204"/>
      <c r="G3" s="204"/>
    </row>
    <row r="4" spans="1:7" s="197" customFormat="1" ht="12">
      <c r="A4" s="205"/>
      <c r="B4" s="203"/>
      <c r="C4" s="205" t="s">
        <v>334</v>
      </c>
      <c r="D4" s="206"/>
      <c r="E4" s="206"/>
      <c r="F4" s="206"/>
      <c r="G4" s="206"/>
    </row>
    <row r="5" spans="1:7" s="197" customFormat="1" ht="11.25">
      <c r="A5" s="207"/>
      <c r="B5" s="208"/>
      <c r="C5" s="208"/>
      <c r="D5" s="208"/>
      <c r="E5" s="209"/>
      <c r="F5" s="210"/>
      <c r="G5" s="210"/>
    </row>
    <row r="6" spans="1:7" s="197" customFormat="1" ht="12">
      <c r="A6" s="204" t="s">
        <v>112</v>
      </c>
      <c r="B6" s="204"/>
      <c r="C6" s="204"/>
      <c r="D6" s="204"/>
      <c r="E6" s="204"/>
      <c r="F6" s="204"/>
      <c r="G6" s="204"/>
    </row>
    <row r="7" spans="1:7" s="197" customFormat="1" ht="12">
      <c r="A7" s="204" t="s">
        <v>132</v>
      </c>
      <c r="B7" s="204"/>
      <c r="C7" s="204"/>
      <c r="D7" s="204"/>
      <c r="E7" s="204" t="s">
        <v>113</v>
      </c>
      <c r="F7" s="204"/>
      <c r="G7" s="204"/>
    </row>
    <row r="8" spans="1:7" s="197" customFormat="1" ht="12">
      <c r="A8" s="302" t="s">
        <v>114</v>
      </c>
      <c r="B8" s="303"/>
      <c r="C8" s="303"/>
      <c r="D8" s="211"/>
      <c r="E8" s="204" t="s">
        <v>344</v>
      </c>
      <c r="F8" s="212"/>
      <c r="G8" s="212"/>
    </row>
    <row r="9" spans="1:7" s="197" customFormat="1" ht="10.5">
      <c r="A9" s="207"/>
      <c r="B9" s="207"/>
      <c r="C9" s="207"/>
      <c r="D9" s="207"/>
      <c r="E9" s="207"/>
      <c r="F9" s="207"/>
      <c r="G9" s="207"/>
    </row>
    <row r="10" spans="1:7" s="197" customFormat="1" ht="22.5">
      <c r="A10" s="213" t="s">
        <v>133</v>
      </c>
      <c r="B10" s="213" t="s">
        <v>134</v>
      </c>
      <c r="C10" s="213" t="s">
        <v>115</v>
      </c>
      <c r="D10" s="213" t="s">
        <v>135</v>
      </c>
      <c r="E10" s="213" t="s">
        <v>136</v>
      </c>
      <c r="F10" s="213" t="s">
        <v>137</v>
      </c>
      <c r="G10" s="213" t="s">
        <v>116</v>
      </c>
    </row>
    <row r="11" spans="1:7" s="197" customFormat="1" ht="11.25">
      <c r="A11" s="213" t="s">
        <v>34</v>
      </c>
      <c r="B11" s="213" t="s">
        <v>41</v>
      </c>
      <c r="C11" s="213" t="s">
        <v>47</v>
      </c>
      <c r="D11" s="213" t="s">
        <v>53</v>
      </c>
      <c r="E11" s="213" t="s">
        <v>57</v>
      </c>
      <c r="F11" s="213" t="s">
        <v>61</v>
      </c>
      <c r="G11" s="213" t="s">
        <v>64</v>
      </c>
    </row>
    <row r="12" spans="1:7" s="197" customFormat="1" ht="10.5">
      <c r="A12" s="207"/>
      <c r="B12" s="207"/>
      <c r="C12" s="207"/>
      <c r="D12" s="207"/>
      <c r="E12" s="207"/>
      <c r="F12" s="207"/>
      <c r="G12" s="207"/>
    </row>
    <row r="13" spans="1:7" s="197" customFormat="1" ht="15">
      <c r="A13" s="214"/>
      <c r="B13" s="215" t="s">
        <v>35</v>
      </c>
      <c r="C13" s="215" t="s">
        <v>117</v>
      </c>
      <c r="D13" s="215"/>
      <c r="E13" s="216"/>
      <c r="F13" s="217"/>
      <c r="G13" s="217"/>
    </row>
    <row r="14" spans="1:7" s="197" customFormat="1" ht="12.75">
      <c r="A14" s="218"/>
      <c r="B14" s="219" t="s">
        <v>34</v>
      </c>
      <c r="C14" s="219" t="s">
        <v>118</v>
      </c>
      <c r="D14" s="219"/>
      <c r="E14" s="220"/>
      <c r="F14" s="221"/>
      <c r="G14" s="221"/>
    </row>
    <row r="15" spans="1:7" s="197" customFormat="1" ht="30" customHeight="1">
      <c r="A15" s="193">
        <v>1</v>
      </c>
      <c r="B15" s="194" t="s">
        <v>138</v>
      </c>
      <c r="C15" s="194" t="s">
        <v>139</v>
      </c>
      <c r="D15" s="194" t="s">
        <v>140</v>
      </c>
      <c r="E15" s="195">
        <v>245</v>
      </c>
      <c r="F15" s="196"/>
      <c r="G15" s="196">
        <f>ROUND(E15*F15,2)</f>
        <v>0</v>
      </c>
    </row>
    <row r="16" spans="1:7" s="197" customFormat="1" ht="30" customHeight="1">
      <c r="A16" s="193">
        <v>2</v>
      </c>
      <c r="B16" s="194" t="s">
        <v>141</v>
      </c>
      <c r="C16" s="194" t="s">
        <v>142</v>
      </c>
      <c r="D16" s="194" t="s">
        <v>140</v>
      </c>
      <c r="E16" s="195">
        <v>112.07</v>
      </c>
      <c r="F16" s="196"/>
      <c r="G16" s="196">
        <f aca="true" t="shared" si="0" ref="G16:G57">ROUND(E16*F16,2)</f>
        <v>0</v>
      </c>
    </row>
    <row r="17" spans="1:7" s="197" customFormat="1" ht="30" customHeight="1">
      <c r="A17" s="193">
        <v>3</v>
      </c>
      <c r="B17" s="194" t="s">
        <v>151</v>
      </c>
      <c r="C17" s="194" t="s">
        <v>152</v>
      </c>
      <c r="D17" s="194" t="s">
        <v>140</v>
      </c>
      <c r="E17" s="195">
        <v>245</v>
      </c>
      <c r="F17" s="196"/>
      <c r="G17" s="196">
        <f t="shared" si="0"/>
        <v>0</v>
      </c>
    </row>
    <row r="18" spans="1:7" s="197" customFormat="1" ht="30" customHeight="1">
      <c r="A18" s="193">
        <v>4</v>
      </c>
      <c r="B18" s="194" t="s">
        <v>153</v>
      </c>
      <c r="C18" s="194" t="s">
        <v>154</v>
      </c>
      <c r="D18" s="194" t="s">
        <v>140</v>
      </c>
      <c r="E18" s="195">
        <v>245</v>
      </c>
      <c r="F18" s="196"/>
      <c r="G18" s="196">
        <f t="shared" si="0"/>
        <v>0</v>
      </c>
    </row>
    <row r="19" spans="1:7" s="197" customFormat="1" ht="30" customHeight="1">
      <c r="A19" s="193">
        <v>5</v>
      </c>
      <c r="B19" s="194" t="s">
        <v>155</v>
      </c>
      <c r="C19" s="194" t="s">
        <v>156</v>
      </c>
      <c r="D19" s="194" t="s">
        <v>140</v>
      </c>
      <c r="E19" s="195">
        <v>245</v>
      </c>
      <c r="F19" s="196"/>
      <c r="G19" s="196">
        <f t="shared" si="0"/>
        <v>0</v>
      </c>
    </row>
    <row r="20" spans="1:7" s="197" customFormat="1" ht="30" customHeight="1">
      <c r="A20" s="193">
        <v>6</v>
      </c>
      <c r="B20" s="194" t="s">
        <v>327</v>
      </c>
      <c r="C20" s="194" t="s">
        <v>328</v>
      </c>
      <c r="D20" s="194" t="s">
        <v>167</v>
      </c>
      <c r="E20" s="195">
        <v>392</v>
      </c>
      <c r="F20" s="196"/>
      <c r="G20" s="196">
        <f t="shared" si="0"/>
        <v>0</v>
      </c>
    </row>
    <row r="21" spans="1:7" s="197" customFormat="1" ht="30" customHeight="1">
      <c r="A21" s="193">
        <v>7</v>
      </c>
      <c r="B21" s="194" t="s">
        <v>329</v>
      </c>
      <c r="C21" s="194" t="s">
        <v>330</v>
      </c>
      <c r="D21" s="194" t="s">
        <v>157</v>
      </c>
      <c r="E21" s="195">
        <v>642</v>
      </c>
      <c r="F21" s="196"/>
      <c r="G21" s="196">
        <f t="shared" si="0"/>
        <v>0</v>
      </c>
    </row>
    <row r="22" spans="1:7" s="197" customFormat="1" ht="30" customHeight="1" hidden="1">
      <c r="A22" s="193"/>
      <c r="B22" s="194"/>
      <c r="C22" s="194"/>
      <c r="D22" s="194"/>
      <c r="E22" s="195"/>
      <c r="F22" s="196"/>
      <c r="G22" s="196"/>
    </row>
    <row r="23" spans="1:7" s="197" customFormat="1" ht="30" customHeight="1" hidden="1">
      <c r="A23" s="193"/>
      <c r="B23" s="198"/>
      <c r="C23" s="198"/>
      <c r="D23" s="198"/>
      <c r="E23" s="199"/>
      <c r="F23" s="200"/>
      <c r="G23" s="196"/>
    </row>
    <row r="24" spans="1:7" s="197" customFormat="1" ht="11.25" hidden="1">
      <c r="A24" s="193"/>
      <c r="B24" s="194"/>
      <c r="C24" s="194"/>
      <c r="D24" s="194"/>
      <c r="E24" s="195"/>
      <c r="F24" s="196"/>
      <c r="G24" s="196"/>
    </row>
    <row r="25" spans="1:7" s="197" customFormat="1" ht="30" customHeight="1" hidden="1">
      <c r="A25" s="193"/>
      <c r="B25" s="198"/>
      <c r="C25" s="198"/>
      <c r="D25" s="198"/>
      <c r="E25" s="199"/>
      <c r="F25" s="200"/>
      <c r="G25" s="196"/>
    </row>
    <row r="26" spans="1:7" s="197" customFormat="1" ht="30" customHeight="1" hidden="1">
      <c r="A26" s="193"/>
      <c r="B26" s="194"/>
      <c r="C26" s="194"/>
      <c r="D26" s="194"/>
      <c r="E26" s="195"/>
      <c r="F26" s="196"/>
      <c r="G26" s="196"/>
    </row>
    <row r="27" spans="1:7" s="197" customFormat="1" ht="30" customHeight="1" hidden="1">
      <c r="A27" s="193"/>
      <c r="B27" s="194"/>
      <c r="C27" s="194"/>
      <c r="D27" s="194"/>
      <c r="E27" s="195"/>
      <c r="F27" s="196"/>
      <c r="G27" s="196"/>
    </row>
    <row r="28" spans="1:7" s="197" customFormat="1" ht="30" customHeight="1" hidden="1">
      <c r="A28" s="193"/>
      <c r="B28" s="194"/>
      <c r="C28" s="194"/>
      <c r="D28" s="194"/>
      <c r="E28" s="195"/>
      <c r="F28" s="196"/>
      <c r="G28" s="196"/>
    </row>
    <row r="29" spans="1:7" s="197" customFormat="1" ht="30" customHeight="1" hidden="1">
      <c r="A29" s="193"/>
      <c r="B29" s="194"/>
      <c r="C29" s="194"/>
      <c r="D29" s="194"/>
      <c r="E29" s="195"/>
      <c r="F29" s="196"/>
      <c r="G29" s="196"/>
    </row>
    <row r="30" spans="1:7" s="197" customFormat="1" ht="30" customHeight="1" hidden="1">
      <c r="A30" s="193"/>
      <c r="B30" s="198"/>
      <c r="C30" s="198"/>
      <c r="D30" s="198"/>
      <c r="E30" s="199"/>
      <c r="F30" s="200"/>
      <c r="G30" s="196"/>
    </row>
    <row r="31" spans="1:7" s="197" customFormat="1" ht="30" customHeight="1" hidden="1">
      <c r="A31" s="193"/>
      <c r="B31" s="194"/>
      <c r="C31" s="194"/>
      <c r="D31" s="194"/>
      <c r="E31" s="195"/>
      <c r="F31" s="196"/>
      <c r="G31" s="196"/>
    </row>
    <row r="32" spans="1:7" s="197" customFormat="1" ht="30" customHeight="1" hidden="1">
      <c r="A32" s="193"/>
      <c r="B32" s="194"/>
      <c r="C32" s="194"/>
      <c r="D32" s="194"/>
      <c r="E32" s="195"/>
      <c r="F32" s="196"/>
      <c r="G32" s="196"/>
    </row>
    <row r="33" spans="1:7" s="197" customFormat="1" ht="30" customHeight="1">
      <c r="A33" s="193">
        <v>19</v>
      </c>
      <c r="B33" s="219" t="s">
        <v>41</v>
      </c>
      <c r="C33" s="219" t="s">
        <v>119</v>
      </c>
      <c r="D33" s="219"/>
      <c r="E33" s="220"/>
      <c r="F33" s="221"/>
      <c r="G33" s="196"/>
    </row>
    <row r="34" spans="1:7" s="197" customFormat="1" ht="30" customHeight="1">
      <c r="A34" s="193">
        <v>20</v>
      </c>
      <c r="B34" s="194" t="s">
        <v>172</v>
      </c>
      <c r="C34" s="194" t="s">
        <v>173</v>
      </c>
      <c r="D34" s="194" t="s">
        <v>157</v>
      </c>
      <c r="E34" s="195">
        <v>310</v>
      </c>
      <c r="F34" s="196"/>
      <c r="G34" s="196">
        <f t="shared" si="0"/>
        <v>0</v>
      </c>
    </row>
    <row r="35" spans="1:7" s="197" customFormat="1" ht="30" customHeight="1">
      <c r="A35" s="193">
        <v>21</v>
      </c>
      <c r="B35" s="198" t="s">
        <v>174</v>
      </c>
      <c r="C35" s="198" t="s">
        <v>175</v>
      </c>
      <c r="D35" s="198" t="s">
        <v>157</v>
      </c>
      <c r="E35" s="199">
        <v>360</v>
      </c>
      <c r="F35" s="200"/>
      <c r="G35" s="196">
        <f t="shared" si="0"/>
        <v>0</v>
      </c>
    </row>
    <row r="36" spans="1:7" s="197" customFormat="1" ht="30" customHeight="1">
      <c r="A36" s="193">
        <v>22</v>
      </c>
      <c r="B36" s="219" t="s">
        <v>57</v>
      </c>
      <c r="C36" s="219" t="s">
        <v>120</v>
      </c>
      <c r="D36" s="219"/>
      <c r="E36" s="220"/>
      <c r="F36" s="221"/>
      <c r="G36" s="196"/>
    </row>
    <row r="37" spans="1:7" s="197" customFormat="1" ht="30" customHeight="1">
      <c r="A37" s="193">
        <v>23</v>
      </c>
      <c r="B37" s="194" t="s">
        <v>176</v>
      </c>
      <c r="C37" s="194" t="s">
        <v>177</v>
      </c>
      <c r="D37" s="194" t="s">
        <v>157</v>
      </c>
      <c r="E37" s="195">
        <v>105</v>
      </c>
      <c r="F37" s="196"/>
      <c r="G37" s="196">
        <f t="shared" si="0"/>
        <v>0</v>
      </c>
    </row>
    <row r="38" spans="1:7" s="197" customFormat="1" ht="30" customHeight="1">
      <c r="A38" s="193">
        <v>24</v>
      </c>
      <c r="B38" s="194" t="s">
        <v>345</v>
      </c>
      <c r="C38" s="194" t="s">
        <v>346</v>
      </c>
      <c r="D38" s="194" t="s">
        <v>157</v>
      </c>
      <c r="E38" s="195">
        <v>227</v>
      </c>
      <c r="F38" s="196"/>
      <c r="G38" s="196">
        <f>ROUND(E38*F38,2)</f>
        <v>0</v>
      </c>
    </row>
    <row r="39" spans="1:7" s="197" customFormat="1" ht="30" customHeight="1">
      <c r="A39" s="193">
        <v>25</v>
      </c>
      <c r="B39" s="194" t="s">
        <v>178</v>
      </c>
      <c r="C39" s="194" t="s">
        <v>179</v>
      </c>
      <c r="D39" s="194" t="s">
        <v>157</v>
      </c>
      <c r="E39" s="195">
        <v>310</v>
      </c>
      <c r="F39" s="196"/>
      <c r="G39" s="196">
        <f t="shared" si="0"/>
        <v>0</v>
      </c>
    </row>
    <row r="40" spans="1:7" s="197" customFormat="1" ht="30" customHeight="1">
      <c r="A40" s="193">
        <v>26</v>
      </c>
      <c r="B40" s="194" t="s">
        <v>180</v>
      </c>
      <c r="C40" s="194" t="s">
        <v>181</v>
      </c>
      <c r="D40" s="194" t="s">
        <v>157</v>
      </c>
      <c r="E40" s="195">
        <v>105</v>
      </c>
      <c r="F40" s="196"/>
      <c r="G40" s="196">
        <f t="shared" si="0"/>
        <v>0</v>
      </c>
    </row>
    <row r="41" spans="1:7" s="197" customFormat="1" ht="30" customHeight="1">
      <c r="A41" s="193">
        <v>27</v>
      </c>
      <c r="B41" s="194" t="s">
        <v>264</v>
      </c>
      <c r="C41" s="194" t="s">
        <v>347</v>
      </c>
      <c r="D41" s="194" t="s">
        <v>157</v>
      </c>
      <c r="E41" s="195">
        <v>105</v>
      </c>
      <c r="F41" s="196"/>
      <c r="G41" s="196">
        <f t="shared" si="0"/>
        <v>0</v>
      </c>
    </row>
    <row r="42" spans="1:7" s="197" customFormat="1" ht="33.75">
      <c r="A42" s="193">
        <v>28</v>
      </c>
      <c r="B42" s="194" t="s">
        <v>182</v>
      </c>
      <c r="C42" s="194" t="s">
        <v>348</v>
      </c>
      <c r="D42" s="194" t="s">
        <v>157</v>
      </c>
      <c r="E42" s="195">
        <v>105</v>
      </c>
      <c r="F42" s="196"/>
      <c r="G42" s="196">
        <f t="shared" si="0"/>
        <v>0</v>
      </c>
    </row>
    <row r="43" spans="1:7" s="197" customFormat="1" ht="33.75">
      <c r="A43" s="193">
        <v>29</v>
      </c>
      <c r="B43" s="194" t="s">
        <v>345</v>
      </c>
      <c r="C43" s="194" t="s">
        <v>349</v>
      </c>
      <c r="D43" s="194" t="s">
        <v>157</v>
      </c>
      <c r="E43" s="195">
        <v>105</v>
      </c>
      <c r="F43" s="196"/>
      <c r="G43" s="196">
        <f>ROUND(E43*F43,2)</f>
        <v>0</v>
      </c>
    </row>
    <row r="44" spans="1:7" s="197" customFormat="1" ht="26.25" customHeight="1">
      <c r="A44" s="193">
        <v>30</v>
      </c>
      <c r="B44" s="194" t="s">
        <v>345</v>
      </c>
      <c r="C44" s="194" t="s">
        <v>350</v>
      </c>
      <c r="D44" s="194" t="s">
        <v>157</v>
      </c>
      <c r="E44" s="195">
        <v>227</v>
      </c>
      <c r="F44" s="196"/>
      <c r="G44" s="196">
        <f t="shared" si="0"/>
        <v>0</v>
      </c>
    </row>
    <row r="45" spans="1:7" s="197" customFormat="1" ht="22.5">
      <c r="A45" s="193">
        <v>31</v>
      </c>
      <c r="B45" s="198" t="s">
        <v>186</v>
      </c>
      <c r="C45" s="198" t="s">
        <v>351</v>
      </c>
      <c r="D45" s="198" t="s">
        <v>157</v>
      </c>
      <c r="E45" s="199">
        <v>105</v>
      </c>
      <c r="F45" s="200"/>
      <c r="G45" s="196">
        <f>ROUND(E45*F45,2)</f>
        <v>0</v>
      </c>
    </row>
    <row r="46" spans="1:7" s="197" customFormat="1" ht="30" customHeight="1">
      <c r="A46" s="193">
        <v>32</v>
      </c>
      <c r="B46" s="198" t="s">
        <v>186</v>
      </c>
      <c r="C46" s="198" t="s">
        <v>352</v>
      </c>
      <c r="D46" s="198" t="s">
        <v>157</v>
      </c>
      <c r="E46" s="199">
        <v>227</v>
      </c>
      <c r="F46" s="200"/>
      <c r="G46" s="196">
        <f t="shared" si="0"/>
        <v>0</v>
      </c>
    </row>
    <row r="47" spans="1:7" s="197" customFormat="1" ht="30" customHeight="1">
      <c r="A47" s="193">
        <v>33</v>
      </c>
      <c r="B47" s="219" t="s">
        <v>43</v>
      </c>
      <c r="C47" s="219" t="s">
        <v>122</v>
      </c>
      <c r="D47" s="219"/>
      <c r="E47" s="220"/>
      <c r="F47" s="221"/>
      <c r="G47" s="196"/>
    </row>
    <row r="48" spans="1:7" s="197" customFormat="1" ht="30" customHeight="1">
      <c r="A48" s="193">
        <v>34</v>
      </c>
      <c r="B48" s="194" t="s">
        <v>190</v>
      </c>
      <c r="C48" s="194" t="s">
        <v>191</v>
      </c>
      <c r="D48" s="194" t="s">
        <v>160</v>
      </c>
      <c r="E48" s="195">
        <v>143</v>
      </c>
      <c r="F48" s="196"/>
      <c r="G48" s="196">
        <f t="shared" si="0"/>
        <v>0</v>
      </c>
    </row>
    <row r="49" spans="1:7" s="197" customFormat="1" ht="30" customHeight="1">
      <c r="A49" s="193">
        <v>35</v>
      </c>
      <c r="B49" s="198" t="s">
        <v>192</v>
      </c>
      <c r="C49" s="198" t="s">
        <v>193</v>
      </c>
      <c r="D49" s="198" t="s">
        <v>159</v>
      </c>
      <c r="E49" s="199">
        <v>143</v>
      </c>
      <c r="F49" s="200"/>
      <c r="G49" s="196">
        <f t="shared" si="0"/>
        <v>0</v>
      </c>
    </row>
    <row r="50" spans="1:7" s="197" customFormat="1" ht="30" customHeight="1">
      <c r="A50" s="193">
        <v>36</v>
      </c>
      <c r="B50" s="194" t="s">
        <v>194</v>
      </c>
      <c r="C50" s="194" t="s">
        <v>195</v>
      </c>
      <c r="D50" s="194" t="s">
        <v>140</v>
      </c>
      <c r="E50" s="195">
        <v>16.68</v>
      </c>
      <c r="F50" s="196"/>
      <c r="G50" s="196">
        <f t="shared" si="0"/>
        <v>0</v>
      </c>
    </row>
    <row r="51" spans="1:7" s="197" customFormat="1" ht="24" customHeight="1">
      <c r="A51" s="193">
        <v>37</v>
      </c>
      <c r="B51" s="194" t="s">
        <v>353</v>
      </c>
      <c r="C51" s="194" t="s">
        <v>354</v>
      </c>
      <c r="D51" s="194" t="s">
        <v>160</v>
      </c>
      <c r="E51" s="195">
        <v>44</v>
      </c>
      <c r="F51" s="196"/>
      <c r="G51" s="196">
        <f t="shared" si="0"/>
        <v>0</v>
      </c>
    </row>
    <row r="52" spans="1:7" s="197" customFormat="1" ht="13.5" customHeight="1">
      <c r="A52" s="193">
        <v>38</v>
      </c>
      <c r="B52" s="198" t="s">
        <v>355</v>
      </c>
      <c r="C52" s="198" t="s">
        <v>356</v>
      </c>
      <c r="D52" s="198" t="s">
        <v>159</v>
      </c>
      <c r="E52" s="199">
        <v>44</v>
      </c>
      <c r="F52" s="200"/>
      <c r="G52" s="196">
        <f t="shared" si="0"/>
        <v>0</v>
      </c>
    </row>
    <row r="53" spans="1:7" s="197" customFormat="1" ht="24" customHeight="1">
      <c r="A53" s="193">
        <v>39</v>
      </c>
      <c r="B53" s="194" t="s">
        <v>357</v>
      </c>
      <c r="C53" s="194" t="s">
        <v>358</v>
      </c>
      <c r="D53" s="194" t="s">
        <v>160</v>
      </c>
      <c r="E53" s="195">
        <v>98</v>
      </c>
      <c r="F53" s="196"/>
      <c r="G53" s="196">
        <f t="shared" si="0"/>
        <v>0</v>
      </c>
    </row>
    <row r="54" spans="1:7" s="197" customFormat="1" ht="24" customHeight="1">
      <c r="A54" s="193">
        <v>40</v>
      </c>
      <c r="B54" s="198" t="s">
        <v>359</v>
      </c>
      <c r="C54" s="198" t="s">
        <v>360</v>
      </c>
      <c r="D54" s="198" t="s">
        <v>159</v>
      </c>
      <c r="E54" s="199">
        <v>98</v>
      </c>
      <c r="F54" s="200"/>
      <c r="G54" s="196">
        <f t="shared" si="0"/>
        <v>0</v>
      </c>
    </row>
    <row r="55" spans="1:7" s="197" customFormat="1" ht="24" customHeight="1">
      <c r="A55" s="193">
        <v>41</v>
      </c>
      <c r="B55" s="194" t="s">
        <v>361</v>
      </c>
      <c r="C55" s="194" t="s">
        <v>362</v>
      </c>
      <c r="D55" s="194" t="s">
        <v>160</v>
      </c>
      <c r="E55" s="195">
        <v>54</v>
      </c>
      <c r="F55" s="196"/>
      <c r="G55" s="196">
        <f t="shared" si="0"/>
        <v>0</v>
      </c>
    </row>
    <row r="56" spans="1:7" s="197" customFormat="1" ht="24" customHeight="1">
      <c r="A56" s="193">
        <v>42</v>
      </c>
      <c r="B56" s="198" t="s">
        <v>363</v>
      </c>
      <c r="C56" s="198" t="s">
        <v>364</v>
      </c>
      <c r="D56" s="198" t="s">
        <v>160</v>
      </c>
      <c r="E56" s="199">
        <v>60</v>
      </c>
      <c r="F56" s="200"/>
      <c r="G56" s="196">
        <f t="shared" si="0"/>
        <v>0</v>
      </c>
    </row>
    <row r="57" spans="1:7" s="197" customFormat="1" ht="24" customHeight="1">
      <c r="A57" s="193">
        <v>43</v>
      </c>
      <c r="B57" s="194" t="s">
        <v>194</v>
      </c>
      <c r="C57" s="194" t="s">
        <v>195</v>
      </c>
      <c r="D57" s="194" t="s">
        <v>140</v>
      </c>
      <c r="E57" s="195">
        <v>15</v>
      </c>
      <c r="F57" s="196"/>
      <c r="G57" s="196">
        <f t="shared" si="0"/>
        <v>0</v>
      </c>
    </row>
    <row r="58" spans="1:7" s="197" customFormat="1" ht="30" customHeight="1" hidden="1">
      <c r="A58" s="193"/>
      <c r="B58" s="194"/>
      <c r="C58" s="194"/>
      <c r="D58" s="194"/>
      <c r="E58" s="195"/>
      <c r="F58" s="196"/>
      <c r="G58" s="196"/>
    </row>
    <row r="59" spans="1:7" s="197" customFormat="1" ht="30" customHeight="1" hidden="1">
      <c r="A59" s="193"/>
      <c r="B59" s="198"/>
      <c r="C59" s="198"/>
      <c r="D59" s="198"/>
      <c r="E59" s="199"/>
      <c r="F59" s="200"/>
      <c r="G59" s="196"/>
    </row>
    <row r="60" spans="1:7" s="197" customFormat="1" ht="30" customHeight="1" hidden="1">
      <c r="A60" s="193"/>
      <c r="B60" s="194"/>
      <c r="C60" s="194"/>
      <c r="D60" s="194"/>
      <c r="E60" s="195"/>
      <c r="F60" s="196"/>
      <c r="G60" s="196"/>
    </row>
    <row r="61" spans="1:7" s="197" customFormat="1" ht="30" customHeight="1" hidden="1">
      <c r="A61" s="193"/>
      <c r="B61" s="198"/>
      <c r="C61" s="198"/>
      <c r="D61" s="198"/>
      <c r="E61" s="199"/>
      <c r="F61" s="200"/>
      <c r="G61" s="196"/>
    </row>
    <row r="62" spans="1:7" s="197" customFormat="1" ht="30" customHeight="1" hidden="1">
      <c r="A62" s="193"/>
      <c r="B62" s="194"/>
      <c r="C62" s="194"/>
      <c r="D62" s="194"/>
      <c r="E62" s="195"/>
      <c r="F62" s="196"/>
      <c r="G62" s="196"/>
    </row>
    <row r="63" spans="1:7" s="197" customFormat="1" ht="30" customHeight="1" hidden="1">
      <c r="A63" s="193"/>
      <c r="B63" s="198"/>
      <c r="C63" s="198"/>
      <c r="D63" s="198"/>
      <c r="E63" s="199"/>
      <c r="F63" s="200"/>
      <c r="G63" s="196"/>
    </row>
    <row r="64" spans="1:7" s="197" customFormat="1" ht="30" customHeight="1" hidden="1">
      <c r="A64" s="193"/>
      <c r="B64" s="194"/>
      <c r="C64" s="194"/>
      <c r="D64" s="194"/>
      <c r="E64" s="195"/>
      <c r="F64" s="196"/>
      <c r="G64" s="196"/>
    </row>
    <row r="65" spans="1:7" s="197" customFormat="1" ht="30" customHeight="1" hidden="1">
      <c r="A65" s="193"/>
      <c r="B65" s="198"/>
      <c r="C65" s="198"/>
      <c r="D65" s="198"/>
      <c r="E65" s="199"/>
      <c r="F65" s="200"/>
      <c r="G65" s="196"/>
    </row>
    <row r="66" spans="1:7" s="197" customFormat="1" ht="30" customHeight="1" hidden="1">
      <c r="A66" s="193"/>
      <c r="B66" s="194"/>
      <c r="C66" s="194"/>
      <c r="D66" s="194"/>
      <c r="E66" s="195"/>
      <c r="F66" s="196"/>
      <c r="G66" s="196"/>
    </row>
    <row r="67" spans="1:7" s="197" customFormat="1" ht="30" customHeight="1" hidden="1">
      <c r="A67" s="193"/>
      <c r="B67" s="198"/>
      <c r="C67" s="198"/>
      <c r="D67" s="198"/>
      <c r="E67" s="199"/>
      <c r="F67" s="200"/>
      <c r="G67" s="196"/>
    </row>
    <row r="68" spans="1:7" s="197" customFormat="1" ht="30" customHeight="1" hidden="1">
      <c r="A68" s="193"/>
      <c r="B68" s="194"/>
      <c r="C68" s="194"/>
      <c r="D68" s="194"/>
      <c r="E68" s="195"/>
      <c r="F68" s="196"/>
      <c r="G68" s="196"/>
    </row>
    <row r="69" spans="1:7" s="197" customFormat="1" ht="30" customHeight="1" hidden="1">
      <c r="A69" s="193"/>
      <c r="B69" s="198"/>
      <c r="C69" s="198"/>
      <c r="D69" s="198"/>
      <c r="E69" s="199"/>
      <c r="F69" s="200"/>
      <c r="G69" s="196"/>
    </row>
    <row r="70" spans="1:7" s="197" customFormat="1" ht="30" customHeight="1" hidden="1">
      <c r="A70" s="193"/>
      <c r="B70" s="194"/>
      <c r="C70" s="194"/>
      <c r="D70" s="194"/>
      <c r="E70" s="195"/>
      <c r="F70" s="196"/>
      <c r="G70" s="196"/>
    </row>
    <row r="71" spans="1:7" s="197" customFormat="1" ht="30" customHeight="1" hidden="1">
      <c r="A71" s="193"/>
      <c r="B71" s="198"/>
      <c r="C71" s="198"/>
      <c r="D71" s="198"/>
      <c r="E71" s="199"/>
      <c r="F71" s="200"/>
      <c r="G71" s="196"/>
    </row>
    <row r="72" spans="1:7" s="197" customFormat="1" ht="30" customHeight="1" hidden="1">
      <c r="A72" s="193"/>
      <c r="B72" s="194"/>
      <c r="C72" s="194"/>
      <c r="D72" s="194"/>
      <c r="E72" s="195"/>
      <c r="F72" s="196"/>
      <c r="G72" s="196"/>
    </row>
    <row r="73" spans="1:7" s="197" customFormat="1" ht="30" customHeight="1" hidden="1">
      <c r="A73" s="193"/>
      <c r="B73" s="198"/>
      <c r="C73" s="198"/>
      <c r="D73" s="198"/>
      <c r="E73" s="199"/>
      <c r="F73" s="200"/>
      <c r="G73" s="196"/>
    </row>
    <row r="74" spans="1:7" s="197" customFormat="1" ht="30" customHeight="1">
      <c r="A74" s="193">
        <v>60</v>
      </c>
      <c r="B74" s="219" t="s">
        <v>123</v>
      </c>
      <c r="C74" s="219" t="s">
        <v>124</v>
      </c>
      <c r="D74" s="219"/>
      <c r="E74" s="220"/>
      <c r="F74" s="221"/>
      <c r="G74" s="196"/>
    </row>
    <row r="75" spans="1:7" s="197" customFormat="1" ht="30" customHeight="1">
      <c r="A75" s="193">
        <v>61</v>
      </c>
      <c r="B75" s="194" t="s">
        <v>197</v>
      </c>
      <c r="C75" s="194" t="s">
        <v>198</v>
      </c>
      <c r="D75" s="194" t="s">
        <v>167</v>
      </c>
      <c r="E75" s="195">
        <v>639</v>
      </c>
      <c r="F75" s="196"/>
      <c r="G75" s="196">
        <f>ROUND(E75*F75,2)</f>
        <v>0</v>
      </c>
    </row>
    <row r="76" spans="1:7" s="197" customFormat="1" ht="30" customHeight="1">
      <c r="A76" s="193">
        <v>62</v>
      </c>
      <c r="B76" s="215" t="s">
        <v>48</v>
      </c>
      <c r="C76" s="215" t="s">
        <v>125</v>
      </c>
      <c r="D76" s="215"/>
      <c r="E76" s="216"/>
      <c r="F76" s="217"/>
      <c r="G76" s="196"/>
    </row>
    <row r="77" spans="1:7" s="197" customFormat="1" ht="30" customHeight="1">
      <c r="A77" s="193">
        <v>63</v>
      </c>
      <c r="B77" s="222"/>
      <c r="C77" s="223" t="s">
        <v>326</v>
      </c>
      <c r="D77" s="222"/>
      <c r="E77" s="224"/>
      <c r="F77" s="225"/>
      <c r="G77" s="225"/>
    </row>
    <row r="78" spans="1:7" s="228" customFormat="1" ht="30" customHeight="1">
      <c r="A78" s="193">
        <v>64</v>
      </c>
      <c r="B78" s="226" t="s">
        <v>242</v>
      </c>
      <c r="C78" s="226" t="s">
        <v>243</v>
      </c>
      <c r="D78" s="226"/>
      <c r="E78" s="226"/>
      <c r="F78" s="226"/>
      <c r="G78" s="227"/>
    </row>
    <row r="79" spans="1:7" s="228" customFormat="1" ht="30" customHeight="1">
      <c r="A79" s="193">
        <v>65</v>
      </c>
      <c r="B79" s="226" t="s">
        <v>244</v>
      </c>
      <c r="C79" s="226" t="s">
        <v>245</v>
      </c>
      <c r="D79" s="226"/>
      <c r="E79" s="226"/>
      <c r="F79" s="226"/>
      <c r="G79" s="227"/>
    </row>
    <row r="80" spans="1:7" s="228" customFormat="1" ht="30" customHeight="1">
      <c r="A80" s="193">
        <v>66</v>
      </c>
      <c r="B80" s="229" t="s">
        <v>246</v>
      </c>
      <c r="C80" s="230" t="s">
        <v>247</v>
      </c>
      <c r="D80" s="231" t="s">
        <v>160</v>
      </c>
      <c r="E80" s="232">
        <v>8</v>
      </c>
      <c r="F80" s="232"/>
      <c r="G80" s="232">
        <f>ROUND(E80*F80,2)</f>
        <v>0</v>
      </c>
    </row>
    <row r="81" spans="1:7" s="228" customFormat="1" ht="30" customHeight="1">
      <c r="A81" s="193">
        <v>67</v>
      </c>
      <c r="B81" s="229" t="s">
        <v>248</v>
      </c>
      <c r="C81" s="230" t="s">
        <v>249</v>
      </c>
      <c r="D81" s="231" t="s">
        <v>160</v>
      </c>
      <c r="E81" s="232">
        <v>8</v>
      </c>
      <c r="F81" s="232"/>
      <c r="G81" s="232">
        <f aca="true" t="shared" si="1" ref="G81:G107">ROUND(E81*F81,2)</f>
        <v>0</v>
      </c>
    </row>
    <row r="82" spans="1:7" s="228" customFormat="1" ht="30" customHeight="1">
      <c r="A82" s="193">
        <v>68</v>
      </c>
      <c r="B82" s="229" t="s">
        <v>250</v>
      </c>
      <c r="C82" s="230" t="s">
        <v>251</v>
      </c>
      <c r="D82" s="231" t="s">
        <v>159</v>
      </c>
      <c r="E82" s="232">
        <v>24</v>
      </c>
      <c r="F82" s="232"/>
      <c r="G82" s="232">
        <f t="shared" si="1"/>
        <v>0</v>
      </c>
    </row>
    <row r="83" spans="1:7" s="228" customFormat="1" ht="30" customHeight="1">
      <c r="A83" s="193">
        <v>69</v>
      </c>
      <c r="B83" s="229" t="s">
        <v>255</v>
      </c>
      <c r="C83" s="230" t="s">
        <v>256</v>
      </c>
      <c r="D83" s="231" t="s">
        <v>159</v>
      </c>
      <c r="E83" s="232">
        <v>1</v>
      </c>
      <c r="F83" s="232"/>
      <c r="G83" s="232">
        <f t="shared" si="1"/>
        <v>0</v>
      </c>
    </row>
    <row r="84" spans="1:7" s="228" customFormat="1" ht="30" customHeight="1">
      <c r="A84" s="193">
        <v>70</v>
      </c>
      <c r="B84" s="229" t="s">
        <v>257</v>
      </c>
      <c r="C84" s="230" t="s">
        <v>365</v>
      </c>
      <c r="D84" s="231" t="s">
        <v>159</v>
      </c>
      <c r="E84" s="232">
        <v>1</v>
      </c>
      <c r="F84" s="232"/>
      <c r="G84" s="232">
        <f t="shared" si="1"/>
        <v>0</v>
      </c>
    </row>
    <row r="85" spans="1:7" s="228" customFormat="1" ht="30" customHeight="1">
      <c r="A85" s="193">
        <v>71</v>
      </c>
      <c r="B85" s="229" t="s">
        <v>258</v>
      </c>
      <c r="C85" s="230" t="s">
        <v>259</v>
      </c>
      <c r="D85" s="231" t="s">
        <v>159</v>
      </c>
      <c r="E85" s="232">
        <v>1</v>
      </c>
      <c r="F85" s="232"/>
      <c r="G85" s="232">
        <f t="shared" si="1"/>
        <v>0</v>
      </c>
    </row>
    <row r="86" spans="1:7" s="228" customFormat="1" ht="30" customHeight="1">
      <c r="A86" s="193">
        <v>72</v>
      </c>
      <c r="B86" s="229" t="s">
        <v>260</v>
      </c>
      <c r="C86" s="230" t="s">
        <v>261</v>
      </c>
      <c r="D86" s="231" t="s">
        <v>159</v>
      </c>
      <c r="E86" s="232">
        <v>4</v>
      </c>
      <c r="F86" s="232"/>
      <c r="G86" s="232">
        <f t="shared" si="1"/>
        <v>0</v>
      </c>
    </row>
    <row r="87" spans="1:7" s="228" customFormat="1" ht="30" customHeight="1">
      <c r="A87" s="193">
        <v>73</v>
      </c>
      <c r="B87" s="229" t="s">
        <v>262</v>
      </c>
      <c r="C87" s="230" t="s">
        <v>366</v>
      </c>
      <c r="D87" s="231" t="s">
        <v>159</v>
      </c>
      <c r="E87" s="232">
        <v>4</v>
      </c>
      <c r="F87" s="232"/>
      <c r="G87" s="232">
        <f t="shared" si="1"/>
        <v>0</v>
      </c>
    </row>
    <row r="88" spans="1:7" s="228" customFormat="1" ht="30" customHeight="1">
      <c r="A88" s="193">
        <v>74</v>
      </c>
      <c r="B88" s="229" t="s">
        <v>264</v>
      </c>
      <c r="C88" s="230" t="s">
        <v>265</v>
      </c>
      <c r="D88" s="231" t="s">
        <v>159</v>
      </c>
      <c r="E88" s="232">
        <v>1</v>
      </c>
      <c r="F88" s="232"/>
      <c r="G88" s="232">
        <f t="shared" si="1"/>
        <v>0</v>
      </c>
    </row>
    <row r="89" spans="1:7" s="228" customFormat="1" ht="30" customHeight="1">
      <c r="A89" s="193">
        <v>75</v>
      </c>
      <c r="B89" s="229" t="s">
        <v>264</v>
      </c>
      <c r="C89" s="230" t="s">
        <v>317</v>
      </c>
      <c r="D89" s="231" t="s">
        <v>159</v>
      </c>
      <c r="E89" s="232">
        <v>4</v>
      </c>
      <c r="F89" s="232"/>
      <c r="G89" s="232">
        <f t="shared" si="1"/>
        <v>0</v>
      </c>
    </row>
    <row r="90" spans="1:7" s="228" customFormat="1" ht="30" customHeight="1">
      <c r="A90" s="193">
        <v>76</v>
      </c>
      <c r="B90" s="229" t="s">
        <v>264</v>
      </c>
      <c r="C90" s="230" t="s">
        <v>318</v>
      </c>
      <c r="D90" s="231" t="s">
        <v>159</v>
      </c>
      <c r="E90" s="232">
        <v>4</v>
      </c>
      <c r="F90" s="232"/>
      <c r="G90" s="232">
        <f t="shared" si="1"/>
        <v>0</v>
      </c>
    </row>
    <row r="91" spans="1:7" s="228" customFormat="1" ht="30" customHeight="1">
      <c r="A91" s="193">
        <v>77</v>
      </c>
      <c r="B91" s="229" t="s">
        <v>264</v>
      </c>
      <c r="C91" s="230" t="s">
        <v>319</v>
      </c>
      <c r="D91" s="231" t="s">
        <v>159</v>
      </c>
      <c r="E91" s="232">
        <v>1</v>
      </c>
      <c r="F91" s="232"/>
      <c r="G91" s="232">
        <f t="shared" si="1"/>
        <v>0</v>
      </c>
    </row>
    <row r="92" spans="1:7" s="228" customFormat="1" ht="30" customHeight="1">
      <c r="A92" s="193">
        <v>78</v>
      </c>
      <c r="B92" s="229" t="s">
        <v>266</v>
      </c>
      <c r="C92" s="230" t="s">
        <v>267</v>
      </c>
      <c r="D92" s="231" t="s">
        <v>160</v>
      </c>
      <c r="E92" s="232">
        <v>75</v>
      </c>
      <c r="F92" s="232"/>
      <c r="G92" s="232">
        <f t="shared" si="1"/>
        <v>0</v>
      </c>
    </row>
    <row r="93" spans="1:7" s="228" customFormat="1" ht="30" customHeight="1">
      <c r="A93" s="193">
        <v>79</v>
      </c>
      <c r="B93" s="229" t="s">
        <v>268</v>
      </c>
      <c r="C93" s="230" t="s">
        <v>269</v>
      </c>
      <c r="D93" s="231" t="s">
        <v>159</v>
      </c>
      <c r="E93" s="232">
        <v>5</v>
      </c>
      <c r="F93" s="232"/>
      <c r="G93" s="232">
        <f t="shared" si="1"/>
        <v>0</v>
      </c>
    </row>
    <row r="94" spans="1:7" s="228" customFormat="1" ht="30" customHeight="1">
      <c r="A94" s="193">
        <v>80</v>
      </c>
      <c r="B94" s="229" t="s">
        <v>270</v>
      </c>
      <c r="C94" s="230" t="s">
        <v>271</v>
      </c>
      <c r="D94" s="231" t="s">
        <v>158</v>
      </c>
      <c r="E94" s="232">
        <v>60</v>
      </c>
      <c r="F94" s="232"/>
      <c r="G94" s="232">
        <f t="shared" si="1"/>
        <v>0</v>
      </c>
    </row>
    <row r="95" spans="1:7" s="228" customFormat="1" ht="30" customHeight="1">
      <c r="A95" s="193">
        <v>81</v>
      </c>
      <c r="B95" s="229" t="s">
        <v>272</v>
      </c>
      <c r="C95" s="230" t="s">
        <v>273</v>
      </c>
      <c r="D95" s="231" t="s">
        <v>160</v>
      </c>
      <c r="E95" s="232">
        <v>10</v>
      </c>
      <c r="F95" s="232"/>
      <c r="G95" s="232">
        <f t="shared" si="1"/>
        <v>0</v>
      </c>
    </row>
    <row r="96" spans="1:7" s="228" customFormat="1" ht="30" customHeight="1">
      <c r="A96" s="193">
        <v>82</v>
      </c>
      <c r="B96" s="229" t="s">
        <v>274</v>
      </c>
      <c r="C96" s="230" t="s">
        <v>275</v>
      </c>
      <c r="D96" s="231" t="s">
        <v>158</v>
      </c>
      <c r="E96" s="232">
        <v>4</v>
      </c>
      <c r="F96" s="232"/>
      <c r="G96" s="232">
        <f t="shared" si="1"/>
        <v>0</v>
      </c>
    </row>
    <row r="97" spans="1:7" s="228" customFormat="1" ht="30" customHeight="1">
      <c r="A97" s="193">
        <v>83</v>
      </c>
      <c r="B97" s="229" t="s">
        <v>276</v>
      </c>
      <c r="C97" s="230" t="s">
        <v>277</v>
      </c>
      <c r="D97" s="231" t="s">
        <v>159</v>
      </c>
      <c r="E97" s="232">
        <v>5</v>
      </c>
      <c r="F97" s="232"/>
      <c r="G97" s="232">
        <f t="shared" si="1"/>
        <v>0</v>
      </c>
    </row>
    <row r="98" spans="1:7" s="228" customFormat="1" ht="30" customHeight="1">
      <c r="A98" s="193">
        <v>84</v>
      </c>
      <c r="B98" s="229" t="s">
        <v>278</v>
      </c>
      <c r="C98" s="230" t="s">
        <v>279</v>
      </c>
      <c r="D98" s="231" t="s">
        <v>159</v>
      </c>
      <c r="E98" s="232">
        <v>5</v>
      </c>
      <c r="F98" s="232"/>
      <c r="G98" s="232">
        <f t="shared" si="1"/>
        <v>0</v>
      </c>
    </row>
    <row r="99" spans="1:7" s="228" customFormat="1" ht="30" customHeight="1">
      <c r="A99" s="193">
        <v>85</v>
      </c>
      <c r="B99" s="233" t="s">
        <v>280</v>
      </c>
      <c r="C99" s="234" t="s">
        <v>321</v>
      </c>
      <c r="D99" s="233" t="s">
        <v>160</v>
      </c>
      <c r="E99" s="235">
        <v>75</v>
      </c>
      <c r="F99" s="236"/>
      <c r="G99" s="232">
        <f t="shared" si="1"/>
        <v>0</v>
      </c>
    </row>
    <row r="100" spans="1:7" s="228" customFormat="1" ht="30" customHeight="1">
      <c r="A100" s="193">
        <v>86</v>
      </c>
      <c r="B100" s="233" t="s">
        <v>281</v>
      </c>
      <c r="C100" s="230" t="s">
        <v>320</v>
      </c>
      <c r="D100" s="233" t="s">
        <v>160</v>
      </c>
      <c r="E100" s="235">
        <v>75</v>
      </c>
      <c r="F100" s="236"/>
      <c r="G100" s="232">
        <f t="shared" si="1"/>
        <v>0</v>
      </c>
    </row>
    <row r="101" spans="1:7" s="228" customFormat="1" ht="30" customHeight="1">
      <c r="A101" s="193">
        <v>87</v>
      </c>
      <c r="B101" s="229" t="s">
        <v>282</v>
      </c>
      <c r="C101" s="230" t="s">
        <v>367</v>
      </c>
      <c r="D101" s="231" t="s">
        <v>160</v>
      </c>
      <c r="E101" s="232">
        <v>45</v>
      </c>
      <c r="F101" s="232"/>
      <c r="G101" s="232">
        <f t="shared" si="1"/>
        <v>0</v>
      </c>
    </row>
    <row r="102" spans="1:7" s="228" customFormat="1" ht="30" customHeight="1">
      <c r="A102" s="193">
        <v>88</v>
      </c>
      <c r="B102" s="229" t="s">
        <v>283</v>
      </c>
      <c r="C102" s="230" t="s">
        <v>368</v>
      </c>
      <c r="D102" s="231" t="s">
        <v>160</v>
      </c>
      <c r="E102" s="232">
        <v>47.25</v>
      </c>
      <c r="F102" s="232"/>
      <c r="G102" s="232">
        <f t="shared" si="1"/>
        <v>0</v>
      </c>
    </row>
    <row r="103" spans="1:7" s="228" customFormat="1" ht="30" customHeight="1">
      <c r="A103" s="193">
        <v>89</v>
      </c>
      <c r="B103" s="229" t="s">
        <v>284</v>
      </c>
      <c r="C103" s="230" t="s">
        <v>285</v>
      </c>
      <c r="D103" s="231" t="s">
        <v>159</v>
      </c>
      <c r="E103" s="232">
        <v>4</v>
      </c>
      <c r="F103" s="232"/>
      <c r="G103" s="232">
        <f t="shared" si="1"/>
        <v>0</v>
      </c>
    </row>
    <row r="104" spans="1:7" s="228" customFormat="1" ht="30" customHeight="1">
      <c r="A104" s="193">
        <v>90</v>
      </c>
      <c r="B104" s="229" t="s">
        <v>286</v>
      </c>
      <c r="C104" s="230" t="s">
        <v>287</v>
      </c>
      <c r="D104" s="231" t="s">
        <v>159</v>
      </c>
      <c r="E104" s="232">
        <v>4</v>
      </c>
      <c r="F104" s="232"/>
      <c r="G104" s="232">
        <f t="shared" si="1"/>
        <v>0</v>
      </c>
    </row>
    <row r="105" spans="1:7" s="228" customFormat="1" ht="30" customHeight="1">
      <c r="A105" s="193">
        <v>91</v>
      </c>
      <c r="B105" s="229" t="s">
        <v>369</v>
      </c>
      <c r="C105" s="230" t="s">
        <v>370</v>
      </c>
      <c r="D105" s="231" t="s">
        <v>159</v>
      </c>
      <c r="E105" s="232">
        <v>1</v>
      </c>
      <c r="F105" s="232"/>
      <c r="G105" s="232">
        <f t="shared" si="1"/>
        <v>0</v>
      </c>
    </row>
    <row r="106" spans="1:7" s="228" customFormat="1" ht="30" customHeight="1">
      <c r="A106" s="193">
        <v>92</v>
      </c>
      <c r="B106" s="229" t="s">
        <v>371</v>
      </c>
      <c r="C106" s="230" t="s">
        <v>372</v>
      </c>
      <c r="D106" s="231" t="s">
        <v>160</v>
      </c>
      <c r="E106" s="232">
        <v>50</v>
      </c>
      <c r="F106" s="232"/>
      <c r="G106" s="232">
        <f t="shared" si="1"/>
        <v>0</v>
      </c>
    </row>
    <row r="107" spans="1:7" s="228" customFormat="1" ht="30" customHeight="1">
      <c r="A107" s="193">
        <v>93</v>
      </c>
      <c r="B107" s="229" t="s">
        <v>264</v>
      </c>
      <c r="C107" s="230" t="s">
        <v>322</v>
      </c>
      <c r="D107" s="231" t="s">
        <v>159</v>
      </c>
      <c r="E107" s="232">
        <v>4</v>
      </c>
      <c r="F107" s="232"/>
      <c r="G107" s="232">
        <f t="shared" si="1"/>
        <v>0</v>
      </c>
    </row>
    <row r="108" spans="1:7" s="228" customFormat="1" ht="30" customHeight="1">
      <c r="A108" s="193">
        <v>94</v>
      </c>
      <c r="B108" s="226" t="s">
        <v>288</v>
      </c>
      <c r="C108" s="226" t="s">
        <v>289</v>
      </c>
      <c r="D108" s="226"/>
      <c r="E108" s="226">
        <v>0</v>
      </c>
      <c r="F108" s="226"/>
      <c r="G108" s="232"/>
    </row>
    <row r="109" spans="1:7" s="228" customFormat="1" ht="30" customHeight="1">
      <c r="A109" s="193">
        <v>95</v>
      </c>
      <c r="B109" s="229" t="s">
        <v>290</v>
      </c>
      <c r="C109" s="230" t="s">
        <v>291</v>
      </c>
      <c r="D109" s="231" t="s">
        <v>292</v>
      </c>
      <c r="E109" s="232">
        <v>0.23</v>
      </c>
      <c r="F109" s="232"/>
      <c r="G109" s="232">
        <f aca="true" t="shared" si="2" ref="G109:G121">ROUND(E109*F109,2)</f>
        <v>0</v>
      </c>
    </row>
    <row r="110" spans="1:7" s="228" customFormat="1" ht="30" customHeight="1">
      <c r="A110" s="193">
        <v>96</v>
      </c>
      <c r="B110" s="229" t="s">
        <v>293</v>
      </c>
      <c r="C110" s="230" t="s">
        <v>294</v>
      </c>
      <c r="D110" s="231" t="s">
        <v>159</v>
      </c>
      <c r="E110" s="232">
        <v>4</v>
      </c>
      <c r="F110" s="232"/>
      <c r="G110" s="232">
        <f t="shared" si="2"/>
        <v>0</v>
      </c>
    </row>
    <row r="111" spans="1:7" s="228" customFormat="1" ht="30" customHeight="1">
      <c r="A111" s="193">
        <v>97</v>
      </c>
      <c r="B111" s="229" t="s">
        <v>295</v>
      </c>
      <c r="C111" s="230" t="s">
        <v>296</v>
      </c>
      <c r="D111" s="231" t="s">
        <v>159</v>
      </c>
      <c r="E111" s="232">
        <v>1</v>
      </c>
      <c r="F111" s="232"/>
      <c r="G111" s="232">
        <f t="shared" si="2"/>
        <v>0</v>
      </c>
    </row>
    <row r="112" spans="1:7" s="228" customFormat="1" ht="30" customHeight="1">
      <c r="A112" s="193">
        <v>98</v>
      </c>
      <c r="B112" s="229"/>
      <c r="C112" s="230" t="s">
        <v>325</v>
      </c>
      <c r="D112" s="231" t="s">
        <v>159</v>
      </c>
      <c r="E112" s="232">
        <v>4</v>
      </c>
      <c r="F112" s="232"/>
      <c r="G112" s="232">
        <f t="shared" si="2"/>
        <v>0</v>
      </c>
    </row>
    <row r="113" spans="1:7" s="228" customFormat="1" ht="30" customHeight="1">
      <c r="A113" s="193">
        <v>99</v>
      </c>
      <c r="B113" s="229" t="s">
        <v>297</v>
      </c>
      <c r="C113" s="230" t="s">
        <v>298</v>
      </c>
      <c r="D113" s="231" t="s">
        <v>160</v>
      </c>
      <c r="E113" s="232">
        <v>75</v>
      </c>
      <c r="F113" s="232"/>
      <c r="G113" s="232">
        <f t="shared" si="2"/>
        <v>0</v>
      </c>
    </row>
    <row r="114" spans="1:7" s="228" customFormat="1" ht="30" customHeight="1">
      <c r="A114" s="193">
        <v>100</v>
      </c>
      <c r="B114" s="229" t="s">
        <v>299</v>
      </c>
      <c r="C114" s="230" t="s">
        <v>300</v>
      </c>
      <c r="D114" s="231" t="s">
        <v>160</v>
      </c>
      <c r="E114" s="232">
        <v>75</v>
      </c>
      <c r="F114" s="232"/>
      <c r="G114" s="232">
        <f t="shared" si="2"/>
        <v>0</v>
      </c>
    </row>
    <row r="115" spans="1:7" s="228" customFormat="1" ht="30" customHeight="1">
      <c r="A115" s="193">
        <v>101</v>
      </c>
      <c r="B115" s="229" t="s">
        <v>301</v>
      </c>
      <c r="C115" s="237" t="s">
        <v>302</v>
      </c>
      <c r="D115" s="231" t="s">
        <v>160</v>
      </c>
      <c r="E115" s="232">
        <v>75</v>
      </c>
      <c r="F115" s="232"/>
      <c r="G115" s="232">
        <f t="shared" si="2"/>
        <v>0</v>
      </c>
    </row>
    <row r="116" spans="1:7" s="228" customFormat="1" ht="30" customHeight="1">
      <c r="A116" s="193">
        <v>102</v>
      </c>
      <c r="B116" s="229" t="s">
        <v>303</v>
      </c>
      <c r="C116" s="230" t="s">
        <v>304</v>
      </c>
      <c r="D116" s="231" t="s">
        <v>160</v>
      </c>
      <c r="E116" s="232">
        <v>75</v>
      </c>
      <c r="F116" s="232"/>
      <c r="G116" s="232">
        <f t="shared" si="2"/>
        <v>0</v>
      </c>
    </row>
    <row r="117" spans="1:7" s="228" customFormat="1" ht="30" customHeight="1">
      <c r="A117" s="193">
        <v>103</v>
      </c>
      <c r="B117" s="229" t="s">
        <v>305</v>
      </c>
      <c r="C117" s="230" t="s">
        <v>306</v>
      </c>
      <c r="D117" s="231" t="s">
        <v>160</v>
      </c>
      <c r="E117" s="232">
        <v>75</v>
      </c>
      <c r="F117" s="232"/>
      <c r="G117" s="232">
        <f t="shared" si="2"/>
        <v>0</v>
      </c>
    </row>
    <row r="118" spans="1:7" s="228" customFormat="1" ht="30" customHeight="1">
      <c r="A118" s="193">
        <v>104</v>
      </c>
      <c r="B118" s="229" t="s">
        <v>307</v>
      </c>
      <c r="C118" s="230" t="s">
        <v>308</v>
      </c>
      <c r="D118" s="231" t="s">
        <v>157</v>
      </c>
      <c r="E118" s="232">
        <v>75</v>
      </c>
      <c r="F118" s="232"/>
      <c r="G118" s="232">
        <f t="shared" si="2"/>
        <v>0</v>
      </c>
    </row>
    <row r="119" spans="1:7" s="228" customFormat="1" ht="30" customHeight="1">
      <c r="A119" s="193">
        <v>105</v>
      </c>
      <c r="B119" s="229" t="s">
        <v>71</v>
      </c>
      <c r="C119" s="230" t="s">
        <v>309</v>
      </c>
      <c r="D119" s="231" t="s">
        <v>159</v>
      </c>
      <c r="E119" s="232">
        <v>1</v>
      </c>
      <c r="F119" s="232"/>
      <c r="G119" s="232">
        <f t="shared" si="2"/>
        <v>0</v>
      </c>
    </row>
    <row r="120" spans="1:7" s="228" customFormat="1" ht="30" customHeight="1">
      <c r="A120" s="193">
        <v>106</v>
      </c>
      <c r="B120" s="229" t="s">
        <v>310</v>
      </c>
      <c r="C120" s="230" t="s">
        <v>311</v>
      </c>
      <c r="D120" s="231" t="s">
        <v>312</v>
      </c>
      <c r="E120" s="232">
        <v>10</v>
      </c>
      <c r="F120" s="232"/>
      <c r="G120" s="232">
        <f t="shared" si="2"/>
        <v>0</v>
      </c>
    </row>
    <row r="121" spans="1:7" s="228" customFormat="1" ht="30" customHeight="1">
      <c r="A121" s="193">
        <v>107</v>
      </c>
      <c r="B121" s="229" t="s">
        <v>313</v>
      </c>
      <c r="C121" s="230" t="s">
        <v>314</v>
      </c>
      <c r="D121" s="231" t="s">
        <v>205</v>
      </c>
      <c r="E121" s="232">
        <v>2</v>
      </c>
      <c r="F121" s="232"/>
      <c r="G121" s="232">
        <f t="shared" si="2"/>
        <v>0</v>
      </c>
    </row>
    <row r="122" spans="1:7" s="228" customFormat="1" ht="11.25">
      <c r="A122" s="238"/>
      <c r="B122" s="222"/>
      <c r="C122" s="222"/>
      <c r="D122" s="222"/>
      <c r="E122" s="224"/>
      <c r="F122" s="225"/>
      <c r="G122" s="225"/>
    </row>
    <row r="123" spans="1:7" s="228" customFormat="1" ht="11.25">
      <c r="A123" s="238"/>
      <c r="B123" s="222"/>
      <c r="C123" s="222"/>
      <c r="D123" s="222"/>
      <c r="E123" s="224"/>
      <c r="F123" s="225"/>
      <c r="G123" s="225"/>
    </row>
    <row r="124" spans="1:7" s="228" customFormat="1" ht="15">
      <c r="A124" s="239"/>
      <c r="B124" s="240"/>
      <c r="C124" s="240" t="s">
        <v>130</v>
      </c>
      <c r="D124" s="240"/>
      <c r="E124" s="241"/>
      <c r="F124" s="242"/>
      <c r="G124" s="242">
        <f>SUM(G15:G121)</f>
        <v>0</v>
      </c>
    </row>
    <row r="125" spans="1:7" s="228" customFormat="1" ht="10.5">
      <c r="A125" s="243"/>
      <c r="B125" s="244"/>
      <c r="C125" s="244"/>
      <c r="D125" s="244"/>
      <c r="E125" s="245"/>
      <c r="F125" s="246"/>
      <c r="G125" s="246"/>
    </row>
    <row r="126" spans="1:7" s="228" customFormat="1" ht="10.5">
      <c r="A126" s="243"/>
      <c r="B126" s="244"/>
      <c r="C126" s="244"/>
      <c r="D126" s="244"/>
      <c r="E126" s="245"/>
      <c r="F126" s="246"/>
      <c r="G126" s="246"/>
    </row>
    <row r="127" spans="1:7" s="228" customFormat="1" ht="10.5">
      <c r="A127" s="243"/>
      <c r="B127" s="244"/>
      <c r="C127" s="244"/>
      <c r="D127" s="244"/>
      <c r="E127" s="245"/>
      <c r="F127" s="246"/>
      <c r="G127" s="246"/>
    </row>
    <row r="128" spans="1:7" s="228" customFormat="1" ht="10.5">
      <c r="A128" s="243"/>
      <c r="B128" s="244"/>
      <c r="C128" s="244"/>
      <c r="D128" s="244"/>
      <c r="E128" s="245"/>
      <c r="F128" s="246"/>
      <c r="G128" s="246"/>
    </row>
    <row r="129" spans="1:7" s="228" customFormat="1" ht="10.5">
      <c r="A129" s="243"/>
      <c r="B129" s="244"/>
      <c r="C129" s="244"/>
      <c r="D129" s="244"/>
      <c r="E129" s="245"/>
      <c r="F129" s="246"/>
      <c r="G129" s="246"/>
    </row>
    <row r="130" spans="1:7" s="228" customFormat="1" ht="10.5">
      <c r="A130" s="243"/>
      <c r="B130" s="244"/>
      <c r="C130" s="244"/>
      <c r="D130" s="244"/>
      <c r="E130" s="245"/>
      <c r="F130" s="246"/>
      <c r="G130" s="246"/>
    </row>
    <row r="131" spans="1:7" s="228" customFormat="1" ht="10.5">
      <c r="A131" s="243"/>
      <c r="B131" s="244"/>
      <c r="C131" s="244"/>
      <c r="D131" s="244"/>
      <c r="E131" s="245"/>
      <c r="F131" s="246"/>
      <c r="G131" s="246"/>
    </row>
    <row r="132" spans="1:7" s="228" customFormat="1" ht="10.5">
      <c r="A132" s="243"/>
      <c r="B132" s="244"/>
      <c r="C132" s="244"/>
      <c r="D132" s="244"/>
      <c r="E132" s="245"/>
      <c r="F132" s="246"/>
      <c r="G132" s="246"/>
    </row>
    <row r="133" spans="1:7" s="228" customFormat="1" ht="10.5">
      <c r="A133" s="243"/>
      <c r="B133" s="244"/>
      <c r="C133" s="244"/>
      <c r="D133" s="244"/>
      <c r="E133" s="245"/>
      <c r="F133" s="246"/>
      <c r="G133" s="246"/>
    </row>
    <row r="134" spans="1:7" s="228" customFormat="1" ht="10.5">
      <c r="A134" s="243"/>
      <c r="B134" s="244"/>
      <c r="C134" s="244"/>
      <c r="D134" s="244"/>
      <c r="E134" s="245"/>
      <c r="F134" s="246"/>
      <c r="G134" s="246"/>
    </row>
    <row r="135" spans="1:7" s="228" customFormat="1" ht="10.5">
      <c r="A135" s="243"/>
      <c r="B135" s="244"/>
      <c r="C135" s="244"/>
      <c r="D135" s="244"/>
      <c r="E135" s="245"/>
      <c r="F135" s="246"/>
      <c r="G135" s="246"/>
    </row>
    <row r="136" spans="1:7" s="228" customFormat="1" ht="10.5">
      <c r="A136" s="243"/>
      <c r="B136" s="244"/>
      <c r="C136" s="244"/>
      <c r="D136" s="244"/>
      <c r="E136" s="245"/>
      <c r="F136" s="246"/>
      <c r="G136" s="246"/>
    </row>
    <row r="137" spans="1:7" s="228" customFormat="1" ht="10.5">
      <c r="A137" s="243"/>
      <c r="B137" s="244"/>
      <c r="C137" s="244"/>
      <c r="D137" s="244"/>
      <c r="E137" s="245"/>
      <c r="F137" s="246"/>
      <c r="G137" s="246"/>
    </row>
    <row r="138" spans="1:7" s="228" customFormat="1" ht="10.5">
      <c r="A138" s="243"/>
      <c r="B138" s="244"/>
      <c r="C138" s="244"/>
      <c r="D138" s="244"/>
      <c r="E138" s="245"/>
      <c r="F138" s="246"/>
      <c r="G138" s="246"/>
    </row>
    <row r="139" spans="1:7" s="228" customFormat="1" ht="10.5">
      <c r="A139" s="243"/>
      <c r="B139" s="244"/>
      <c r="C139" s="244"/>
      <c r="D139" s="244"/>
      <c r="E139" s="245"/>
      <c r="F139" s="246"/>
      <c r="G139" s="246"/>
    </row>
    <row r="140" spans="1:7" s="228" customFormat="1" ht="10.5">
      <c r="A140" s="243"/>
      <c r="B140" s="244"/>
      <c r="C140" s="244"/>
      <c r="D140" s="244"/>
      <c r="E140" s="245"/>
      <c r="F140" s="246"/>
      <c r="G140" s="246"/>
    </row>
    <row r="141" spans="1:7" s="228" customFormat="1" ht="10.5">
      <c r="A141" s="243"/>
      <c r="B141" s="244"/>
      <c r="C141" s="244"/>
      <c r="D141" s="244"/>
      <c r="E141" s="245"/>
      <c r="F141" s="246"/>
      <c r="G141" s="246"/>
    </row>
    <row r="142" spans="1:7" s="228" customFormat="1" ht="10.5">
      <c r="A142" s="243"/>
      <c r="B142" s="244"/>
      <c r="C142" s="244"/>
      <c r="D142" s="244"/>
      <c r="E142" s="245"/>
      <c r="F142" s="246"/>
      <c r="G142" s="246"/>
    </row>
    <row r="143" spans="1:7" s="228" customFormat="1" ht="10.5">
      <c r="A143" s="243"/>
      <c r="B143" s="244"/>
      <c r="C143" s="244"/>
      <c r="D143" s="244"/>
      <c r="E143" s="245"/>
      <c r="F143" s="246"/>
      <c r="G143" s="246"/>
    </row>
    <row r="144" spans="1:7" s="228" customFormat="1" ht="10.5">
      <c r="A144" s="243"/>
      <c r="B144" s="244"/>
      <c r="C144" s="244"/>
      <c r="D144" s="244"/>
      <c r="E144" s="245"/>
      <c r="F144" s="246"/>
      <c r="G144" s="246"/>
    </row>
    <row r="145" spans="1:7" s="228" customFormat="1" ht="10.5">
      <c r="A145" s="243"/>
      <c r="B145" s="244"/>
      <c r="C145" s="244"/>
      <c r="D145" s="244"/>
      <c r="E145" s="245"/>
      <c r="F145" s="246"/>
      <c r="G145" s="246"/>
    </row>
    <row r="146" spans="1:7" s="228" customFormat="1" ht="10.5">
      <c r="A146" s="243"/>
      <c r="B146" s="244"/>
      <c r="C146" s="244"/>
      <c r="D146" s="244"/>
      <c r="E146" s="245"/>
      <c r="F146" s="246"/>
      <c r="G146" s="246"/>
    </row>
    <row r="147" spans="1:7" s="228" customFormat="1" ht="10.5">
      <c r="A147" s="243"/>
      <c r="B147" s="244"/>
      <c r="C147" s="244"/>
      <c r="D147" s="244"/>
      <c r="E147" s="245"/>
      <c r="F147" s="246"/>
      <c r="G147" s="246"/>
    </row>
    <row r="148" spans="1:7" s="228" customFormat="1" ht="10.5">
      <c r="A148" s="243"/>
      <c r="B148" s="244"/>
      <c r="C148" s="244"/>
      <c r="D148" s="244"/>
      <c r="E148" s="245"/>
      <c r="F148" s="246"/>
      <c r="G148" s="246"/>
    </row>
    <row r="149" spans="1:7" s="228" customFormat="1" ht="10.5">
      <c r="A149" s="243"/>
      <c r="B149" s="244"/>
      <c r="C149" s="244"/>
      <c r="D149" s="244"/>
      <c r="E149" s="245"/>
      <c r="F149" s="246"/>
      <c r="G149" s="246"/>
    </row>
    <row r="150" spans="1:7" s="228" customFormat="1" ht="10.5">
      <c r="A150" s="243"/>
      <c r="B150" s="244"/>
      <c r="C150" s="244"/>
      <c r="D150" s="244"/>
      <c r="E150" s="245"/>
      <c r="F150" s="246"/>
      <c r="G150" s="246"/>
    </row>
    <row r="151" spans="1:7" s="228" customFormat="1" ht="10.5">
      <c r="A151" s="243"/>
      <c r="B151" s="244"/>
      <c r="C151" s="244"/>
      <c r="D151" s="244"/>
      <c r="E151" s="245"/>
      <c r="F151" s="246"/>
      <c r="G151" s="246"/>
    </row>
    <row r="152" spans="1:7" s="228" customFormat="1" ht="10.5">
      <c r="A152" s="243"/>
      <c r="B152" s="244"/>
      <c r="C152" s="244"/>
      <c r="D152" s="244"/>
      <c r="E152" s="245"/>
      <c r="F152" s="246"/>
      <c r="G152" s="246"/>
    </row>
    <row r="153" spans="1:7" s="228" customFormat="1" ht="10.5">
      <c r="A153" s="243"/>
      <c r="B153" s="244"/>
      <c r="C153" s="244"/>
      <c r="D153" s="244"/>
      <c r="E153" s="245"/>
      <c r="F153" s="246"/>
      <c r="G153" s="246"/>
    </row>
    <row r="154" spans="1:7" s="228" customFormat="1" ht="10.5">
      <c r="A154" s="243"/>
      <c r="B154" s="244"/>
      <c r="C154" s="244"/>
      <c r="D154" s="244"/>
      <c r="E154" s="245"/>
      <c r="F154" s="246"/>
      <c r="G154" s="246"/>
    </row>
    <row r="155" spans="1:7" s="228" customFormat="1" ht="10.5">
      <c r="A155" s="243"/>
      <c r="B155" s="244"/>
      <c r="C155" s="244"/>
      <c r="D155" s="244"/>
      <c r="E155" s="245"/>
      <c r="F155" s="246"/>
      <c r="G155" s="246"/>
    </row>
    <row r="156" spans="1:7" s="228" customFormat="1" ht="10.5">
      <c r="A156" s="243"/>
      <c r="B156" s="244"/>
      <c r="C156" s="244"/>
      <c r="D156" s="244"/>
      <c r="E156" s="245"/>
      <c r="F156" s="246"/>
      <c r="G156" s="246"/>
    </row>
    <row r="157" spans="1:7" s="228" customFormat="1" ht="10.5">
      <c r="A157" s="243"/>
      <c r="B157" s="244"/>
      <c r="C157" s="244"/>
      <c r="D157" s="244"/>
      <c r="E157" s="245"/>
      <c r="F157" s="246"/>
      <c r="G157" s="246"/>
    </row>
    <row r="158" spans="1:7" s="228" customFormat="1" ht="10.5">
      <c r="A158" s="243"/>
      <c r="B158" s="244"/>
      <c r="C158" s="244"/>
      <c r="D158" s="244"/>
      <c r="E158" s="245"/>
      <c r="F158" s="246"/>
      <c r="G158" s="246"/>
    </row>
    <row r="159" spans="1:7" s="228" customFormat="1" ht="10.5">
      <c r="A159" s="243"/>
      <c r="B159" s="244"/>
      <c r="C159" s="244"/>
      <c r="D159" s="244"/>
      <c r="E159" s="245"/>
      <c r="F159" s="246"/>
      <c r="G159" s="246"/>
    </row>
    <row r="160" spans="1:7" s="228" customFormat="1" ht="10.5">
      <c r="A160" s="243"/>
      <c r="B160" s="244"/>
      <c r="C160" s="244"/>
      <c r="D160" s="244"/>
      <c r="E160" s="245"/>
      <c r="F160" s="246"/>
      <c r="G160" s="246"/>
    </row>
    <row r="161" spans="1:7" s="228" customFormat="1" ht="10.5">
      <c r="A161" s="243"/>
      <c r="B161" s="244"/>
      <c r="C161" s="244"/>
      <c r="D161" s="244"/>
      <c r="E161" s="245"/>
      <c r="F161" s="246"/>
      <c r="G161" s="246"/>
    </row>
    <row r="162" spans="1:7" s="228" customFormat="1" ht="10.5">
      <c r="A162" s="243"/>
      <c r="B162" s="244"/>
      <c r="C162" s="244"/>
      <c r="D162" s="244"/>
      <c r="E162" s="245"/>
      <c r="F162" s="246"/>
      <c r="G162" s="246"/>
    </row>
    <row r="163" spans="1:7" s="228" customFormat="1" ht="10.5">
      <c r="A163" s="243"/>
      <c r="B163" s="244"/>
      <c r="C163" s="244"/>
      <c r="D163" s="244"/>
      <c r="E163" s="245"/>
      <c r="F163" s="246"/>
      <c r="G163" s="246"/>
    </row>
    <row r="164" spans="1:7" s="228" customFormat="1" ht="10.5">
      <c r="A164" s="243"/>
      <c r="B164" s="244"/>
      <c r="C164" s="244"/>
      <c r="D164" s="244"/>
      <c r="E164" s="245"/>
      <c r="F164" s="246"/>
      <c r="G164" s="246"/>
    </row>
    <row r="165" spans="1:7" s="228" customFormat="1" ht="10.5">
      <c r="A165" s="243"/>
      <c r="B165" s="244"/>
      <c r="C165" s="244"/>
      <c r="D165" s="244"/>
      <c r="E165" s="245"/>
      <c r="F165" s="246"/>
      <c r="G165" s="246"/>
    </row>
    <row r="166" spans="1:7" s="228" customFormat="1" ht="10.5">
      <c r="A166" s="243"/>
      <c r="B166" s="244"/>
      <c r="C166" s="244"/>
      <c r="D166" s="244"/>
      <c r="E166" s="245"/>
      <c r="F166" s="246"/>
      <c r="G166" s="246"/>
    </row>
    <row r="167" spans="1:7" s="228" customFormat="1" ht="10.5">
      <c r="A167" s="243"/>
      <c r="B167" s="244"/>
      <c r="C167" s="244"/>
      <c r="D167" s="244"/>
      <c r="E167" s="245"/>
      <c r="F167" s="246"/>
      <c r="G167" s="246"/>
    </row>
    <row r="168" spans="1:7" s="228" customFormat="1" ht="10.5">
      <c r="A168" s="243"/>
      <c r="B168" s="244"/>
      <c r="C168" s="244"/>
      <c r="D168" s="244"/>
      <c r="E168" s="245"/>
      <c r="F168" s="246"/>
      <c r="G168" s="246"/>
    </row>
    <row r="169" spans="1:7" s="228" customFormat="1" ht="10.5">
      <c r="A169" s="243"/>
      <c r="B169" s="244"/>
      <c r="C169" s="244"/>
      <c r="D169" s="244"/>
      <c r="E169" s="245"/>
      <c r="F169" s="246"/>
      <c r="G169" s="246"/>
    </row>
    <row r="170" spans="1:7" s="228" customFormat="1" ht="10.5">
      <c r="A170" s="243"/>
      <c r="B170" s="244"/>
      <c r="C170" s="244"/>
      <c r="D170" s="244"/>
      <c r="E170" s="245"/>
      <c r="F170" s="246"/>
      <c r="G170" s="246"/>
    </row>
    <row r="171" spans="1:7" s="228" customFormat="1" ht="10.5">
      <c r="A171" s="243"/>
      <c r="B171" s="244"/>
      <c r="C171" s="244"/>
      <c r="D171" s="244"/>
      <c r="E171" s="245"/>
      <c r="F171" s="246"/>
      <c r="G171" s="246"/>
    </row>
    <row r="172" spans="1:7" s="228" customFormat="1" ht="10.5">
      <c r="A172" s="243"/>
      <c r="B172" s="244"/>
      <c r="C172" s="244"/>
      <c r="D172" s="244"/>
      <c r="E172" s="245"/>
      <c r="F172" s="246"/>
      <c r="G172" s="246"/>
    </row>
    <row r="173" spans="1:7" s="228" customFormat="1" ht="10.5">
      <c r="A173" s="243"/>
      <c r="B173" s="244"/>
      <c r="C173" s="244"/>
      <c r="D173" s="244"/>
      <c r="E173" s="245"/>
      <c r="F173" s="246"/>
      <c r="G173" s="246"/>
    </row>
    <row r="174" spans="1:7" s="228" customFormat="1" ht="10.5">
      <c r="A174" s="243"/>
      <c r="B174" s="244"/>
      <c r="C174" s="244"/>
      <c r="D174" s="244"/>
      <c r="E174" s="245"/>
      <c r="F174" s="246"/>
      <c r="G174" s="246"/>
    </row>
    <row r="175" spans="1:7" s="228" customFormat="1" ht="10.5">
      <c r="A175" s="243"/>
      <c r="B175" s="244"/>
      <c r="C175" s="244"/>
      <c r="D175" s="244"/>
      <c r="E175" s="245"/>
      <c r="F175" s="246"/>
      <c r="G175" s="246"/>
    </row>
    <row r="176" spans="1:7" s="228" customFormat="1" ht="10.5">
      <c r="A176" s="243"/>
      <c r="B176" s="244"/>
      <c r="C176" s="244"/>
      <c r="D176" s="244"/>
      <c r="E176" s="245"/>
      <c r="F176" s="246"/>
      <c r="G176" s="246"/>
    </row>
    <row r="177" spans="1:7" s="228" customFormat="1" ht="10.5">
      <c r="A177" s="243"/>
      <c r="B177" s="244"/>
      <c r="C177" s="244"/>
      <c r="D177" s="244"/>
      <c r="E177" s="245"/>
      <c r="F177" s="246"/>
      <c r="G177" s="246"/>
    </row>
    <row r="178" spans="1:7" s="228" customFormat="1" ht="10.5">
      <c r="A178" s="243"/>
      <c r="B178" s="244"/>
      <c r="C178" s="244"/>
      <c r="D178" s="244"/>
      <c r="E178" s="245"/>
      <c r="F178" s="246"/>
      <c r="G178" s="246"/>
    </row>
    <row r="179" spans="1:7" s="228" customFormat="1" ht="10.5">
      <c r="A179" s="243"/>
      <c r="B179" s="244"/>
      <c r="C179" s="244"/>
      <c r="D179" s="244"/>
      <c r="E179" s="245"/>
      <c r="F179" s="246"/>
      <c r="G179" s="246"/>
    </row>
    <row r="180" spans="1:7" s="228" customFormat="1" ht="10.5">
      <c r="A180" s="243"/>
      <c r="B180" s="244"/>
      <c r="C180" s="244"/>
      <c r="D180" s="244"/>
      <c r="E180" s="245"/>
      <c r="F180" s="246"/>
      <c r="G180" s="246"/>
    </row>
    <row r="181" spans="1:7" s="228" customFormat="1" ht="10.5">
      <c r="A181" s="243"/>
      <c r="B181" s="244"/>
      <c r="C181" s="244"/>
      <c r="D181" s="244"/>
      <c r="E181" s="245"/>
      <c r="F181" s="246"/>
      <c r="G181" s="246"/>
    </row>
    <row r="182" spans="1:7" s="228" customFormat="1" ht="10.5">
      <c r="A182" s="243"/>
      <c r="B182" s="244"/>
      <c r="C182" s="244"/>
      <c r="D182" s="244"/>
      <c r="E182" s="245"/>
      <c r="F182" s="246"/>
      <c r="G182" s="246"/>
    </row>
    <row r="183" spans="1:7" s="228" customFormat="1" ht="10.5">
      <c r="A183" s="243"/>
      <c r="B183" s="244"/>
      <c r="C183" s="244"/>
      <c r="D183" s="244"/>
      <c r="E183" s="245"/>
      <c r="F183" s="246"/>
      <c r="G183" s="246"/>
    </row>
    <row r="184" spans="1:7" s="228" customFormat="1" ht="10.5">
      <c r="A184" s="243"/>
      <c r="B184" s="244"/>
      <c r="C184" s="244"/>
      <c r="D184" s="244"/>
      <c r="E184" s="245"/>
      <c r="F184" s="246"/>
      <c r="G184" s="246"/>
    </row>
    <row r="185" spans="1:7" s="228" customFormat="1" ht="10.5">
      <c r="A185" s="243"/>
      <c r="B185" s="244"/>
      <c r="C185" s="244"/>
      <c r="D185" s="244"/>
      <c r="E185" s="245"/>
      <c r="F185" s="246"/>
      <c r="G185" s="246"/>
    </row>
    <row r="186" spans="1:7" s="228" customFormat="1" ht="10.5">
      <c r="A186" s="243"/>
      <c r="B186" s="244"/>
      <c r="C186" s="244"/>
      <c r="D186" s="244"/>
      <c r="E186" s="245"/>
      <c r="F186" s="246"/>
      <c r="G186" s="246"/>
    </row>
    <row r="187" spans="1:7" s="228" customFormat="1" ht="10.5">
      <c r="A187" s="243"/>
      <c r="B187" s="244"/>
      <c r="C187" s="244"/>
      <c r="D187" s="244"/>
      <c r="E187" s="245"/>
      <c r="F187" s="246"/>
      <c r="G187" s="246"/>
    </row>
    <row r="188" spans="1:7" s="228" customFormat="1" ht="10.5">
      <c r="A188" s="243"/>
      <c r="B188" s="244"/>
      <c r="C188" s="244"/>
      <c r="D188" s="244"/>
      <c r="E188" s="245"/>
      <c r="F188" s="246"/>
      <c r="G188" s="246"/>
    </row>
    <row r="189" spans="1:7" s="228" customFormat="1" ht="10.5">
      <c r="A189" s="243"/>
      <c r="B189" s="244"/>
      <c r="C189" s="244"/>
      <c r="D189" s="244"/>
      <c r="E189" s="245"/>
      <c r="F189" s="246"/>
      <c r="G189" s="246"/>
    </row>
    <row r="190" spans="1:7" s="228" customFormat="1" ht="10.5">
      <c r="A190" s="243"/>
      <c r="B190" s="244"/>
      <c r="C190" s="244"/>
      <c r="D190" s="244"/>
      <c r="E190" s="245"/>
      <c r="F190" s="246"/>
      <c r="G190" s="246"/>
    </row>
    <row r="191" spans="1:7" s="228" customFormat="1" ht="10.5">
      <c r="A191" s="243"/>
      <c r="B191" s="244"/>
      <c r="C191" s="244"/>
      <c r="D191" s="244"/>
      <c r="E191" s="245"/>
      <c r="F191" s="246"/>
      <c r="G191" s="246"/>
    </row>
    <row r="192" spans="1:7" s="228" customFormat="1" ht="10.5">
      <c r="A192" s="243"/>
      <c r="B192" s="244"/>
      <c r="C192" s="244"/>
      <c r="D192" s="244"/>
      <c r="E192" s="245"/>
      <c r="F192" s="246"/>
      <c r="G192" s="246"/>
    </row>
    <row r="193" spans="1:7" s="228" customFormat="1" ht="10.5">
      <c r="A193" s="243"/>
      <c r="B193" s="244"/>
      <c r="C193" s="244"/>
      <c r="D193" s="244"/>
      <c r="E193" s="245"/>
      <c r="F193" s="246"/>
      <c r="G193" s="246"/>
    </row>
    <row r="194" spans="1:7" s="228" customFormat="1" ht="10.5">
      <c r="A194" s="243"/>
      <c r="B194" s="244"/>
      <c r="C194" s="244"/>
      <c r="D194" s="244"/>
      <c r="E194" s="245"/>
      <c r="F194" s="246"/>
      <c r="G194" s="246"/>
    </row>
    <row r="195" spans="1:7" s="228" customFormat="1" ht="10.5">
      <c r="A195" s="243"/>
      <c r="B195" s="244"/>
      <c r="C195" s="244"/>
      <c r="D195" s="244"/>
      <c r="E195" s="245"/>
      <c r="F195" s="246"/>
      <c r="G195" s="246"/>
    </row>
    <row r="196" spans="1:7" s="228" customFormat="1" ht="10.5">
      <c r="A196" s="243"/>
      <c r="B196" s="244"/>
      <c r="C196" s="244"/>
      <c r="D196" s="244"/>
      <c r="E196" s="245"/>
      <c r="F196" s="246"/>
      <c r="G196" s="246"/>
    </row>
    <row r="197" spans="1:7" s="228" customFormat="1" ht="10.5">
      <c r="A197" s="243"/>
      <c r="B197" s="244"/>
      <c r="C197" s="244"/>
      <c r="D197" s="244"/>
      <c r="E197" s="245"/>
      <c r="F197" s="246"/>
      <c r="G197" s="246"/>
    </row>
    <row r="198" spans="1:7" s="228" customFormat="1" ht="10.5">
      <c r="A198" s="243"/>
      <c r="B198" s="244"/>
      <c r="C198" s="244"/>
      <c r="D198" s="244"/>
      <c r="E198" s="245"/>
      <c r="F198" s="246"/>
      <c r="G198" s="246"/>
    </row>
    <row r="199" spans="1:7" s="228" customFormat="1" ht="10.5">
      <c r="A199" s="243"/>
      <c r="B199" s="244"/>
      <c r="C199" s="244"/>
      <c r="D199" s="244"/>
      <c r="E199" s="245"/>
      <c r="F199" s="246"/>
      <c r="G199" s="246"/>
    </row>
    <row r="200" spans="1:7" s="228" customFormat="1" ht="10.5">
      <c r="A200" s="243"/>
      <c r="B200" s="244"/>
      <c r="C200" s="244"/>
      <c r="D200" s="244"/>
      <c r="E200" s="245"/>
      <c r="F200" s="246"/>
      <c r="G200" s="246"/>
    </row>
    <row r="201" spans="1:7" s="228" customFormat="1" ht="10.5">
      <c r="A201" s="243"/>
      <c r="B201" s="244"/>
      <c r="C201" s="244"/>
      <c r="D201" s="244"/>
      <c r="E201" s="245"/>
      <c r="F201" s="246"/>
      <c r="G201" s="246"/>
    </row>
    <row r="202" spans="1:7" s="228" customFormat="1" ht="10.5">
      <c r="A202" s="243"/>
      <c r="B202" s="244"/>
      <c r="C202" s="244"/>
      <c r="D202" s="244"/>
      <c r="E202" s="245"/>
      <c r="F202" s="246"/>
      <c r="G202" s="246"/>
    </row>
    <row r="203" spans="1:7" s="228" customFormat="1" ht="10.5">
      <c r="A203" s="243"/>
      <c r="B203" s="244"/>
      <c r="C203" s="244"/>
      <c r="D203" s="244"/>
      <c r="E203" s="245"/>
      <c r="F203" s="246"/>
      <c r="G203" s="246"/>
    </row>
    <row r="204" spans="1:7" s="228" customFormat="1" ht="10.5">
      <c r="A204" s="243"/>
      <c r="B204" s="244"/>
      <c r="C204" s="244"/>
      <c r="D204" s="244"/>
      <c r="E204" s="245"/>
      <c r="F204" s="246"/>
      <c r="G204" s="246"/>
    </row>
    <row r="205" spans="1:7" s="228" customFormat="1" ht="10.5">
      <c r="A205" s="243"/>
      <c r="B205" s="244"/>
      <c r="C205" s="244"/>
      <c r="D205" s="244"/>
      <c r="E205" s="245"/>
      <c r="F205" s="246"/>
      <c r="G205" s="246"/>
    </row>
    <row r="206" spans="1:7" s="228" customFormat="1" ht="10.5">
      <c r="A206" s="243"/>
      <c r="B206" s="244"/>
      <c r="C206" s="244"/>
      <c r="D206" s="244"/>
      <c r="E206" s="245"/>
      <c r="F206" s="246"/>
      <c r="G206" s="246"/>
    </row>
    <row r="207" spans="1:7" s="228" customFormat="1" ht="10.5">
      <c r="A207" s="243"/>
      <c r="B207" s="244"/>
      <c r="C207" s="244"/>
      <c r="D207" s="244"/>
      <c r="E207" s="245"/>
      <c r="F207" s="246"/>
      <c r="G207" s="246"/>
    </row>
    <row r="208" spans="1:7" s="228" customFormat="1" ht="10.5">
      <c r="A208" s="243"/>
      <c r="B208" s="244"/>
      <c r="C208" s="244"/>
      <c r="D208" s="244"/>
      <c r="E208" s="245"/>
      <c r="F208" s="246"/>
      <c r="G208" s="246"/>
    </row>
    <row r="209" spans="1:7" s="228" customFormat="1" ht="10.5">
      <c r="A209" s="243"/>
      <c r="B209" s="244"/>
      <c r="C209" s="244"/>
      <c r="D209" s="244"/>
      <c r="E209" s="245"/>
      <c r="F209" s="246"/>
      <c r="G209" s="246"/>
    </row>
    <row r="210" spans="1:7" s="228" customFormat="1" ht="10.5">
      <c r="A210" s="243"/>
      <c r="B210" s="244"/>
      <c r="C210" s="244"/>
      <c r="D210" s="244"/>
      <c r="E210" s="245"/>
      <c r="F210" s="246"/>
      <c r="G210" s="246"/>
    </row>
    <row r="211" spans="1:7" s="228" customFormat="1" ht="10.5">
      <c r="A211" s="243"/>
      <c r="B211" s="244"/>
      <c r="C211" s="244"/>
      <c r="D211" s="244"/>
      <c r="E211" s="245"/>
      <c r="F211" s="246"/>
      <c r="G211" s="246"/>
    </row>
    <row r="212" spans="1:7" s="228" customFormat="1" ht="10.5">
      <c r="A212" s="243"/>
      <c r="B212" s="244"/>
      <c r="C212" s="244"/>
      <c r="D212" s="244"/>
      <c r="E212" s="245"/>
      <c r="F212" s="246"/>
      <c r="G212" s="246"/>
    </row>
    <row r="213" spans="1:7" s="228" customFormat="1" ht="10.5">
      <c r="A213" s="243"/>
      <c r="B213" s="244"/>
      <c r="C213" s="244"/>
      <c r="D213" s="244"/>
      <c r="E213" s="245"/>
      <c r="F213" s="246"/>
      <c r="G213" s="246"/>
    </row>
    <row r="214" spans="1:7" s="228" customFormat="1" ht="10.5">
      <c r="A214" s="243"/>
      <c r="B214" s="244"/>
      <c r="C214" s="244"/>
      <c r="D214" s="244"/>
      <c r="E214" s="245"/>
      <c r="F214" s="246"/>
      <c r="G214" s="246"/>
    </row>
    <row r="215" spans="1:7" s="228" customFormat="1" ht="10.5">
      <c r="A215" s="243"/>
      <c r="B215" s="244"/>
      <c r="C215" s="244"/>
      <c r="D215" s="244"/>
      <c r="E215" s="245"/>
      <c r="F215" s="246"/>
      <c r="G215" s="246"/>
    </row>
    <row r="216" spans="1:7" s="228" customFormat="1" ht="10.5">
      <c r="A216" s="243"/>
      <c r="B216" s="244"/>
      <c r="C216" s="244"/>
      <c r="D216" s="244"/>
      <c r="E216" s="245"/>
      <c r="F216" s="246"/>
      <c r="G216" s="246"/>
    </row>
    <row r="217" spans="1:7" s="228" customFormat="1" ht="10.5">
      <c r="A217" s="243"/>
      <c r="B217" s="244"/>
      <c r="C217" s="244"/>
      <c r="D217" s="244"/>
      <c r="E217" s="245"/>
      <c r="F217" s="246"/>
      <c r="G217" s="246"/>
    </row>
    <row r="218" spans="1:7" s="228" customFormat="1" ht="10.5">
      <c r="A218" s="243"/>
      <c r="B218" s="244"/>
      <c r="C218" s="244"/>
      <c r="D218" s="244"/>
      <c r="E218" s="245"/>
      <c r="F218" s="246"/>
      <c r="G218" s="246"/>
    </row>
    <row r="219" spans="1:7" s="228" customFormat="1" ht="10.5">
      <c r="A219" s="243"/>
      <c r="B219" s="244"/>
      <c r="C219" s="244"/>
      <c r="D219" s="244"/>
      <c r="E219" s="245"/>
      <c r="F219" s="246"/>
      <c r="G219" s="246"/>
    </row>
    <row r="220" spans="1:7" s="228" customFormat="1" ht="10.5">
      <c r="A220" s="243"/>
      <c r="B220" s="244"/>
      <c r="C220" s="244"/>
      <c r="D220" s="244"/>
      <c r="E220" s="245"/>
      <c r="F220" s="246"/>
      <c r="G220" s="246"/>
    </row>
    <row r="221" spans="1:7" s="228" customFormat="1" ht="10.5">
      <c r="A221" s="243"/>
      <c r="B221" s="244"/>
      <c r="C221" s="244"/>
      <c r="D221" s="244"/>
      <c r="E221" s="245"/>
      <c r="F221" s="246"/>
      <c r="G221" s="246"/>
    </row>
    <row r="222" spans="1:7" s="228" customFormat="1" ht="10.5">
      <c r="A222" s="243"/>
      <c r="B222" s="244"/>
      <c r="C222" s="244"/>
      <c r="D222" s="244"/>
      <c r="E222" s="245"/>
      <c r="F222" s="246"/>
      <c r="G222" s="246"/>
    </row>
    <row r="223" spans="1:7" s="228" customFormat="1" ht="10.5">
      <c r="A223" s="243"/>
      <c r="B223" s="244"/>
      <c r="C223" s="244"/>
      <c r="D223" s="244"/>
      <c r="E223" s="245"/>
      <c r="F223" s="246"/>
      <c r="G223" s="246"/>
    </row>
    <row r="224" spans="1:7" s="228" customFormat="1" ht="10.5">
      <c r="A224" s="243"/>
      <c r="B224" s="244"/>
      <c r="C224" s="244"/>
      <c r="D224" s="244"/>
      <c r="E224" s="245"/>
      <c r="F224" s="246"/>
      <c r="G224" s="246"/>
    </row>
    <row r="225" spans="1:7" s="228" customFormat="1" ht="10.5">
      <c r="A225" s="243"/>
      <c r="B225" s="244"/>
      <c r="C225" s="244"/>
      <c r="D225" s="244"/>
      <c r="E225" s="245"/>
      <c r="F225" s="246"/>
      <c r="G225" s="246"/>
    </row>
    <row r="226" spans="1:7" s="228" customFormat="1" ht="10.5">
      <c r="A226" s="243"/>
      <c r="B226" s="244"/>
      <c r="C226" s="244"/>
      <c r="D226" s="244"/>
      <c r="E226" s="245"/>
      <c r="F226" s="246"/>
      <c r="G226" s="246"/>
    </row>
    <row r="227" spans="1:7" s="228" customFormat="1" ht="10.5">
      <c r="A227" s="243"/>
      <c r="B227" s="244"/>
      <c r="C227" s="244"/>
      <c r="D227" s="244"/>
      <c r="E227" s="245"/>
      <c r="F227" s="246"/>
      <c r="G227" s="246"/>
    </row>
    <row r="228" spans="1:7" s="228" customFormat="1" ht="10.5">
      <c r="A228" s="243"/>
      <c r="B228" s="244"/>
      <c r="C228" s="244"/>
      <c r="D228" s="244"/>
      <c r="E228" s="245"/>
      <c r="F228" s="246"/>
      <c r="G228" s="246"/>
    </row>
  </sheetData>
  <sheetProtection/>
  <mergeCells count="2">
    <mergeCell ref="A1:G1"/>
    <mergeCell ref="A8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19">
      <selection activeCell="F126" sqref="F15:F126"/>
    </sheetView>
  </sheetViews>
  <sheetFormatPr defaultColWidth="10.5" defaultRowHeight="10.5"/>
  <cols>
    <col min="1" max="1" width="6" style="247" customWidth="1"/>
    <col min="2" max="2" width="16.33203125" style="248" customWidth="1"/>
    <col min="3" max="3" width="49.83203125" style="248" customWidth="1"/>
    <col min="4" max="4" width="3.83203125" style="248" customWidth="1"/>
    <col min="5" max="5" width="11.33203125" style="249" customWidth="1"/>
    <col min="6" max="6" width="11.5" style="250" customWidth="1"/>
    <col min="7" max="7" width="17.33203125" style="250" customWidth="1"/>
    <col min="8" max="16384" width="10.5" style="251" customWidth="1"/>
  </cols>
  <sheetData>
    <row r="1" spans="1:7" s="197" customFormat="1" ht="18">
      <c r="A1" s="300" t="s">
        <v>131</v>
      </c>
      <c r="B1" s="301"/>
      <c r="C1" s="301"/>
      <c r="D1" s="301"/>
      <c r="E1" s="301"/>
      <c r="F1" s="301"/>
      <c r="G1" s="301"/>
    </row>
    <row r="2" spans="1:7" s="197" customFormat="1" ht="12">
      <c r="A2" s="203" t="s">
        <v>342</v>
      </c>
      <c r="B2" s="204"/>
      <c r="C2" s="204"/>
      <c r="D2" s="204"/>
      <c r="E2" s="204"/>
      <c r="F2" s="204"/>
      <c r="G2" s="204"/>
    </row>
    <row r="3" spans="1:7" s="197" customFormat="1" ht="12">
      <c r="A3" s="203" t="s">
        <v>373</v>
      </c>
      <c r="B3" s="204"/>
      <c r="C3" s="204"/>
      <c r="D3" s="204"/>
      <c r="E3" s="204"/>
      <c r="F3" s="204"/>
      <c r="G3" s="204"/>
    </row>
    <row r="4" spans="1:7" s="197" customFormat="1" ht="12">
      <c r="A4" s="205"/>
      <c r="B4" s="203"/>
      <c r="C4" s="205" t="s">
        <v>334</v>
      </c>
      <c r="D4" s="206"/>
      <c r="E4" s="206"/>
      <c r="F4" s="206"/>
      <c r="G4" s="206"/>
    </row>
    <row r="5" spans="1:7" s="197" customFormat="1" ht="11.25">
      <c r="A5" s="207"/>
      <c r="B5" s="208"/>
      <c r="C5" s="208"/>
      <c r="D5" s="208"/>
      <c r="E5" s="209"/>
      <c r="F5" s="210"/>
      <c r="G5" s="210"/>
    </row>
    <row r="6" spans="1:7" s="197" customFormat="1" ht="12">
      <c r="A6" s="204" t="s">
        <v>112</v>
      </c>
      <c r="B6" s="204"/>
      <c r="C6" s="204"/>
      <c r="D6" s="204"/>
      <c r="E6" s="204"/>
      <c r="F6" s="204"/>
      <c r="G6" s="204"/>
    </row>
    <row r="7" spans="1:7" s="197" customFormat="1" ht="12">
      <c r="A7" s="204" t="s">
        <v>132</v>
      </c>
      <c r="B7" s="204"/>
      <c r="C7" s="204"/>
      <c r="D7" s="204"/>
      <c r="E7" s="204" t="s">
        <v>113</v>
      </c>
      <c r="F7" s="204"/>
      <c r="G7" s="204"/>
    </row>
    <row r="8" spans="1:7" s="197" customFormat="1" ht="12">
      <c r="A8" s="302" t="s">
        <v>114</v>
      </c>
      <c r="B8" s="303"/>
      <c r="C8" s="303"/>
      <c r="D8" s="211"/>
      <c r="E8" s="204" t="s">
        <v>344</v>
      </c>
      <c r="F8" s="212"/>
      <c r="G8" s="212"/>
    </row>
    <row r="9" spans="1:7" s="197" customFormat="1" ht="10.5">
      <c r="A9" s="207"/>
      <c r="B9" s="207"/>
      <c r="C9" s="207"/>
      <c r="D9" s="207"/>
      <c r="E9" s="207"/>
      <c r="F9" s="207"/>
      <c r="G9" s="207"/>
    </row>
    <row r="10" spans="1:7" s="197" customFormat="1" ht="22.5">
      <c r="A10" s="213" t="s">
        <v>133</v>
      </c>
      <c r="B10" s="213" t="s">
        <v>134</v>
      </c>
      <c r="C10" s="213" t="s">
        <v>115</v>
      </c>
      <c r="D10" s="213" t="s">
        <v>135</v>
      </c>
      <c r="E10" s="213" t="s">
        <v>136</v>
      </c>
      <c r="F10" s="213" t="s">
        <v>137</v>
      </c>
      <c r="G10" s="213" t="s">
        <v>116</v>
      </c>
    </row>
    <row r="11" spans="1:7" s="197" customFormat="1" ht="11.25">
      <c r="A11" s="213" t="s">
        <v>34</v>
      </c>
      <c r="B11" s="213" t="s">
        <v>41</v>
      </c>
      <c r="C11" s="213" t="s">
        <v>47</v>
      </c>
      <c r="D11" s="213" t="s">
        <v>53</v>
      </c>
      <c r="E11" s="213" t="s">
        <v>57</v>
      </c>
      <c r="F11" s="213" t="s">
        <v>61</v>
      </c>
      <c r="G11" s="213" t="s">
        <v>64</v>
      </c>
    </row>
    <row r="12" spans="1:7" s="197" customFormat="1" ht="10.5">
      <c r="A12" s="207"/>
      <c r="B12" s="207"/>
      <c r="C12" s="207"/>
      <c r="D12" s="207"/>
      <c r="E12" s="207"/>
      <c r="F12" s="207"/>
      <c r="G12" s="207"/>
    </row>
    <row r="13" spans="1:7" s="197" customFormat="1" ht="15">
      <c r="A13" s="214"/>
      <c r="B13" s="215" t="s">
        <v>35</v>
      </c>
      <c r="C13" s="215" t="s">
        <v>117</v>
      </c>
      <c r="D13" s="215"/>
      <c r="E13" s="216"/>
      <c r="F13" s="217"/>
      <c r="G13" s="217"/>
    </row>
    <row r="14" spans="1:7" s="197" customFormat="1" ht="12.75">
      <c r="A14" s="218"/>
      <c r="B14" s="219" t="s">
        <v>34</v>
      </c>
      <c r="C14" s="219" t="s">
        <v>118</v>
      </c>
      <c r="D14" s="219"/>
      <c r="E14" s="220"/>
      <c r="F14" s="221"/>
      <c r="G14" s="221"/>
    </row>
    <row r="15" spans="1:7" s="197" customFormat="1" ht="30" customHeight="1">
      <c r="A15" s="193">
        <v>1</v>
      </c>
      <c r="B15" s="194" t="s">
        <v>138</v>
      </c>
      <c r="C15" s="194" t="s">
        <v>139</v>
      </c>
      <c r="D15" s="194" t="s">
        <v>140</v>
      </c>
      <c r="E15" s="195">
        <v>64</v>
      </c>
      <c r="F15" s="196"/>
      <c r="G15" s="196">
        <f aca="true" t="shared" si="0" ref="G15:G21">ROUND(E15*F15,2)</f>
        <v>0</v>
      </c>
    </row>
    <row r="16" spans="1:7" s="197" customFormat="1" ht="30" customHeight="1">
      <c r="A16" s="193">
        <v>2</v>
      </c>
      <c r="B16" s="194" t="s">
        <v>141</v>
      </c>
      <c r="C16" s="194" t="s">
        <v>142</v>
      </c>
      <c r="D16" s="194" t="s">
        <v>140</v>
      </c>
      <c r="E16" s="195">
        <v>30</v>
      </c>
      <c r="F16" s="196"/>
      <c r="G16" s="196">
        <f t="shared" si="0"/>
        <v>0</v>
      </c>
    </row>
    <row r="17" spans="1:7" s="197" customFormat="1" ht="30" customHeight="1">
      <c r="A17" s="193">
        <v>3</v>
      </c>
      <c r="B17" s="194" t="s">
        <v>151</v>
      </c>
      <c r="C17" s="194" t="s">
        <v>152</v>
      </c>
      <c r="D17" s="194" t="s">
        <v>140</v>
      </c>
      <c r="E17" s="195">
        <v>64</v>
      </c>
      <c r="F17" s="196"/>
      <c r="G17" s="196">
        <f t="shared" si="0"/>
        <v>0</v>
      </c>
    </row>
    <row r="18" spans="1:7" s="197" customFormat="1" ht="30" customHeight="1">
      <c r="A18" s="193">
        <v>4</v>
      </c>
      <c r="B18" s="194" t="s">
        <v>218</v>
      </c>
      <c r="C18" s="194" t="s">
        <v>219</v>
      </c>
      <c r="D18" s="194" t="s">
        <v>140</v>
      </c>
      <c r="E18" s="195">
        <v>64</v>
      </c>
      <c r="F18" s="196"/>
      <c r="G18" s="196">
        <f t="shared" si="0"/>
        <v>0</v>
      </c>
    </row>
    <row r="19" spans="1:7" s="197" customFormat="1" ht="30" customHeight="1">
      <c r="A19" s="193">
        <v>5</v>
      </c>
      <c r="B19" s="194" t="s">
        <v>220</v>
      </c>
      <c r="C19" s="194" t="s">
        <v>221</v>
      </c>
      <c r="D19" s="194" t="s">
        <v>140</v>
      </c>
      <c r="E19" s="195">
        <v>64</v>
      </c>
      <c r="F19" s="196"/>
      <c r="G19" s="196">
        <f t="shared" si="0"/>
        <v>0</v>
      </c>
    </row>
    <row r="20" spans="1:7" s="197" customFormat="1" ht="30" customHeight="1">
      <c r="A20" s="193">
        <v>6</v>
      </c>
      <c r="B20" s="194" t="s">
        <v>327</v>
      </c>
      <c r="C20" s="194" t="s">
        <v>328</v>
      </c>
      <c r="D20" s="194" t="s">
        <v>167</v>
      </c>
      <c r="E20" s="195">
        <v>102.4</v>
      </c>
      <c r="F20" s="196"/>
      <c r="G20" s="196">
        <f t="shared" si="0"/>
        <v>0</v>
      </c>
    </row>
    <row r="21" spans="1:7" s="197" customFormat="1" ht="30" customHeight="1">
      <c r="A21" s="193">
        <v>7</v>
      </c>
      <c r="B21" s="194" t="s">
        <v>329</v>
      </c>
      <c r="C21" s="194" t="s">
        <v>330</v>
      </c>
      <c r="D21" s="194" t="s">
        <v>157</v>
      </c>
      <c r="E21" s="195">
        <v>160</v>
      </c>
      <c r="F21" s="196"/>
      <c r="G21" s="196">
        <f t="shared" si="0"/>
        <v>0</v>
      </c>
    </row>
    <row r="22" spans="1:7" s="197" customFormat="1" ht="37.5" customHeight="1" hidden="1">
      <c r="A22" s="193"/>
      <c r="B22" s="194"/>
      <c r="C22" s="194"/>
      <c r="D22" s="194"/>
      <c r="E22" s="195"/>
      <c r="F22" s="196"/>
      <c r="G22" s="196"/>
    </row>
    <row r="23" spans="1:7" s="197" customFormat="1" ht="30" customHeight="1" hidden="1">
      <c r="A23" s="193"/>
      <c r="B23" s="194"/>
      <c r="C23" s="194"/>
      <c r="D23" s="194"/>
      <c r="E23" s="195"/>
      <c r="F23" s="196"/>
      <c r="G23" s="196"/>
    </row>
    <row r="24" spans="1:7" s="197" customFormat="1" ht="30" customHeight="1" hidden="1">
      <c r="A24" s="193"/>
      <c r="B24" s="194"/>
      <c r="C24" s="194"/>
      <c r="D24" s="194"/>
      <c r="E24" s="195"/>
      <c r="F24" s="196"/>
      <c r="G24" s="196"/>
    </row>
    <row r="25" spans="1:7" s="197" customFormat="1" ht="30" customHeight="1" hidden="1">
      <c r="A25" s="193"/>
      <c r="B25" s="198"/>
      <c r="C25" s="198"/>
      <c r="D25" s="198"/>
      <c r="E25" s="199"/>
      <c r="F25" s="200"/>
      <c r="G25" s="196"/>
    </row>
    <row r="26" spans="1:7" s="197" customFormat="1" ht="30" customHeight="1" hidden="1">
      <c r="A26" s="193"/>
      <c r="B26" s="198"/>
      <c r="C26" s="198"/>
      <c r="D26" s="198"/>
      <c r="E26" s="199"/>
      <c r="F26" s="200"/>
      <c r="G26" s="196"/>
    </row>
    <row r="27" spans="1:7" s="197" customFormat="1" ht="30" customHeight="1" hidden="1">
      <c r="A27" s="193"/>
      <c r="B27" s="194"/>
      <c r="C27" s="194"/>
      <c r="D27" s="194"/>
      <c r="E27" s="195"/>
      <c r="F27" s="196"/>
      <c r="G27" s="196"/>
    </row>
    <row r="28" spans="1:7" s="197" customFormat="1" ht="30" customHeight="1" hidden="1">
      <c r="A28" s="193"/>
      <c r="B28" s="198"/>
      <c r="C28" s="198"/>
      <c r="D28" s="198"/>
      <c r="E28" s="199"/>
      <c r="F28" s="200"/>
      <c r="G28" s="196"/>
    </row>
    <row r="29" spans="1:7" s="197" customFormat="1" ht="30" customHeight="1" hidden="1">
      <c r="A29" s="193"/>
      <c r="B29" s="194"/>
      <c r="C29" s="194"/>
      <c r="D29" s="194"/>
      <c r="E29" s="195"/>
      <c r="F29" s="196"/>
      <c r="G29" s="196"/>
    </row>
    <row r="30" spans="1:7" s="197" customFormat="1" ht="30" customHeight="1">
      <c r="A30" s="193">
        <v>16</v>
      </c>
      <c r="B30" s="219" t="s">
        <v>57</v>
      </c>
      <c r="C30" s="219" t="s">
        <v>120</v>
      </c>
      <c r="D30" s="219"/>
      <c r="E30" s="220"/>
      <c r="F30" s="221"/>
      <c r="G30" s="221"/>
    </row>
    <row r="31" spans="1:7" s="197" customFormat="1" ht="30" customHeight="1">
      <c r="A31" s="193">
        <v>17</v>
      </c>
      <c r="B31" s="194" t="s">
        <v>180</v>
      </c>
      <c r="C31" s="194" t="s">
        <v>181</v>
      </c>
      <c r="D31" s="194" t="s">
        <v>157</v>
      </c>
      <c r="E31" s="195">
        <v>85</v>
      </c>
      <c r="F31" s="196"/>
      <c r="G31" s="196">
        <f aca="true" t="shared" si="1" ref="G31:G43">ROUND(E31*F31,2)</f>
        <v>0</v>
      </c>
    </row>
    <row r="32" spans="1:7" s="197" customFormat="1" ht="30" customHeight="1">
      <c r="A32" s="193">
        <v>18</v>
      </c>
      <c r="B32" s="194" t="s">
        <v>224</v>
      </c>
      <c r="C32" s="194" t="s">
        <v>225</v>
      </c>
      <c r="D32" s="194" t="s">
        <v>157</v>
      </c>
      <c r="E32" s="195">
        <v>75</v>
      </c>
      <c r="F32" s="196"/>
      <c r="G32" s="196">
        <f t="shared" si="1"/>
        <v>0</v>
      </c>
    </row>
    <row r="33" spans="1:7" s="197" customFormat="1" ht="30" customHeight="1">
      <c r="A33" s="193">
        <v>19</v>
      </c>
      <c r="B33" s="194" t="s">
        <v>264</v>
      </c>
      <c r="C33" s="194" t="s">
        <v>374</v>
      </c>
      <c r="D33" s="194" t="s">
        <v>157</v>
      </c>
      <c r="E33" s="195">
        <v>75</v>
      </c>
      <c r="F33" s="196"/>
      <c r="G33" s="196">
        <f t="shared" si="1"/>
        <v>0</v>
      </c>
    </row>
    <row r="34" spans="1:7" s="197" customFormat="1" ht="30" customHeight="1">
      <c r="A34" s="193">
        <v>20</v>
      </c>
      <c r="B34" s="194" t="s">
        <v>264</v>
      </c>
      <c r="C34" s="194" t="s">
        <v>347</v>
      </c>
      <c r="D34" s="194" t="s">
        <v>157</v>
      </c>
      <c r="E34" s="195">
        <v>85</v>
      </c>
      <c r="F34" s="196"/>
      <c r="G34" s="196">
        <f t="shared" si="1"/>
        <v>0</v>
      </c>
    </row>
    <row r="35" spans="1:7" s="197" customFormat="1" ht="30" customHeight="1">
      <c r="A35" s="193">
        <v>21</v>
      </c>
      <c r="B35" s="194" t="s">
        <v>264</v>
      </c>
      <c r="C35" s="194" t="s">
        <v>375</v>
      </c>
      <c r="D35" s="194" t="s">
        <v>157</v>
      </c>
      <c r="E35" s="195">
        <v>730</v>
      </c>
      <c r="F35" s="196"/>
      <c r="G35" s="196">
        <f t="shared" si="1"/>
        <v>0</v>
      </c>
    </row>
    <row r="36" spans="1:7" s="197" customFormat="1" ht="30" customHeight="1">
      <c r="A36" s="193">
        <v>22</v>
      </c>
      <c r="B36" s="194" t="s">
        <v>226</v>
      </c>
      <c r="C36" s="194" t="s">
        <v>227</v>
      </c>
      <c r="D36" s="194" t="s">
        <v>157</v>
      </c>
      <c r="E36" s="195">
        <v>780</v>
      </c>
      <c r="F36" s="196"/>
      <c r="G36" s="196">
        <f t="shared" si="1"/>
        <v>0</v>
      </c>
    </row>
    <row r="37" spans="1:7" s="197" customFormat="1" ht="33.75">
      <c r="A37" s="193">
        <v>23</v>
      </c>
      <c r="B37" s="198" t="s">
        <v>228</v>
      </c>
      <c r="C37" s="198" t="s">
        <v>376</v>
      </c>
      <c r="D37" s="198" t="s">
        <v>157</v>
      </c>
      <c r="E37" s="199">
        <v>780</v>
      </c>
      <c r="F37" s="200"/>
      <c r="G37" s="196">
        <f t="shared" si="1"/>
        <v>0</v>
      </c>
    </row>
    <row r="38" spans="1:7" s="197" customFormat="1" ht="30" customHeight="1">
      <c r="A38" s="193">
        <v>24</v>
      </c>
      <c r="B38" s="194" t="s">
        <v>232</v>
      </c>
      <c r="C38" s="194" t="s">
        <v>377</v>
      </c>
      <c r="D38" s="194" t="s">
        <v>157</v>
      </c>
      <c r="E38" s="195">
        <v>670</v>
      </c>
      <c r="F38" s="196"/>
      <c r="G38" s="196">
        <f>ROUND(E38*F38,2)</f>
        <v>0</v>
      </c>
    </row>
    <row r="39" spans="1:7" s="197" customFormat="1" ht="30" customHeight="1">
      <c r="A39" s="193">
        <v>25</v>
      </c>
      <c r="B39" s="194" t="s">
        <v>232</v>
      </c>
      <c r="C39" s="194" t="s">
        <v>378</v>
      </c>
      <c r="D39" s="194" t="s">
        <v>157</v>
      </c>
      <c r="E39" s="195">
        <v>110</v>
      </c>
      <c r="F39" s="196"/>
      <c r="G39" s="196">
        <f t="shared" si="1"/>
        <v>0</v>
      </c>
    </row>
    <row r="40" spans="1:7" s="197" customFormat="1" ht="30" customHeight="1">
      <c r="A40" s="193">
        <v>26</v>
      </c>
      <c r="B40" s="194" t="s">
        <v>264</v>
      </c>
      <c r="C40" s="194" t="s">
        <v>379</v>
      </c>
      <c r="D40" s="194" t="s">
        <v>380</v>
      </c>
      <c r="E40" s="195">
        <v>1</v>
      </c>
      <c r="F40" s="196"/>
      <c r="G40" s="196">
        <f t="shared" si="1"/>
        <v>0</v>
      </c>
    </row>
    <row r="41" spans="1:7" s="197" customFormat="1" ht="30" customHeight="1">
      <c r="A41" s="193">
        <v>27</v>
      </c>
      <c r="B41" s="194" t="s">
        <v>264</v>
      </c>
      <c r="C41" s="194" t="s">
        <v>381</v>
      </c>
      <c r="D41" s="194" t="s">
        <v>380</v>
      </c>
      <c r="E41" s="195">
        <v>1</v>
      </c>
      <c r="F41" s="196"/>
      <c r="G41" s="196">
        <f t="shared" si="1"/>
        <v>0</v>
      </c>
    </row>
    <row r="42" spans="1:7" s="197" customFormat="1" ht="32.25" customHeight="1">
      <c r="A42" s="193">
        <v>28</v>
      </c>
      <c r="B42" s="194" t="s">
        <v>234</v>
      </c>
      <c r="C42" s="194" t="s">
        <v>382</v>
      </c>
      <c r="D42" s="194" t="s">
        <v>157</v>
      </c>
      <c r="E42" s="195">
        <v>85</v>
      </c>
      <c r="F42" s="196"/>
      <c r="G42" s="196">
        <f t="shared" si="1"/>
        <v>0</v>
      </c>
    </row>
    <row r="43" spans="1:7" s="197" customFormat="1" ht="30" customHeight="1">
      <c r="A43" s="193">
        <v>29</v>
      </c>
      <c r="B43" s="198" t="s">
        <v>186</v>
      </c>
      <c r="C43" s="198" t="s">
        <v>383</v>
      </c>
      <c r="D43" s="198" t="s">
        <v>157</v>
      </c>
      <c r="E43" s="199">
        <v>85</v>
      </c>
      <c r="F43" s="200"/>
      <c r="G43" s="196">
        <f t="shared" si="1"/>
        <v>0</v>
      </c>
    </row>
    <row r="44" spans="1:7" s="197" customFormat="1" ht="30" customHeight="1">
      <c r="A44" s="193">
        <v>30</v>
      </c>
      <c r="B44" s="219" t="s">
        <v>43</v>
      </c>
      <c r="C44" s="219" t="s">
        <v>122</v>
      </c>
      <c r="D44" s="219"/>
      <c r="E44" s="220"/>
      <c r="F44" s="221"/>
      <c r="G44" s="221"/>
    </row>
    <row r="45" spans="1:7" s="197" customFormat="1" ht="30" customHeight="1">
      <c r="A45" s="193">
        <v>31</v>
      </c>
      <c r="B45" s="194" t="s">
        <v>190</v>
      </c>
      <c r="C45" s="194" t="s">
        <v>191</v>
      </c>
      <c r="D45" s="194" t="s">
        <v>160</v>
      </c>
      <c r="E45" s="195">
        <v>195</v>
      </c>
      <c r="F45" s="196"/>
      <c r="G45" s="196">
        <f aca="true" t="shared" si="2" ref="G45:G50">ROUND(E45*F45,2)</f>
        <v>0</v>
      </c>
    </row>
    <row r="46" spans="1:7" s="197" customFormat="1" ht="30" customHeight="1">
      <c r="A46" s="193">
        <v>32</v>
      </c>
      <c r="B46" s="198" t="s">
        <v>192</v>
      </c>
      <c r="C46" s="198" t="s">
        <v>193</v>
      </c>
      <c r="D46" s="198" t="s">
        <v>159</v>
      </c>
      <c r="E46" s="199">
        <v>195</v>
      </c>
      <c r="F46" s="200"/>
      <c r="G46" s="196">
        <f t="shared" si="2"/>
        <v>0</v>
      </c>
    </row>
    <row r="47" spans="1:7" s="197" customFormat="1" ht="30" customHeight="1">
      <c r="A47" s="193">
        <v>33</v>
      </c>
      <c r="B47" s="194" t="s">
        <v>194</v>
      </c>
      <c r="C47" s="194" t="s">
        <v>195</v>
      </c>
      <c r="D47" s="194" t="s">
        <v>140</v>
      </c>
      <c r="E47" s="195">
        <v>11.700000000000001</v>
      </c>
      <c r="F47" s="196"/>
      <c r="G47" s="196">
        <f t="shared" si="2"/>
        <v>0</v>
      </c>
    </row>
    <row r="48" spans="1:7" s="197" customFormat="1" ht="30" customHeight="1">
      <c r="A48" s="193">
        <v>34</v>
      </c>
      <c r="B48" s="194" t="s">
        <v>264</v>
      </c>
      <c r="C48" s="194" t="s">
        <v>384</v>
      </c>
      <c r="D48" s="194" t="s">
        <v>385</v>
      </c>
      <c r="E48" s="195">
        <v>25</v>
      </c>
      <c r="F48" s="196"/>
      <c r="G48" s="196">
        <f t="shared" si="2"/>
        <v>0</v>
      </c>
    </row>
    <row r="49" spans="1:7" s="197" customFormat="1" ht="30" customHeight="1">
      <c r="A49" s="193">
        <v>35</v>
      </c>
      <c r="B49" s="194" t="s">
        <v>264</v>
      </c>
      <c r="C49" s="194" t="s">
        <v>386</v>
      </c>
      <c r="D49" s="194" t="s">
        <v>157</v>
      </c>
      <c r="E49" s="195">
        <v>40</v>
      </c>
      <c r="F49" s="196"/>
      <c r="G49" s="196">
        <f t="shared" si="2"/>
        <v>0</v>
      </c>
    </row>
    <row r="50" spans="1:7" s="197" customFormat="1" ht="30" customHeight="1">
      <c r="A50" s="193">
        <v>36</v>
      </c>
      <c r="B50" s="194" t="s">
        <v>264</v>
      </c>
      <c r="C50" s="194" t="s">
        <v>387</v>
      </c>
      <c r="D50" s="194" t="s">
        <v>167</v>
      </c>
      <c r="E50" s="195">
        <v>19.2</v>
      </c>
      <c r="F50" s="196"/>
      <c r="G50" s="196">
        <f t="shared" si="2"/>
        <v>0</v>
      </c>
    </row>
    <row r="51" spans="1:7" s="197" customFormat="1" ht="30" customHeight="1" hidden="1">
      <c r="A51" s="193"/>
      <c r="B51" s="194"/>
      <c r="C51" s="194"/>
      <c r="D51" s="194"/>
      <c r="E51" s="195"/>
      <c r="F51" s="196"/>
      <c r="G51" s="196"/>
    </row>
    <row r="52" spans="1:7" s="197" customFormat="1" ht="30" customHeight="1" hidden="1">
      <c r="A52" s="193"/>
      <c r="B52" s="194"/>
      <c r="C52" s="194"/>
      <c r="D52" s="194"/>
      <c r="E52" s="195"/>
      <c r="F52" s="196"/>
      <c r="G52" s="196"/>
    </row>
    <row r="53" spans="1:7" s="197" customFormat="1" ht="30" customHeight="1" hidden="1">
      <c r="A53" s="193"/>
      <c r="B53" s="194"/>
      <c r="C53" s="194"/>
      <c r="D53" s="194"/>
      <c r="E53" s="195"/>
      <c r="F53" s="196"/>
      <c r="G53" s="196"/>
    </row>
    <row r="54" spans="1:7" s="197" customFormat="1" ht="30" customHeight="1" hidden="1">
      <c r="A54" s="193"/>
      <c r="B54" s="194"/>
      <c r="C54" s="194"/>
      <c r="D54" s="194"/>
      <c r="E54" s="195"/>
      <c r="F54" s="196"/>
      <c r="G54" s="196"/>
    </row>
    <row r="55" spans="1:7" s="197" customFormat="1" ht="30" customHeight="1" hidden="1">
      <c r="A55" s="193"/>
      <c r="B55" s="194"/>
      <c r="C55" s="194"/>
      <c r="D55" s="194"/>
      <c r="E55" s="195"/>
      <c r="F55" s="252"/>
      <c r="G55" s="196"/>
    </row>
    <row r="56" spans="1:7" s="197" customFormat="1" ht="30" customHeight="1" hidden="1">
      <c r="A56" s="193"/>
      <c r="B56" s="194"/>
      <c r="C56" s="194"/>
      <c r="D56" s="194"/>
      <c r="E56" s="195"/>
      <c r="F56" s="252"/>
      <c r="G56" s="196"/>
    </row>
    <row r="57" spans="1:7" s="197" customFormat="1" ht="30" customHeight="1" hidden="1">
      <c r="A57" s="193"/>
      <c r="B57" s="194"/>
      <c r="C57" s="194"/>
      <c r="D57" s="194"/>
      <c r="E57" s="195"/>
      <c r="F57" s="196"/>
      <c r="G57" s="196"/>
    </row>
    <row r="58" spans="1:7" s="197" customFormat="1" ht="30" customHeight="1" hidden="1">
      <c r="A58" s="193"/>
      <c r="B58" s="194"/>
      <c r="C58" s="194"/>
      <c r="D58" s="194"/>
      <c r="E58" s="195"/>
      <c r="F58" s="196"/>
      <c r="G58" s="196"/>
    </row>
    <row r="59" spans="1:7" s="197" customFormat="1" ht="30" customHeight="1" hidden="1">
      <c r="A59" s="193"/>
      <c r="B59" s="194"/>
      <c r="C59" s="194"/>
      <c r="D59" s="194"/>
      <c r="E59" s="195"/>
      <c r="F59" s="196"/>
      <c r="G59" s="196"/>
    </row>
    <row r="60" spans="1:7" s="197" customFormat="1" ht="30" customHeight="1" hidden="1">
      <c r="A60" s="193"/>
      <c r="B60" s="194"/>
      <c r="C60" s="194"/>
      <c r="D60" s="194"/>
      <c r="E60" s="195"/>
      <c r="F60" s="196"/>
      <c r="G60" s="196"/>
    </row>
    <row r="61" spans="1:7" s="197" customFormat="1" ht="30" customHeight="1" hidden="1">
      <c r="A61" s="193"/>
      <c r="B61" s="194"/>
      <c r="C61" s="194"/>
      <c r="D61" s="194"/>
      <c r="E61" s="195"/>
      <c r="F61" s="196"/>
      <c r="G61" s="196"/>
    </row>
    <row r="62" spans="1:7" s="197" customFormat="1" ht="30" customHeight="1" hidden="1">
      <c r="A62" s="193"/>
      <c r="B62" s="194"/>
      <c r="C62" s="194"/>
      <c r="D62" s="194"/>
      <c r="E62" s="195"/>
      <c r="F62" s="196"/>
      <c r="G62" s="196"/>
    </row>
    <row r="63" spans="1:7" s="197" customFormat="1" ht="30" customHeight="1" hidden="1">
      <c r="A63" s="193"/>
      <c r="B63" s="198"/>
      <c r="C63" s="198"/>
      <c r="D63" s="198"/>
      <c r="E63" s="199"/>
      <c r="F63" s="200"/>
      <c r="G63" s="196"/>
    </row>
    <row r="64" spans="1:7" s="197" customFormat="1" ht="30" customHeight="1" hidden="1">
      <c r="A64" s="193"/>
      <c r="B64" s="194"/>
      <c r="C64" s="194"/>
      <c r="D64" s="194"/>
      <c r="E64" s="195"/>
      <c r="F64" s="196"/>
      <c r="G64" s="196"/>
    </row>
    <row r="65" spans="1:7" s="197" customFormat="1" ht="30" customHeight="1" hidden="1">
      <c r="A65" s="193"/>
      <c r="B65" s="198"/>
      <c r="C65" s="198"/>
      <c r="D65" s="198"/>
      <c r="E65" s="199"/>
      <c r="F65" s="200"/>
      <c r="G65" s="196"/>
    </row>
    <row r="66" spans="1:7" s="197" customFormat="1" ht="30" customHeight="1">
      <c r="A66" s="193"/>
      <c r="B66" s="253"/>
      <c r="C66" s="253"/>
      <c r="D66" s="253"/>
      <c r="E66" s="254"/>
      <c r="F66" s="255"/>
      <c r="G66" s="225"/>
    </row>
    <row r="67" spans="1:7" s="197" customFormat="1" ht="30" customHeight="1">
      <c r="A67" s="193">
        <v>37</v>
      </c>
      <c r="B67" s="194" t="s">
        <v>264</v>
      </c>
      <c r="C67" s="194" t="s">
        <v>388</v>
      </c>
      <c r="D67" s="194" t="s">
        <v>159</v>
      </c>
      <c r="E67" s="195">
        <v>2</v>
      </c>
      <c r="F67" s="196"/>
      <c r="G67" s="196">
        <f aca="true" t="shared" si="3" ref="G67:G73">ROUND(E67*F67,2)</f>
        <v>0</v>
      </c>
    </row>
    <row r="68" spans="1:7" s="197" customFormat="1" ht="30" customHeight="1">
      <c r="A68" s="193">
        <v>38</v>
      </c>
      <c r="B68" s="194" t="s">
        <v>264</v>
      </c>
      <c r="C68" s="194" t="s">
        <v>389</v>
      </c>
      <c r="D68" s="194" t="s">
        <v>159</v>
      </c>
      <c r="E68" s="195">
        <v>2</v>
      </c>
      <c r="F68" s="196"/>
      <c r="G68" s="196">
        <f t="shared" si="3"/>
        <v>0</v>
      </c>
    </row>
    <row r="69" spans="1:7" s="197" customFormat="1" ht="30" customHeight="1">
      <c r="A69" s="193">
        <v>39</v>
      </c>
      <c r="B69" s="194" t="s">
        <v>264</v>
      </c>
      <c r="C69" s="194" t="s">
        <v>390</v>
      </c>
      <c r="D69" s="194" t="s">
        <v>159</v>
      </c>
      <c r="E69" s="195">
        <v>1</v>
      </c>
      <c r="F69" s="196"/>
      <c r="G69" s="196">
        <f t="shared" si="3"/>
        <v>0</v>
      </c>
    </row>
    <row r="70" spans="1:7" s="197" customFormat="1" ht="30" customHeight="1">
      <c r="A70" s="193">
        <v>40</v>
      </c>
      <c r="B70" s="194" t="s">
        <v>264</v>
      </c>
      <c r="C70" s="194" t="s">
        <v>391</v>
      </c>
      <c r="D70" s="194" t="s">
        <v>159</v>
      </c>
      <c r="E70" s="195">
        <v>2</v>
      </c>
      <c r="F70" s="196"/>
      <c r="G70" s="196">
        <f t="shared" si="3"/>
        <v>0</v>
      </c>
    </row>
    <row r="71" spans="1:7" s="197" customFormat="1" ht="30" customHeight="1">
      <c r="A71" s="193">
        <v>41</v>
      </c>
      <c r="B71" s="194" t="s">
        <v>264</v>
      </c>
      <c r="C71" s="194" t="s">
        <v>392</v>
      </c>
      <c r="D71" s="194" t="s">
        <v>159</v>
      </c>
      <c r="E71" s="195">
        <v>56</v>
      </c>
      <c r="F71" s="196"/>
      <c r="G71" s="196">
        <f t="shared" si="3"/>
        <v>0</v>
      </c>
    </row>
    <row r="72" spans="1:7" s="197" customFormat="1" ht="30" customHeight="1">
      <c r="A72" s="193">
        <v>42</v>
      </c>
      <c r="B72" s="194" t="s">
        <v>264</v>
      </c>
      <c r="C72" s="194" t="s">
        <v>393</v>
      </c>
      <c r="D72" s="194" t="s">
        <v>385</v>
      </c>
      <c r="E72" s="195">
        <v>120</v>
      </c>
      <c r="F72" s="196"/>
      <c r="G72" s="196">
        <f t="shared" si="3"/>
        <v>0</v>
      </c>
    </row>
    <row r="73" spans="1:7" s="197" customFormat="1" ht="30" customHeight="1">
      <c r="A73" s="193">
        <v>43</v>
      </c>
      <c r="B73" s="194" t="s">
        <v>264</v>
      </c>
      <c r="C73" s="194" t="s">
        <v>394</v>
      </c>
      <c r="D73" s="194" t="s">
        <v>159</v>
      </c>
      <c r="E73" s="195">
        <v>2</v>
      </c>
      <c r="F73" s="196"/>
      <c r="G73" s="196">
        <f t="shared" si="3"/>
        <v>0</v>
      </c>
    </row>
    <row r="74" spans="1:7" s="197" customFormat="1" ht="30" customHeight="1">
      <c r="A74" s="193">
        <v>52</v>
      </c>
      <c r="B74" s="219" t="s">
        <v>123</v>
      </c>
      <c r="C74" s="219" t="s">
        <v>124</v>
      </c>
      <c r="D74" s="219"/>
      <c r="E74" s="220"/>
      <c r="F74" s="221"/>
      <c r="G74" s="221"/>
    </row>
    <row r="75" spans="1:7" s="197" customFormat="1" ht="30" customHeight="1">
      <c r="A75" s="193">
        <v>53</v>
      </c>
      <c r="B75" s="194" t="s">
        <v>197</v>
      </c>
      <c r="C75" s="194" t="s">
        <v>198</v>
      </c>
      <c r="D75" s="194" t="s">
        <v>167</v>
      </c>
      <c r="E75" s="195">
        <v>350</v>
      </c>
      <c r="F75" s="196"/>
      <c r="G75" s="196">
        <f>ROUND(E75*F75,2)</f>
        <v>0</v>
      </c>
    </row>
    <row r="76" spans="1:7" s="197" customFormat="1" ht="30" customHeight="1">
      <c r="A76" s="193">
        <v>54</v>
      </c>
      <c r="B76" s="222"/>
      <c r="C76" s="223" t="s">
        <v>326</v>
      </c>
      <c r="D76" s="222"/>
      <c r="E76" s="224">
        <v>0</v>
      </c>
      <c r="F76" s="225"/>
      <c r="G76" s="225"/>
    </row>
    <row r="77" spans="1:7" s="197" customFormat="1" ht="30" customHeight="1">
      <c r="A77" s="193">
        <v>55</v>
      </c>
      <c r="B77" s="256" t="s">
        <v>242</v>
      </c>
      <c r="C77" s="256" t="s">
        <v>243</v>
      </c>
      <c r="D77" s="256"/>
      <c r="E77" s="256"/>
      <c r="F77" s="256"/>
      <c r="G77" s="257"/>
    </row>
    <row r="78" spans="1:7" s="197" customFormat="1" ht="30" customHeight="1">
      <c r="A78" s="193">
        <v>56</v>
      </c>
      <c r="B78" s="256" t="s">
        <v>244</v>
      </c>
      <c r="C78" s="256" t="s">
        <v>245</v>
      </c>
      <c r="D78" s="256"/>
      <c r="E78" s="256"/>
      <c r="F78" s="256"/>
      <c r="G78" s="257"/>
    </row>
    <row r="79" spans="1:7" s="197" customFormat="1" ht="30" customHeight="1">
      <c r="A79" s="193">
        <v>57</v>
      </c>
      <c r="B79" s="229" t="s">
        <v>246</v>
      </c>
      <c r="C79" s="230" t="s">
        <v>247</v>
      </c>
      <c r="D79" s="231" t="s">
        <v>160</v>
      </c>
      <c r="E79" s="232">
        <v>8</v>
      </c>
      <c r="F79" s="232"/>
      <c r="G79" s="232">
        <f>ROUND(E79*F79,2)</f>
        <v>0</v>
      </c>
    </row>
    <row r="80" spans="1:7" s="197" customFormat="1" ht="30" customHeight="1">
      <c r="A80" s="193">
        <v>58</v>
      </c>
      <c r="B80" s="229" t="s">
        <v>248</v>
      </c>
      <c r="C80" s="230" t="s">
        <v>249</v>
      </c>
      <c r="D80" s="231" t="s">
        <v>160</v>
      </c>
      <c r="E80" s="232">
        <v>8</v>
      </c>
      <c r="F80" s="232"/>
      <c r="G80" s="232">
        <f aca="true" t="shared" si="4" ref="G80:G106">ROUND(E80*F80,2)</f>
        <v>0</v>
      </c>
    </row>
    <row r="81" spans="1:7" s="197" customFormat="1" ht="30" customHeight="1">
      <c r="A81" s="193">
        <v>59</v>
      </c>
      <c r="B81" s="229" t="s">
        <v>250</v>
      </c>
      <c r="C81" s="230" t="s">
        <v>251</v>
      </c>
      <c r="D81" s="231" t="s">
        <v>159</v>
      </c>
      <c r="E81" s="232">
        <v>24</v>
      </c>
      <c r="F81" s="232"/>
      <c r="G81" s="232">
        <f t="shared" si="4"/>
        <v>0</v>
      </c>
    </row>
    <row r="82" spans="1:7" s="197" customFormat="1" ht="30" customHeight="1">
      <c r="A82" s="193">
        <v>60</v>
      </c>
      <c r="B82" s="229" t="s">
        <v>252</v>
      </c>
      <c r="C82" s="230" t="s">
        <v>315</v>
      </c>
      <c r="D82" s="231" t="s">
        <v>159</v>
      </c>
      <c r="E82" s="232">
        <v>6</v>
      </c>
      <c r="F82" s="232"/>
      <c r="G82" s="232">
        <f t="shared" si="4"/>
        <v>0</v>
      </c>
    </row>
    <row r="83" spans="1:7" s="197" customFormat="1" ht="30" customHeight="1">
      <c r="A83" s="193">
        <v>61</v>
      </c>
      <c r="B83" s="229" t="s">
        <v>253</v>
      </c>
      <c r="C83" s="230" t="s">
        <v>395</v>
      </c>
      <c r="D83" s="231" t="s">
        <v>159</v>
      </c>
      <c r="E83" s="232">
        <v>6</v>
      </c>
      <c r="F83" s="232"/>
      <c r="G83" s="232">
        <f t="shared" si="4"/>
        <v>0</v>
      </c>
    </row>
    <row r="84" spans="1:7" s="197" customFormat="1" ht="30" customHeight="1">
      <c r="A84" s="193">
        <v>62</v>
      </c>
      <c r="B84" s="229" t="s">
        <v>255</v>
      </c>
      <c r="C84" s="230" t="s">
        <v>256</v>
      </c>
      <c r="D84" s="231" t="s">
        <v>159</v>
      </c>
      <c r="E84" s="232">
        <v>7</v>
      </c>
      <c r="F84" s="232"/>
      <c r="G84" s="232">
        <f t="shared" si="4"/>
        <v>0</v>
      </c>
    </row>
    <row r="85" spans="1:7" s="197" customFormat="1" ht="30" customHeight="1">
      <c r="A85" s="193">
        <v>63</v>
      </c>
      <c r="B85" s="229" t="s">
        <v>257</v>
      </c>
      <c r="C85" s="230" t="s">
        <v>365</v>
      </c>
      <c r="D85" s="231" t="s">
        <v>159</v>
      </c>
      <c r="E85" s="232">
        <v>7</v>
      </c>
      <c r="F85" s="232"/>
      <c r="G85" s="232">
        <f t="shared" si="4"/>
        <v>0</v>
      </c>
    </row>
    <row r="86" spans="1:7" s="197" customFormat="1" ht="30" customHeight="1">
      <c r="A86" s="193">
        <v>64</v>
      </c>
      <c r="B86" s="229" t="s">
        <v>258</v>
      </c>
      <c r="C86" s="230" t="s">
        <v>259</v>
      </c>
      <c r="D86" s="231" t="s">
        <v>159</v>
      </c>
      <c r="E86" s="232">
        <v>7</v>
      </c>
      <c r="F86" s="232"/>
      <c r="G86" s="232">
        <f t="shared" si="4"/>
        <v>0</v>
      </c>
    </row>
    <row r="87" spans="1:7" s="197" customFormat="1" ht="30" customHeight="1">
      <c r="A87" s="193">
        <v>65</v>
      </c>
      <c r="B87" s="229" t="s">
        <v>260</v>
      </c>
      <c r="C87" s="230" t="s">
        <v>261</v>
      </c>
      <c r="D87" s="231" t="s">
        <v>159</v>
      </c>
      <c r="E87" s="232">
        <v>7</v>
      </c>
      <c r="F87" s="232"/>
      <c r="G87" s="232">
        <f t="shared" si="4"/>
        <v>0</v>
      </c>
    </row>
    <row r="88" spans="1:7" s="197" customFormat="1" ht="30" customHeight="1">
      <c r="A88" s="193">
        <v>66</v>
      </c>
      <c r="B88" s="229" t="s">
        <v>262</v>
      </c>
      <c r="C88" s="230" t="s">
        <v>366</v>
      </c>
      <c r="D88" s="231" t="s">
        <v>159</v>
      </c>
      <c r="E88" s="232">
        <v>7</v>
      </c>
      <c r="F88" s="232"/>
      <c r="G88" s="232">
        <f t="shared" si="4"/>
        <v>0</v>
      </c>
    </row>
    <row r="89" spans="1:7" s="197" customFormat="1" ht="30" customHeight="1">
      <c r="A89" s="193">
        <v>67</v>
      </c>
      <c r="B89" s="229" t="s">
        <v>264</v>
      </c>
      <c r="C89" s="230" t="s">
        <v>265</v>
      </c>
      <c r="D89" s="231" t="s">
        <v>159</v>
      </c>
      <c r="E89" s="232">
        <v>1</v>
      </c>
      <c r="F89" s="232"/>
      <c r="G89" s="232">
        <f t="shared" si="4"/>
        <v>0</v>
      </c>
    </row>
    <row r="90" spans="1:7" s="197" customFormat="1" ht="30" customHeight="1">
      <c r="A90" s="193">
        <v>68</v>
      </c>
      <c r="B90" s="229" t="s">
        <v>264</v>
      </c>
      <c r="C90" s="230" t="s">
        <v>319</v>
      </c>
      <c r="D90" s="231" t="s">
        <v>159</v>
      </c>
      <c r="E90" s="232">
        <v>1</v>
      </c>
      <c r="F90" s="232"/>
      <c r="G90" s="232">
        <f t="shared" si="4"/>
        <v>0</v>
      </c>
    </row>
    <row r="91" spans="1:7" s="197" customFormat="1" ht="30" customHeight="1">
      <c r="A91" s="193">
        <v>69</v>
      </c>
      <c r="B91" s="229" t="s">
        <v>266</v>
      </c>
      <c r="C91" s="230" t="s">
        <v>267</v>
      </c>
      <c r="D91" s="231" t="s">
        <v>160</v>
      </c>
      <c r="E91" s="232">
        <v>140</v>
      </c>
      <c r="F91" s="232"/>
      <c r="G91" s="232">
        <f t="shared" si="4"/>
        <v>0</v>
      </c>
    </row>
    <row r="92" spans="1:7" s="197" customFormat="1" ht="30" customHeight="1">
      <c r="A92" s="193">
        <v>70</v>
      </c>
      <c r="B92" s="229" t="s">
        <v>268</v>
      </c>
      <c r="C92" s="230" t="s">
        <v>269</v>
      </c>
      <c r="D92" s="231" t="s">
        <v>159</v>
      </c>
      <c r="E92" s="232">
        <v>7</v>
      </c>
      <c r="F92" s="232"/>
      <c r="G92" s="232">
        <f t="shared" si="4"/>
        <v>0</v>
      </c>
    </row>
    <row r="93" spans="1:7" s="197" customFormat="1" ht="30" customHeight="1">
      <c r="A93" s="193">
        <v>71</v>
      </c>
      <c r="B93" s="229" t="s">
        <v>270</v>
      </c>
      <c r="C93" s="230" t="s">
        <v>271</v>
      </c>
      <c r="D93" s="231" t="s">
        <v>158</v>
      </c>
      <c r="E93" s="232">
        <v>112</v>
      </c>
      <c r="F93" s="232"/>
      <c r="G93" s="232">
        <f t="shared" si="4"/>
        <v>0</v>
      </c>
    </row>
    <row r="94" spans="1:7" s="197" customFormat="1" ht="30" customHeight="1">
      <c r="A94" s="193">
        <v>72</v>
      </c>
      <c r="B94" s="229" t="s">
        <v>272</v>
      </c>
      <c r="C94" s="230" t="s">
        <v>273</v>
      </c>
      <c r="D94" s="231" t="s">
        <v>160</v>
      </c>
      <c r="E94" s="232">
        <v>16</v>
      </c>
      <c r="F94" s="232"/>
      <c r="G94" s="232">
        <f t="shared" si="4"/>
        <v>0</v>
      </c>
    </row>
    <row r="95" spans="1:7" s="197" customFormat="1" ht="30" customHeight="1">
      <c r="A95" s="193">
        <v>73</v>
      </c>
      <c r="B95" s="229" t="s">
        <v>274</v>
      </c>
      <c r="C95" s="230" t="s">
        <v>275</v>
      </c>
      <c r="D95" s="231" t="s">
        <v>158</v>
      </c>
      <c r="E95" s="232">
        <v>4</v>
      </c>
      <c r="F95" s="232"/>
      <c r="G95" s="232">
        <f t="shared" si="4"/>
        <v>0</v>
      </c>
    </row>
    <row r="96" spans="1:7" s="197" customFormat="1" ht="30" customHeight="1">
      <c r="A96" s="193">
        <v>74</v>
      </c>
      <c r="B96" s="229" t="s">
        <v>276</v>
      </c>
      <c r="C96" s="230" t="s">
        <v>277</v>
      </c>
      <c r="D96" s="231" t="s">
        <v>159</v>
      </c>
      <c r="E96" s="232">
        <v>7</v>
      </c>
      <c r="F96" s="232"/>
      <c r="G96" s="232">
        <f t="shared" si="4"/>
        <v>0</v>
      </c>
    </row>
    <row r="97" spans="1:7" s="197" customFormat="1" ht="30" customHeight="1">
      <c r="A97" s="193">
        <v>75</v>
      </c>
      <c r="B97" s="229" t="s">
        <v>278</v>
      </c>
      <c r="C97" s="230" t="s">
        <v>279</v>
      </c>
      <c r="D97" s="231" t="s">
        <v>159</v>
      </c>
      <c r="E97" s="232">
        <v>7</v>
      </c>
      <c r="F97" s="232"/>
      <c r="G97" s="232">
        <f t="shared" si="4"/>
        <v>0</v>
      </c>
    </row>
    <row r="98" spans="1:7" s="197" customFormat="1" ht="30" customHeight="1">
      <c r="A98" s="193">
        <v>76</v>
      </c>
      <c r="B98" s="233" t="s">
        <v>280</v>
      </c>
      <c r="C98" s="234" t="s">
        <v>321</v>
      </c>
      <c r="D98" s="233" t="s">
        <v>160</v>
      </c>
      <c r="E98" s="235">
        <v>140</v>
      </c>
      <c r="F98" s="236"/>
      <c r="G98" s="232">
        <f t="shared" si="4"/>
        <v>0</v>
      </c>
    </row>
    <row r="99" spans="1:7" s="197" customFormat="1" ht="30" customHeight="1">
      <c r="A99" s="193">
        <v>77</v>
      </c>
      <c r="B99" s="233" t="s">
        <v>281</v>
      </c>
      <c r="C99" s="230" t="s">
        <v>320</v>
      </c>
      <c r="D99" s="233" t="s">
        <v>160</v>
      </c>
      <c r="E99" s="235">
        <v>140</v>
      </c>
      <c r="F99" s="236"/>
      <c r="G99" s="232">
        <f t="shared" si="4"/>
        <v>0</v>
      </c>
    </row>
    <row r="100" spans="1:7" s="197" customFormat="1" ht="30" customHeight="1">
      <c r="A100" s="193">
        <v>78</v>
      </c>
      <c r="B100" s="229" t="s">
        <v>282</v>
      </c>
      <c r="C100" s="230" t="s">
        <v>396</v>
      </c>
      <c r="D100" s="231" t="s">
        <v>160</v>
      </c>
      <c r="E100" s="232">
        <v>95</v>
      </c>
      <c r="F100" s="232"/>
      <c r="G100" s="232">
        <f t="shared" si="4"/>
        <v>0</v>
      </c>
    </row>
    <row r="101" spans="1:7" s="197" customFormat="1" ht="30" customHeight="1">
      <c r="A101" s="193">
        <v>79</v>
      </c>
      <c r="B101" s="229" t="s">
        <v>283</v>
      </c>
      <c r="C101" s="230" t="s">
        <v>368</v>
      </c>
      <c r="D101" s="231" t="s">
        <v>160</v>
      </c>
      <c r="E101" s="232">
        <v>99.75</v>
      </c>
      <c r="F101" s="232"/>
      <c r="G101" s="232">
        <f t="shared" si="4"/>
        <v>0</v>
      </c>
    </row>
    <row r="102" spans="1:7" s="197" customFormat="1" ht="30" customHeight="1">
      <c r="A102" s="193">
        <v>80</v>
      </c>
      <c r="B102" s="229" t="s">
        <v>284</v>
      </c>
      <c r="C102" s="230" t="s">
        <v>285</v>
      </c>
      <c r="D102" s="231" t="s">
        <v>159</v>
      </c>
      <c r="E102" s="232">
        <v>6</v>
      </c>
      <c r="F102" s="232"/>
      <c r="G102" s="232">
        <f t="shared" si="4"/>
        <v>0</v>
      </c>
    </row>
    <row r="103" spans="1:7" s="197" customFormat="1" ht="30" customHeight="1">
      <c r="A103" s="193">
        <v>81</v>
      </c>
      <c r="B103" s="229" t="s">
        <v>286</v>
      </c>
      <c r="C103" s="230" t="s">
        <v>287</v>
      </c>
      <c r="D103" s="231" t="s">
        <v>159</v>
      </c>
      <c r="E103" s="232">
        <v>6</v>
      </c>
      <c r="F103" s="232"/>
      <c r="G103" s="232">
        <f t="shared" si="4"/>
        <v>0</v>
      </c>
    </row>
    <row r="104" spans="1:7" s="197" customFormat="1" ht="30" customHeight="1">
      <c r="A104" s="193">
        <v>82</v>
      </c>
      <c r="B104" s="229" t="s">
        <v>369</v>
      </c>
      <c r="C104" s="230" t="s">
        <v>370</v>
      </c>
      <c r="D104" s="231" t="s">
        <v>159</v>
      </c>
      <c r="E104" s="232">
        <v>1</v>
      </c>
      <c r="F104" s="232"/>
      <c r="G104" s="232">
        <f t="shared" si="4"/>
        <v>0</v>
      </c>
    </row>
    <row r="105" spans="1:7" s="197" customFormat="1" ht="30" customHeight="1">
      <c r="A105" s="193">
        <v>83</v>
      </c>
      <c r="B105" s="229" t="s">
        <v>371</v>
      </c>
      <c r="C105" s="230" t="s">
        <v>372</v>
      </c>
      <c r="D105" s="231" t="s">
        <v>160</v>
      </c>
      <c r="E105" s="232">
        <v>50</v>
      </c>
      <c r="F105" s="232"/>
      <c r="G105" s="232">
        <f t="shared" si="4"/>
        <v>0</v>
      </c>
    </row>
    <row r="106" spans="1:7" s="197" customFormat="1" ht="30" customHeight="1">
      <c r="A106" s="193">
        <v>84</v>
      </c>
      <c r="B106" s="229" t="s">
        <v>264</v>
      </c>
      <c r="C106" s="230" t="s">
        <v>322</v>
      </c>
      <c r="D106" s="231" t="s">
        <v>159</v>
      </c>
      <c r="E106" s="232">
        <v>6</v>
      </c>
      <c r="F106" s="232"/>
      <c r="G106" s="232">
        <f t="shared" si="4"/>
        <v>0</v>
      </c>
    </row>
    <row r="107" spans="1:7" s="197" customFormat="1" ht="30" customHeight="1">
      <c r="A107" s="193">
        <v>85</v>
      </c>
      <c r="B107" s="226" t="s">
        <v>288</v>
      </c>
      <c r="C107" s="226" t="s">
        <v>289</v>
      </c>
      <c r="D107" s="226"/>
      <c r="E107" s="226">
        <v>0</v>
      </c>
      <c r="F107" s="226"/>
      <c r="G107" s="232">
        <f>E107*F107</f>
        <v>0</v>
      </c>
    </row>
    <row r="108" spans="1:7" s="197" customFormat="1" ht="30" customHeight="1">
      <c r="A108" s="193">
        <v>86</v>
      </c>
      <c r="B108" s="229" t="s">
        <v>290</v>
      </c>
      <c r="C108" s="230" t="s">
        <v>291</v>
      </c>
      <c r="D108" s="231" t="s">
        <v>292</v>
      </c>
      <c r="E108" s="232">
        <v>0.23</v>
      </c>
      <c r="F108" s="232"/>
      <c r="G108" s="232">
        <f aca="true" t="shared" si="5" ref="G108:G125">ROUND(E108*F108,2)</f>
        <v>0</v>
      </c>
    </row>
    <row r="109" spans="1:7" s="197" customFormat="1" ht="30" customHeight="1">
      <c r="A109" s="193">
        <v>87</v>
      </c>
      <c r="B109" s="229" t="s">
        <v>293</v>
      </c>
      <c r="C109" s="230" t="s">
        <v>294</v>
      </c>
      <c r="D109" s="231" t="s">
        <v>159</v>
      </c>
      <c r="E109" s="232">
        <v>5</v>
      </c>
      <c r="F109" s="232"/>
      <c r="G109" s="232">
        <f t="shared" si="5"/>
        <v>0</v>
      </c>
    </row>
    <row r="110" spans="1:7" s="197" customFormat="1" ht="30" customHeight="1">
      <c r="A110" s="193">
        <v>88</v>
      </c>
      <c r="B110" s="229" t="s">
        <v>295</v>
      </c>
      <c r="C110" s="230" t="s">
        <v>296</v>
      </c>
      <c r="D110" s="231" t="s">
        <v>159</v>
      </c>
      <c r="E110" s="232">
        <v>5</v>
      </c>
      <c r="F110" s="232"/>
      <c r="G110" s="232">
        <f t="shared" si="5"/>
        <v>0</v>
      </c>
    </row>
    <row r="111" spans="1:7" s="197" customFormat="1" ht="30" customHeight="1">
      <c r="A111" s="193">
        <v>89</v>
      </c>
      <c r="B111" s="229" t="s">
        <v>297</v>
      </c>
      <c r="C111" s="230" t="s">
        <v>298</v>
      </c>
      <c r="D111" s="231" t="s">
        <v>160</v>
      </c>
      <c r="E111" s="232">
        <v>140</v>
      </c>
      <c r="F111" s="232"/>
      <c r="G111" s="232">
        <f t="shared" si="5"/>
        <v>0</v>
      </c>
    </row>
    <row r="112" spans="1:7" s="197" customFormat="1" ht="30" customHeight="1">
      <c r="A112" s="193">
        <v>90</v>
      </c>
      <c r="B112" s="229" t="s">
        <v>299</v>
      </c>
      <c r="C112" s="230" t="s">
        <v>300</v>
      </c>
      <c r="D112" s="231" t="s">
        <v>160</v>
      </c>
      <c r="E112" s="232">
        <v>140</v>
      </c>
      <c r="F112" s="232"/>
      <c r="G112" s="232">
        <f t="shared" si="5"/>
        <v>0</v>
      </c>
    </row>
    <row r="113" spans="1:7" s="197" customFormat="1" ht="30" customHeight="1">
      <c r="A113" s="193">
        <v>91</v>
      </c>
      <c r="B113" s="229" t="s">
        <v>301</v>
      </c>
      <c r="C113" s="237" t="s">
        <v>302</v>
      </c>
      <c r="D113" s="231" t="s">
        <v>160</v>
      </c>
      <c r="E113" s="232">
        <v>140</v>
      </c>
      <c r="F113" s="232"/>
      <c r="G113" s="232">
        <f t="shared" si="5"/>
        <v>0</v>
      </c>
    </row>
    <row r="114" spans="1:7" s="197" customFormat="1" ht="30" customHeight="1">
      <c r="A114" s="193">
        <v>92</v>
      </c>
      <c r="B114" s="229" t="s">
        <v>303</v>
      </c>
      <c r="C114" s="230" t="s">
        <v>304</v>
      </c>
      <c r="D114" s="231" t="s">
        <v>160</v>
      </c>
      <c r="E114" s="232">
        <v>140</v>
      </c>
      <c r="F114" s="232"/>
      <c r="G114" s="232">
        <f t="shared" si="5"/>
        <v>0</v>
      </c>
    </row>
    <row r="115" spans="1:7" s="197" customFormat="1" ht="30" customHeight="1">
      <c r="A115" s="193">
        <v>93</v>
      </c>
      <c r="B115" s="229" t="s">
        <v>305</v>
      </c>
      <c r="C115" s="230" t="s">
        <v>306</v>
      </c>
      <c r="D115" s="231" t="s">
        <v>160</v>
      </c>
      <c r="E115" s="232">
        <v>140</v>
      </c>
      <c r="F115" s="232"/>
      <c r="G115" s="232">
        <f t="shared" si="5"/>
        <v>0</v>
      </c>
    </row>
    <row r="116" spans="1:7" s="197" customFormat="1" ht="30" customHeight="1">
      <c r="A116" s="193">
        <v>94</v>
      </c>
      <c r="B116" s="229" t="s">
        <v>307</v>
      </c>
      <c r="C116" s="230" t="s">
        <v>308</v>
      </c>
      <c r="D116" s="231" t="s">
        <v>157</v>
      </c>
      <c r="E116" s="232">
        <v>140</v>
      </c>
      <c r="F116" s="232"/>
      <c r="G116" s="232">
        <f t="shared" si="5"/>
        <v>0</v>
      </c>
    </row>
    <row r="117" spans="1:7" s="197" customFormat="1" ht="30" customHeight="1">
      <c r="A117" s="193">
        <v>95</v>
      </c>
      <c r="B117" s="229" t="s">
        <v>71</v>
      </c>
      <c r="C117" s="230" t="s">
        <v>309</v>
      </c>
      <c r="D117" s="231" t="s">
        <v>159</v>
      </c>
      <c r="E117" s="232">
        <v>1</v>
      </c>
      <c r="F117" s="232"/>
      <c r="G117" s="232">
        <f t="shared" si="5"/>
        <v>0</v>
      </c>
    </row>
    <row r="118" spans="1:7" s="197" customFormat="1" ht="30" customHeight="1">
      <c r="A118" s="193">
        <v>96</v>
      </c>
      <c r="B118" s="229" t="s">
        <v>310</v>
      </c>
      <c r="C118" s="230" t="s">
        <v>311</v>
      </c>
      <c r="D118" s="231" t="s">
        <v>312</v>
      </c>
      <c r="E118" s="232">
        <v>20</v>
      </c>
      <c r="F118" s="232"/>
      <c r="G118" s="232">
        <f t="shared" si="5"/>
        <v>0</v>
      </c>
    </row>
    <row r="119" spans="1:7" s="197" customFormat="1" ht="30" customHeight="1">
      <c r="A119" s="193">
        <v>97</v>
      </c>
      <c r="B119" s="229" t="s">
        <v>313</v>
      </c>
      <c r="C119" s="230" t="s">
        <v>314</v>
      </c>
      <c r="D119" s="231" t="s">
        <v>205</v>
      </c>
      <c r="E119" s="232">
        <v>2</v>
      </c>
      <c r="F119" s="232"/>
      <c r="G119" s="232">
        <f t="shared" si="5"/>
        <v>0</v>
      </c>
    </row>
    <row r="120" spans="1:7" s="197" customFormat="1" ht="30" customHeight="1">
      <c r="A120" s="193">
        <v>98</v>
      </c>
      <c r="B120" s="229" t="s">
        <v>303</v>
      </c>
      <c r="C120" s="230" t="s">
        <v>304</v>
      </c>
      <c r="D120" s="231" t="s">
        <v>160</v>
      </c>
      <c r="E120" s="232">
        <v>130</v>
      </c>
      <c r="F120" s="232"/>
      <c r="G120" s="232">
        <f t="shared" si="5"/>
        <v>0</v>
      </c>
    </row>
    <row r="121" spans="1:7" s="197" customFormat="1" ht="30" customHeight="1">
      <c r="A121" s="193">
        <v>99</v>
      </c>
      <c r="B121" s="229" t="s">
        <v>305</v>
      </c>
      <c r="C121" s="230" t="s">
        <v>306</v>
      </c>
      <c r="D121" s="231" t="s">
        <v>160</v>
      </c>
      <c r="E121" s="232">
        <v>130</v>
      </c>
      <c r="F121" s="232"/>
      <c r="G121" s="232">
        <f t="shared" si="5"/>
        <v>0</v>
      </c>
    </row>
    <row r="122" spans="1:7" s="197" customFormat="1" ht="30" customHeight="1">
      <c r="A122" s="193">
        <v>100</v>
      </c>
      <c r="B122" s="229" t="s">
        <v>307</v>
      </c>
      <c r="C122" s="230" t="s">
        <v>308</v>
      </c>
      <c r="D122" s="231" t="s">
        <v>157</v>
      </c>
      <c r="E122" s="232">
        <v>130</v>
      </c>
      <c r="F122" s="232"/>
      <c r="G122" s="232">
        <f t="shared" si="5"/>
        <v>0</v>
      </c>
    </row>
    <row r="123" spans="1:7" s="197" customFormat="1" ht="30" customHeight="1">
      <c r="A123" s="193">
        <v>101</v>
      </c>
      <c r="B123" s="229" t="s">
        <v>71</v>
      </c>
      <c r="C123" s="230" t="s">
        <v>309</v>
      </c>
      <c r="D123" s="231" t="s">
        <v>159</v>
      </c>
      <c r="E123" s="232">
        <v>1</v>
      </c>
      <c r="F123" s="232"/>
      <c r="G123" s="232">
        <f t="shared" si="5"/>
        <v>0</v>
      </c>
    </row>
    <row r="124" spans="1:7" s="197" customFormat="1" ht="30" customHeight="1">
      <c r="A124" s="193">
        <v>102</v>
      </c>
      <c r="B124" s="229" t="s">
        <v>310</v>
      </c>
      <c r="C124" s="230" t="s">
        <v>311</v>
      </c>
      <c r="D124" s="231" t="s">
        <v>312</v>
      </c>
      <c r="E124" s="232">
        <v>5</v>
      </c>
      <c r="F124" s="232"/>
      <c r="G124" s="232">
        <f t="shared" si="5"/>
        <v>0</v>
      </c>
    </row>
    <row r="125" spans="1:7" s="197" customFormat="1" ht="30" customHeight="1">
      <c r="A125" s="193">
        <v>103</v>
      </c>
      <c r="B125" s="229" t="s">
        <v>313</v>
      </c>
      <c r="C125" s="230" t="s">
        <v>314</v>
      </c>
      <c r="D125" s="231" t="s">
        <v>205</v>
      </c>
      <c r="E125" s="232">
        <v>2</v>
      </c>
      <c r="F125" s="232"/>
      <c r="G125" s="232">
        <f t="shared" si="5"/>
        <v>0</v>
      </c>
    </row>
    <row r="126" spans="1:7" s="197" customFormat="1" ht="11.25">
      <c r="A126" s="238"/>
      <c r="B126" s="222"/>
      <c r="C126" s="222"/>
      <c r="D126" s="222"/>
      <c r="E126" s="224"/>
      <c r="F126" s="225"/>
      <c r="G126" s="225"/>
    </row>
    <row r="127" spans="1:7" s="197" customFormat="1" ht="11.25">
      <c r="A127" s="238"/>
      <c r="B127" s="222"/>
      <c r="C127" s="222"/>
      <c r="D127" s="222"/>
      <c r="E127" s="224"/>
      <c r="F127" s="225"/>
      <c r="G127" s="225"/>
    </row>
    <row r="128" spans="1:7" s="197" customFormat="1" ht="11.25">
      <c r="A128" s="238"/>
      <c r="B128" s="222"/>
      <c r="C128" s="222"/>
      <c r="D128" s="222"/>
      <c r="E128" s="224"/>
      <c r="F128" s="225"/>
      <c r="G128" s="225"/>
    </row>
    <row r="129" spans="1:7" s="197" customFormat="1" ht="15">
      <c r="A129" s="239"/>
      <c r="B129" s="240"/>
      <c r="C129" s="240" t="s">
        <v>130</v>
      </c>
      <c r="D129" s="240"/>
      <c r="E129" s="241"/>
      <c r="F129" s="242"/>
      <c r="G129" s="242">
        <f>SUM(G15:G125)</f>
        <v>0</v>
      </c>
    </row>
  </sheetData>
  <sheetProtection/>
  <mergeCells count="2">
    <mergeCell ref="A1:G1"/>
    <mergeCell ref="A8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52">
      <selection activeCell="F15" sqref="F15:F55"/>
    </sheetView>
  </sheetViews>
  <sheetFormatPr defaultColWidth="10.5" defaultRowHeight="10.5"/>
  <cols>
    <col min="1" max="1" width="5.5" style="168" customWidth="1"/>
    <col min="2" max="2" width="16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1" customWidth="1"/>
    <col min="7" max="7" width="17.33203125" style="171" customWidth="1"/>
    <col min="8" max="16384" width="10.5" style="1" customWidth="1"/>
  </cols>
  <sheetData>
    <row r="1" spans="1:7" s="2" customFormat="1" ht="18">
      <c r="A1" s="296" t="s">
        <v>131</v>
      </c>
      <c r="B1" s="297"/>
      <c r="C1" s="297"/>
      <c r="D1" s="297"/>
      <c r="E1" s="297"/>
      <c r="F1" s="297"/>
      <c r="G1" s="297"/>
    </row>
    <row r="2" spans="1:7" s="2" customFormat="1" ht="12">
      <c r="A2" s="131" t="s">
        <v>342</v>
      </c>
      <c r="B2" s="135"/>
      <c r="C2" s="135"/>
      <c r="D2" s="135"/>
      <c r="E2" s="135"/>
      <c r="F2" s="135"/>
      <c r="G2" s="135"/>
    </row>
    <row r="3" spans="1:7" s="2" customFormat="1" ht="12">
      <c r="A3" s="131" t="s">
        <v>397</v>
      </c>
      <c r="B3" s="135"/>
      <c r="C3" s="135"/>
      <c r="D3" s="135"/>
      <c r="E3" s="135"/>
      <c r="F3" s="135"/>
      <c r="G3" s="135"/>
    </row>
    <row r="4" spans="1:7" s="2" customFormat="1" ht="12">
      <c r="A4" s="141"/>
      <c r="B4" s="131"/>
      <c r="C4" s="141"/>
      <c r="D4" s="132"/>
      <c r="E4" s="132"/>
      <c r="F4" s="132"/>
      <c r="G4" s="132"/>
    </row>
    <row r="5" spans="1:7" s="2" customFormat="1" ht="11.25">
      <c r="A5" s="142"/>
      <c r="B5" s="143"/>
      <c r="C5" s="143"/>
      <c r="D5" s="143"/>
      <c r="E5" s="144"/>
      <c r="F5" s="145"/>
      <c r="G5" s="145"/>
    </row>
    <row r="6" spans="1:7" s="2" customFormat="1" ht="12">
      <c r="A6" s="135" t="s">
        <v>112</v>
      </c>
      <c r="B6" s="135"/>
      <c r="C6" s="135"/>
      <c r="D6" s="135"/>
      <c r="E6" s="135"/>
      <c r="F6" s="135"/>
      <c r="G6" s="135"/>
    </row>
    <row r="7" spans="1:7" s="2" customFormat="1" ht="12">
      <c r="A7" s="135" t="s">
        <v>132</v>
      </c>
      <c r="B7" s="135"/>
      <c r="C7" s="135"/>
      <c r="D7" s="135"/>
      <c r="E7" s="135" t="s">
        <v>113</v>
      </c>
      <c r="F7" s="135"/>
      <c r="G7" s="135"/>
    </row>
    <row r="8" spans="1:7" s="2" customFormat="1" ht="12">
      <c r="A8" s="298" t="s">
        <v>114</v>
      </c>
      <c r="B8" s="299"/>
      <c r="C8" s="299"/>
      <c r="D8" s="146"/>
      <c r="E8" s="135" t="s">
        <v>398</v>
      </c>
      <c r="F8" s="147"/>
      <c r="G8" s="147"/>
    </row>
    <row r="9" spans="1:7" s="2" customFormat="1" ht="10.5">
      <c r="A9" s="142"/>
      <c r="B9" s="142"/>
      <c r="C9" s="142"/>
      <c r="D9" s="142"/>
      <c r="E9" s="142"/>
      <c r="F9" s="142"/>
      <c r="G9" s="142"/>
    </row>
    <row r="10" spans="1:7" s="2" customFormat="1" ht="22.5">
      <c r="A10" s="148" t="s">
        <v>133</v>
      </c>
      <c r="B10" s="148" t="s">
        <v>134</v>
      </c>
      <c r="C10" s="148" t="s">
        <v>115</v>
      </c>
      <c r="D10" s="148" t="s">
        <v>135</v>
      </c>
      <c r="E10" s="148" t="s">
        <v>136</v>
      </c>
      <c r="F10" s="148" t="s">
        <v>137</v>
      </c>
      <c r="G10" s="148" t="s">
        <v>116</v>
      </c>
    </row>
    <row r="11" spans="1:7" s="2" customFormat="1" ht="11.25">
      <c r="A11" s="148" t="s">
        <v>34</v>
      </c>
      <c r="B11" s="148" t="s">
        <v>41</v>
      </c>
      <c r="C11" s="148" t="s">
        <v>47</v>
      </c>
      <c r="D11" s="148" t="s">
        <v>53</v>
      </c>
      <c r="E11" s="148" t="s">
        <v>57</v>
      </c>
      <c r="F11" s="148" t="s">
        <v>61</v>
      </c>
      <c r="G11" s="148" t="s">
        <v>64</v>
      </c>
    </row>
    <row r="12" spans="1:7" s="2" customFormat="1" ht="10.5">
      <c r="A12" s="142"/>
      <c r="B12" s="142"/>
      <c r="C12" s="142"/>
      <c r="D12" s="142"/>
      <c r="E12" s="142"/>
      <c r="F12" s="142"/>
      <c r="G12" s="142"/>
    </row>
    <row r="13" spans="1:7" s="2" customFormat="1" ht="15">
      <c r="A13" s="149"/>
      <c r="B13" s="150" t="s">
        <v>35</v>
      </c>
      <c r="C13" s="150" t="s">
        <v>117</v>
      </c>
      <c r="D13" s="150"/>
      <c r="E13" s="151"/>
      <c r="F13" s="152"/>
      <c r="G13" s="152"/>
    </row>
    <row r="14" spans="1:7" s="2" customFormat="1" ht="12.75">
      <c r="A14" s="153"/>
      <c r="B14" s="154" t="s">
        <v>34</v>
      </c>
      <c r="C14" s="154" t="s">
        <v>118</v>
      </c>
      <c r="D14" s="154"/>
      <c r="E14" s="155"/>
      <c r="F14" s="156"/>
      <c r="G14" s="156"/>
    </row>
    <row r="15" spans="1:7" s="2" customFormat="1" ht="30" customHeight="1">
      <c r="A15" s="157">
        <v>1</v>
      </c>
      <c r="B15" s="158" t="s">
        <v>138</v>
      </c>
      <c r="C15" s="158" t="s">
        <v>139</v>
      </c>
      <c r="D15" s="158" t="s">
        <v>140</v>
      </c>
      <c r="E15" s="159">
        <v>7.78</v>
      </c>
      <c r="F15" s="160"/>
      <c r="G15" s="160">
        <f aca="true" t="shared" si="0" ref="G15:G55">ROUND(E15*F15,2)</f>
        <v>0</v>
      </c>
    </row>
    <row r="16" spans="1:7" s="2" customFormat="1" ht="30" customHeight="1">
      <c r="A16" s="157">
        <v>2</v>
      </c>
      <c r="B16" s="158" t="s">
        <v>141</v>
      </c>
      <c r="C16" s="158" t="s">
        <v>142</v>
      </c>
      <c r="D16" s="158" t="s">
        <v>140</v>
      </c>
      <c r="E16" s="159">
        <v>2.57</v>
      </c>
      <c r="F16" s="160"/>
      <c r="G16" s="160">
        <f t="shared" si="0"/>
        <v>0</v>
      </c>
    </row>
    <row r="17" spans="1:7" s="2" customFormat="1" ht="30" customHeight="1">
      <c r="A17" s="157">
        <f aca="true" t="shared" si="1" ref="A17:A55">A16+1</f>
        <v>3</v>
      </c>
      <c r="B17" s="158" t="s">
        <v>143</v>
      </c>
      <c r="C17" s="158" t="s">
        <v>144</v>
      </c>
      <c r="D17" s="158" t="s">
        <v>140</v>
      </c>
      <c r="E17" s="159">
        <v>4.32</v>
      </c>
      <c r="F17" s="160"/>
      <c r="G17" s="160">
        <f t="shared" si="0"/>
        <v>0</v>
      </c>
    </row>
    <row r="18" spans="1:7" s="2" customFormat="1" ht="30" customHeight="1">
      <c r="A18" s="157">
        <f t="shared" si="1"/>
        <v>4</v>
      </c>
      <c r="B18" s="158" t="s">
        <v>145</v>
      </c>
      <c r="C18" s="158" t="s">
        <v>146</v>
      </c>
      <c r="D18" s="158" t="s">
        <v>140</v>
      </c>
      <c r="E18" s="159">
        <v>1.43</v>
      </c>
      <c r="F18" s="160"/>
      <c r="G18" s="160">
        <f t="shared" si="0"/>
        <v>0</v>
      </c>
    </row>
    <row r="19" spans="1:7" s="2" customFormat="1" ht="30" customHeight="1">
      <c r="A19" s="157">
        <f t="shared" si="1"/>
        <v>5</v>
      </c>
      <c r="B19" s="158" t="s">
        <v>147</v>
      </c>
      <c r="C19" s="158" t="s">
        <v>148</v>
      </c>
      <c r="D19" s="158" t="s">
        <v>140</v>
      </c>
      <c r="E19" s="159">
        <v>0.96</v>
      </c>
      <c r="F19" s="160"/>
      <c r="G19" s="160">
        <f t="shared" si="0"/>
        <v>0</v>
      </c>
    </row>
    <row r="20" spans="1:7" s="2" customFormat="1" ht="30" customHeight="1">
      <c r="A20" s="157">
        <f t="shared" si="1"/>
        <v>6</v>
      </c>
      <c r="B20" s="158" t="s">
        <v>149</v>
      </c>
      <c r="C20" s="158" t="s">
        <v>150</v>
      </c>
      <c r="D20" s="158" t="s">
        <v>140</v>
      </c>
      <c r="E20" s="159">
        <v>0.32</v>
      </c>
      <c r="F20" s="160"/>
      <c r="G20" s="160">
        <f t="shared" si="0"/>
        <v>0</v>
      </c>
    </row>
    <row r="21" spans="1:7" s="2" customFormat="1" ht="30" customHeight="1">
      <c r="A21" s="157">
        <f t="shared" si="1"/>
        <v>7</v>
      </c>
      <c r="B21" s="158" t="s">
        <v>151</v>
      </c>
      <c r="C21" s="158" t="s">
        <v>152</v>
      </c>
      <c r="D21" s="158" t="s">
        <v>140</v>
      </c>
      <c r="E21" s="159">
        <v>12.1</v>
      </c>
      <c r="F21" s="160"/>
      <c r="G21" s="160">
        <f t="shared" si="0"/>
        <v>0</v>
      </c>
    </row>
    <row r="22" spans="1:7" s="2" customFormat="1" ht="30" customHeight="1">
      <c r="A22" s="157">
        <f t="shared" si="1"/>
        <v>8</v>
      </c>
      <c r="B22" s="158" t="s">
        <v>218</v>
      </c>
      <c r="C22" s="158" t="s">
        <v>219</v>
      </c>
      <c r="D22" s="158" t="s">
        <v>140</v>
      </c>
      <c r="E22" s="159">
        <v>12.1</v>
      </c>
      <c r="F22" s="160"/>
      <c r="G22" s="160">
        <f t="shared" si="0"/>
        <v>0</v>
      </c>
    </row>
    <row r="23" spans="1:7" s="2" customFormat="1" ht="30" customHeight="1">
      <c r="A23" s="157">
        <f t="shared" si="1"/>
        <v>9</v>
      </c>
      <c r="B23" s="158" t="s">
        <v>220</v>
      </c>
      <c r="C23" s="158" t="s">
        <v>221</v>
      </c>
      <c r="D23" s="158" t="s">
        <v>140</v>
      </c>
      <c r="E23" s="159">
        <v>12.1</v>
      </c>
      <c r="F23" s="160"/>
      <c r="G23" s="160">
        <f t="shared" si="0"/>
        <v>0</v>
      </c>
    </row>
    <row r="24" spans="1:7" s="2" customFormat="1" ht="30" customHeight="1">
      <c r="A24" s="157">
        <f t="shared" si="1"/>
        <v>10</v>
      </c>
      <c r="B24" s="158" t="s">
        <v>329</v>
      </c>
      <c r="C24" s="158" t="s">
        <v>330</v>
      </c>
      <c r="D24" s="158" t="s">
        <v>157</v>
      </c>
      <c r="E24" s="159">
        <v>14.24</v>
      </c>
      <c r="F24" s="160"/>
      <c r="G24" s="160">
        <f t="shared" si="0"/>
        <v>0</v>
      </c>
    </row>
    <row r="25" spans="1:7" s="2" customFormat="1" ht="30" customHeight="1">
      <c r="A25" s="157">
        <f t="shared" si="1"/>
        <v>11</v>
      </c>
      <c r="B25" s="158" t="s">
        <v>327</v>
      </c>
      <c r="C25" s="158" t="s">
        <v>328</v>
      </c>
      <c r="D25" s="158" t="s">
        <v>167</v>
      </c>
      <c r="E25" s="159">
        <f>E23*1.6</f>
        <v>19.36</v>
      </c>
      <c r="F25" s="160"/>
      <c r="G25" s="160">
        <f t="shared" si="0"/>
        <v>0</v>
      </c>
    </row>
    <row r="26" spans="1:7" s="2" customFormat="1" ht="30" customHeight="1">
      <c r="A26" s="157">
        <f t="shared" si="1"/>
        <v>12</v>
      </c>
      <c r="B26" s="154" t="s">
        <v>41</v>
      </c>
      <c r="C26" s="154" t="s">
        <v>119</v>
      </c>
      <c r="D26" s="154"/>
      <c r="E26" s="155"/>
      <c r="F26" s="156"/>
      <c r="G26" s="160"/>
    </row>
    <row r="27" spans="1:7" s="2" customFormat="1" ht="30" customHeight="1">
      <c r="A27" s="157">
        <f t="shared" si="1"/>
        <v>13</v>
      </c>
      <c r="B27" s="158" t="s">
        <v>161</v>
      </c>
      <c r="C27" s="158" t="s">
        <v>162</v>
      </c>
      <c r="D27" s="158" t="s">
        <v>140</v>
      </c>
      <c r="E27" s="159">
        <v>0.57</v>
      </c>
      <c r="F27" s="160"/>
      <c r="G27" s="160">
        <f t="shared" si="0"/>
        <v>0</v>
      </c>
    </row>
    <row r="28" spans="1:7" s="2" customFormat="1" ht="30" customHeight="1">
      <c r="A28" s="157">
        <f t="shared" si="1"/>
        <v>14</v>
      </c>
      <c r="B28" s="158" t="s">
        <v>163</v>
      </c>
      <c r="C28" s="158" t="s">
        <v>164</v>
      </c>
      <c r="D28" s="158" t="s">
        <v>140</v>
      </c>
      <c r="E28" s="159">
        <v>4.47</v>
      </c>
      <c r="F28" s="160"/>
      <c r="G28" s="160">
        <f t="shared" si="0"/>
        <v>0</v>
      </c>
    </row>
    <row r="29" spans="1:7" s="2" customFormat="1" ht="30" customHeight="1">
      <c r="A29" s="157">
        <f t="shared" si="1"/>
        <v>15</v>
      </c>
      <c r="B29" s="158" t="s">
        <v>165</v>
      </c>
      <c r="C29" s="158" t="s">
        <v>166</v>
      </c>
      <c r="D29" s="158" t="s">
        <v>167</v>
      </c>
      <c r="E29" s="159">
        <v>0.27</v>
      </c>
      <c r="F29" s="160"/>
      <c r="G29" s="160">
        <f t="shared" si="0"/>
        <v>0</v>
      </c>
    </row>
    <row r="30" spans="1:7" s="2" customFormat="1" ht="30" customHeight="1">
      <c r="A30" s="157">
        <f t="shared" si="1"/>
        <v>16</v>
      </c>
      <c r="B30" s="158" t="s">
        <v>168</v>
      </c>
      <c r="C30" s="158" t="s">
        <v>169</v>
      </c>
      <c r="D30" s="158" t="s">
        <v>140</v>
      </c>
      <c r="E30" s="159">
        <v>0.99</v>
      </c>
      <c r="F30" s="160"/>
      <c r="G30" s="160">
        <f t="shared" si="0"/>
        <v>0</v>
      </c>
    </row>
    <row r="31" spans="1:7" s="2" customFormat="1" ht="30" customHeight="1">
      <c r="A31" s="157">
        <f t="shared" si="1"/>
        <v>17</v>
      </c>
      <c r="B31" s="158" t="s">
        <v>170</v>
      </c>
      <c r="C31" s="158" t="s">
        <v>171</v>
      </c>
      <c r="D31" s="158" t="s">
        <v>167</v>
      </c>
      <c r="E31" s="159">
        <v>0.06</v>
      </c>
      <c r="F31" s="160"/>
      <c r="G31" s="160">
        <f t="shared" si="0"/>
        <v>0</v>
      </c>
    </row>
    <row r="32" spans="1:7" s="2" customFormat="1" ht="30" customHeight="1">
      <c r="A32" s="157">
        <f t="shared" si="1"/>
        <v>18</v>
      </c>
      <c r="B32" s="158" t="s">
        <v>172</v>
      </c>
      <c r="C32" s="158" t="s">
        <v>173</v>
      </c>
      <c r="D32" s="158" t="s">
        <v>157</v>
      </c>
      <c r="E32" s="159">
        <v>11.7</v>
      </c>
      <c r="F32" s="160"/>
      <c r="G32" s="160">
        <f t="shared" si="0"/>
        <v>0</v>
      </c>
    </row>
    <row r="33" spans="1:7" s="2" customFormat="1" ht="30" customHeight="1">
      <c r="A33" s="157">
        <f t="shared" si="1"/>
        <v>19</v>
      </c>
      <c r="B33" s="161" t="s">
        <v>174</v>
      </c>
      <c r="C33" s="161" t="s">
        <v>175</v>
      </c>
      <c r="D33" s="161" t="s">
        <v>157</v>
      </c>
      <c r="E33" s="162">
        <v>11.93</v>
      </c>
      <c r="F33" s="163"/>
      <c r="G33" s="160">
        <f t="shared" si="0"/>
        <v>0</v>
      </c>
    </row>
    <row r="34" spans="1:7" s="2" customFormat="1" ht="30" customHeight="1">
      <c r="A34" s="157">
        <f t="shared" si="1"/>
        <v>20</v>
      </c>
      <c r="B34" s="154" t="s">
        <v>57</v>
      </c>
      <c r="C34" s="154" t="s">
        <v>120</v>
      </c>
      <c r="D34" s="154"/>
      <c r="E34" s="155"/>
      <c r="F34" s="156"/>
      <c r="G34" s="160"/>
    </row>
    <row r="35" spans="1:7" s="2" customFormat="1" ht="30" customHeight="1">
      <c r="A35" s="157">
        <f t="shared" si="1"/>
        <v>21</v>
      </c>
      <c r="B35" s="158" t="s">
        <v>176</v>
      </c>
      <c r="C35" s="158" t="s">
        <v>177</v>
      </c>
      <c r="D35" s="158" t="s">
        <v>157</v>
      </c>
      <c r="E35" s="159">
        <v>14.24</v>
      </c>
      <c r="F35" s="160"/>
      <c r="G35" s="160">
        <f t="shared" si="0"/>
        <v>0</v>
      </c>
    </row>
    <row r="36" spans="1:7" s="2" customFormat="1" ht="30" customHeight="1">
      <c r="A36" s="157">
        <f t="shared" si="1"/>
        <v>22</v>
      </c>
      <c r="B36" s="158" t="s">
        <v>178</v>
      </c>
      <c r="C36" s="158" t="s">
        <v>179</v>
      </c>
      <c r="D36" s="158" t="s">
        <v>157</v>
      </c>
      <c r="E36" s="159">
        <v>11.7</v>
      </c>
      <c r="F36" s="160"/>
      <c r="G36" s="160">
        <f t="shared" si="0"/>
        <v>0</v>
      </c>
    </row>
    <row r="37" spans="1:7" s="2" customFormat="1" ht="30" customHeight="1">
      <c r="A37" s="157">
        <f t="shared" si="1"/>
        <v>23</v>
      </c>
      <c r="B37" s="154" t="s">
        <v>61</v>
      </c>
      <c r="C37" s="154" t="s">
        <v>121</v>
      </c>
      <c r="D37" s="154"/>
      <c r="E37" s="155"/>
      <c r="F37" s="156"/>
      <c r="G37" s="160">
        <f t="shared" si="0"/>
        <v>0</v>
      </c>
    </row>
    <row r="38" spans="1:7" s="2" customFormat="1" ht="30" customHeight="1">
      <c r="A38" s="157">
        <f t="shared" si="1"/>
        <v>24</v>
      </c>
      <c r="B38" s="158" t="s">
        <v>188</v>
      </c>
      <c r="C38" s="158" t="s">
        <v>189</v>
      </c>
      <c r="D38" s="158" t="s">
        <v>157</v>
      </c>
      <c r="E38" s="159">
        <v>14.24</v>
      </c>
      <c r="F38" s="160"/>
      <c r="G38" s="160">
        <f t="shared" si="0"/>
        <v>0</v>
      </c>
    </row>
    <row r="39" spans="1:7" s="2" customFormat="1" ht="30" customHeight="1">
      <c r="A39" s="157">
        <f t="shared" si="1"/>
        <v>25</v>
      </c>
      <c r="B39" s="154" t="s">
        <v>43</v>
      </c>
      <c r="C39" s="154" t="s">
        <v>122</v>
      </c>
      <c r="D39" s="154"/>
      <c r="E39" s="155"/>
      <c r="F39" s="156"/>
      <c r="G39" s="160"/>
    </row>
    <row r="40" spans="1:7" s="2" customFormat="1" ht="30" customHeight="1">
      <c r="A40" s="157">
        <f t="shared" si="1"/>
        <v>26</v>
      </c>
      <c r="B40" s="158" t="s">
        <v>190</v>
      </c>
      <c r="C40" s="158" t="s">
        <v>191</v>
      </c>
      <c r="D40" s="158" t="s">
        <v>160</v>
      </c>
      <c r="E40" s="159">
        <v>6.4</v>
      </c>
      <c r="F40" s="160"/>
      <c r="G40" s="160">
        <f t="shared" si="0"/>
        <v>0</v>
      </c>
    </row>
    <row r="41" spans="1:7" s="2" customFormat="1" ht="30" customHeight="1">
      <c r="A41" s="157">
        <f t="shared" si="1"/>
        <v>27</v>
      </c>
      <c r="B41" s="161" t="s">
        <v>192</v>
      </c>
      <c r="C41" s="161" t="s">
        <v>193</v>
      </c>
      <c r="D41" s="161" t="s">
        <v>159</v>
      </c>
      <c r="E41" s="162">
        <v>6.46</v>
      </c>
      <c r="F41" s="163"/>
      <c r="G41" s="160">
        <f t="shared" si="0"/>
        <v>0</v>
      </c>
    </row>
    <row r="42" spans="1:7" s="2" customFormat="1" ht="30" customHeight="1">
      <c r="A42" s="157">
        <f t="shared" si="1"/>
        <v>28</v>
      </c>
      <c r="B42" s="158" t="s">
        <v>194</v>
      </c>
      <c r="C42" s="158" t="s">
        <v>195</v>
      </c>
      <c r="D42" s="158" t="s">
        <v>140</v>
      </c>
      <c r="E42" s="159">
        <v>0.26</v>
      </c>
      <c r="F42" s="160"/>
      <c r="G42" s="160">
        <f t="shared" si="0"/>
        <v>0</v>
      </c>
    </row>
    <row r="43" spans="1:7" s="2" customFormat="1" ht="30" customHeight="1">
      <c r="A43" s="157">
        <f t="shared" si="1"/>
        <v>29</v>
      </c>
      <c r="B43" s="158" t="s">
        <v>399</v>
      </c>
      <c r="C43" s="158" t="s">
        <v>239</v>
      </c>
      <c r="D43" s="158" t="s">
        <v>196</v>
      </c>
      <c r="E43" s="159">
        <v>1</v>
      </c>
      <c r="F43" s="160"/>
      <c r="G43" s="160">
        <f t="shared" si="0"/>
        <v>0</v>
      </c>
    </row>
    <row r="44" spans="1:7" s="2" customFormat="1" ht="33.75">
      <c r="A44" s="157">
        <f t="shared" si="1"/>
        <v>30</v>
      </c>
      <c r="B44" s="161" t="s">
        <v>400</v>
      </c>
      <c r="C44" s="161" t="s">
        <v>401</v>
      </c>
      <c r="D44" s="161" t="s">
        <v>159</v>
      </c>
      <c r="E44" s="162">
        <v>1</v>
      </c>
      <c r="F44" s="163"/>
      <c r="G44" s="160">
        <f t="shared" si="0"/>
        <v>0</v>
      </c>
    </row>
    <row r="45" spans="1:7" s="2" customFormat="1" ht="30" customHeight="1">
      <c r="A45" s="157">
        <v>31</v>
      </c>
      <c r="B45" s="154" t="s">
        <v>123</v>
      </c>
      <c r="C45" s="154" t="s">
        <v>124</v>
      </c>
      <c r="D45" s="154"/>
      <c r="E45" s="155"/>
      <c r="F45" s="156"/>
      <c r="G45" s="160"/>
    </row>
    <row r="46" spans="1:7" s="2" customFormat="1" ht="30" customHeight="1">
      <c r="A46" s="157">
        <f t="shared" si="1"/>
        <v>32</v>
      </c>
      <c r="B46" s="158" t="s">
        <v>197</v>
      </c>
      <c r="C46" s="158" t="s">
        <v>198</v>
      </c>
      <c r="D46" s="158" t="s">
        <v>167</v>
      </c>
      <c r="E46" s="159">
        <v>31.47</v>
      </c>
      <c r="F46" s="160"/>
      <c r="G46" s="160">
        <f t="shared" si="0"/>
        <v>0</v>
      </c>
    </row>
    <row r="47" spans="1:7" s="2" customFormat="1" ht="30" customHeight="1">
      <c r="A47" s="157">
        <f t="shared" si="1"/>
        <v>33</v>
      </c>
      <c r="B47" s="150" t="s">
        <v>48</v>
      </c>
      <c r="C47" s="150" t="s">
        <v>125</v>
      </c>
      <c r="D47" s="150"/>
      <c r="E47" s="151"/>
      <c r="F47" s="152"/>
      <c r="G47" s="160"/>
    </row>
    <row r="48" spans="1:7" s="2" customFormat="1" ht="30" customHeight="1">
      <c r="A48" s="157">
        <f t="shared" si="1"/>
        <v>34</v>
      </c>
      <c r="B48" s="154" t="s">
        <v>126</v>
      </c>
      <c r="C48" s="154" t="s">
        <v>127</v>
      </c>
      <c r="D48" s="154"/>
      <c r="E48" s="155"/>
      <c r="F48" s="156"/>
      <c r="G48" s="160"/>
    </row>
    <row r="49" spans="1:7" s="2" customFormat="1" ht="30" customHeight="1">
      <c r="A49" s="157">
        <f t="shared" si="1"/>
        <v>35</v>
      </c>
      <c r="B49" s="158" t="s">
        <v>199</v>
      </c>
      <c r="C49" s="158" t="s">
        <v>200</v>
      </c>
      <c r="D49" s="158" t="s">
        <v>157</v>
      </c>
      <c r="E49" s="159">
        <v>14.24</v>
      </c>
      <c r="F49" s="160"/>
      <c r="G49" s="160">
        <f t="shared" si="0"/>
        <v>0</v>
      </c>
    </row>
    <row r="50" spans="1:7" s="2" customFormat="1" ht="30" customHeight="1">
      <c r="A50" s="157">
        <f t="shared" si="1"/>
        <v>36</v>
      </c>
      <c r="B50" s="161" t="s">
        <v>201</v>
      </c>
      <c r="C50" s="161" t="s">
        <v>202</v>
      </c>
      <c r="D50" s="161" t="s">
        <v>157</v>
      </c>
      <c r="E50" s="162">
        <v>16.38</v>
      </c>
      <c r="F50" s="163"/>
      <c r="G50" s="160">
        <f t="shared" si="0"/>
        <v>0</v>
      </c>
    </row>
    <row r="51" spans="1:7" s="2" customFormat="1" ht="30" customHeight="1">
      <c r="A51" s="157">
        <f t="shared" si="1"/>
        <v>37</v>
      </c>
      <c r="B51" s="158" t="s">
        <v>203</v>
      </c>
      <c r="C51" s="158" t="s">
        <v>204</v>
      </c>
      <c r="D51" s="158" t="s">
        <v>205</v>
      </c>
      <c r="E51" s="159">
        <v>1.08</v>
      </c>
      <c r="F51" s="160"/>
      <c r="G51" s="160">
        <f t="shared" si="0"/>
        <v>0</v>
      </c>
    </row>
    <row r="52" spans="1:7" s="2" customFormat="1" ht="30" customHeight="1">
      <c r="A52" s="157">
        <f t="shared" si="1"/>
        <v>38</v>
      </c>
      <c r="B52" s="154" t="s">
        <v>128</v>
      </c>
      <c r="C52" s="154" t="s">
        <v>129</v>
      </c>
      <c r="D52" s="154"/>
      <c r="E52" s="155"/>
      <c r="F52" s="156"/>
      <c r="G52" s="160"/>
    </row>
    <row r="53" spans="1:7" s="2" customFormat="1" ht="30" customHeight="1">
      <c r="A53" s="157">
        <f t="shared" si="1"/>
        <v>39</v>
      </c>
      <c r="B53" s="158" t="s">
        <v>207</v>
      </c>
      <c r="C53" s="158" t="s">
        <v>208</v>
      </c>
      <c r="D53" s="158" t="s">
        <v>157</v>
      </c>
      <c r="E53" s="159">
        <v>14.24</v>
      </c>
      <c r="F53" s="160"/>
      <c r="G53" s="160">
        <f t="shared" si="0"/>
        <v>0</v>
      </c>
    </row>
    <row r="54" spans="1:7" s="2" customFormat="1" ht="33.75">
      <c r="A54" s="157">
        <f t="shared" si="1"/>
        <v>40</v>
      </c>
      <c r="B54" s="161" t="s">
        <v>209</v>
      </c>
      <c r="C54" s="161" t="s">
        <v>210</v>
      </c>
      <c r="D54" s="161" t="s">
        <v>157</v>
      </c>
      <c r="E54" s="162">
        <v>15.38</v>
      </c>
      <c r="F54" s="163"/>
      <c r="G54" s="160">
        <f t="shared" si="0"/>
        <v>0</v>
      </c>
    </row>
    <row r="55" spans="1:7" s="2" customFormat="1" ht="30" customHeight="1">
      <c r="A55" s="157">
        <f t="shared" si="1"/>
        <v>41</v>
      </c>
      <c r="B55" s="158" t="s">
        <v>211</v>
      </c>
      <c r="C55" s="158" t="s">
        <v>212</v>
      </c>
      <c r="D55" s="158" t="s">
        <v>205</v>
      </c>
      <c r="E55" s="159">
        <v>10.84</v>
      </c>
      <c r="F55" s="160"/>
      <c r="G55" s="160">
        <f t="shared" si="0"/>
        <v>0</v>
      </c>
    </row>
    <row r="56" spans="1:7" s="2" customFormat="1" ht="15">
      <c r="A56" s="164"/>
      <c r="B56" s="165"/>
      <c r="C56" s="165" t="s">
        <v>130</v>
      </c>
      <c r="D56" s="165"/>
      <c r="E56" s="166"/>
      <c r="F56" s="167"/>
      <c r="G56" s="167">
        <f>SUM(G15:G55)</f>
        <v>0</v>
      </c>
    </row>
  </sheetData>
  <sheetProtection/>
  <mergeCells count="2">
    <mergeCell ref="A1:G1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2022-12-20T08:23:10Z</cp:lastPrinted>
  <dcterms:created xsi:type="dcterms:W3CDTF">2021-03-30T16:07:28Z</dcterms:created>
  <dcterms:modified xsi:type="dcterms:W3CDTF">2023-04-27T08:05:33Z</dcterms:modified>
  <cp:category/>
  <cp:version/>
  <cp:contentType/>
  <cp:contentStatus/>
</cp:coreProperties>
</file>