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2 - 2021 - 530. (Vestník) Odpad\08. Súťažné podklady\"/>
    </mc:Choice>
  </mc:AlternateContent>
  <bookViews>
    <workbookView xWindow="30195" yWindow="1395" windowWidth="21600" windowHeight="11235" tabRatio="742" activeTab="4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27" r:id="rId7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č.5'!$A$1:$H$60</definedName>
  </definedNames>
  <calcPr calcId="152511"/>
</workbook>
</file>

<file path=xl/calcChain.xml><?xml version="1.0" encoding="utf-8"?>
<calcChain xmlns="http://schemas.openxmlformats.org/spreadsheetml/2006/main">
  <c r="E35" i="27" l="1"/>
  <c r="B31" i="27"/>
  <c r="B30" i="27"/>
  <c r="C26" i="27"/>
  <c r="C25" i="27"/>
  <c r="C24" i="27"/>
  <c r="C23" i="27"/>
  <c r="C19" i="26"/>
  <c r="A2" i="27"/>
  <c r="I28" i="26" l="1"/>
  <c r="G58" i="23"/>
  <c r="K10" i="26"/>
  <c r="K11" i="26"/>
  <c r="K12" i="26"/>
  <c r="K13" i="26"/>
  <c r="K14" i="26"/>
  <c r="K15" i="26"/>
  <c r="J10" i="26"/>
  <c r="J11" i="26"/>
  <c r="J12" i="26"/>
  <c r="J13" i="26"/>
  <c r="J14" i="26"/>
  <c r="J15" i="26"/>
  <c r="H11" i="26"/>
  <c r="I11" i="26" s="1"/>
  <c r="H12" i="26"/>
  <c r="I12" i="26" s="1"/>
  <c r="H13" i="26"/>
  <c r="I13" i="26" s="1"/>
  <c r="H14" i="26"/>
  <c r="I14" i="26" s="1"/>
  <c r="L14" i="26" l="1"/>
  <c r="M14" i="26" s="1"/>
  <c r="L11" i="26"/>
  <c r="M11" i="26" s="1"/>
  <c r="L13" i="26"/>
  <c r="M13" i="26" s="1"/>
  <c r="L12" i="26"/>
  <c r="M12" i="26" s="1"/>
  <c r="A2" i="26" l="1"/>
  <c r="A2" i="23"/>
  <c r="B26" i="26" l="1"/>
  <c r="B25" i="26"/>
  <c r="C22" i="26"/>
  <c r="C21" i="26"/>
  <c r="C20" i="26"/>
  <c r="H10" i="26" l="1"/>
  <c r="I10" i="26" s="1"/>
  <c r="L10" i="26"/>
  <c r="M10" i="26" s="1"/>
  <c r="H15" i="26"/>
  <c r="I15" i="26" s="1"/>
  <c r="L15" i="26"/>
  <c r="M15" i="26" l="1"/>
  <c r="K8" i="26" l="1"/>
  <c r="H8" i="26" l="1"/>
  <c r="K9" i="26" l="1"/>
  <c r="J9" i="26"/>
  <c r="H9" i="26"/>
  <c r="I9" i="26" s="1"/>
  <c r="J8" i="26"/>
  <c r="I8" i="26"/>
  <c r="J16" i="26" l="1"/>
  <c r="L8" i="26"/>
  <c r="M8" i="26" s="1"/>
  <c r="L9" i="26"/>
  <c r="M9" i="26" s="1"/>
  <c r="M16" i="26" l="1"/>
  <c r="C6" i="6"/>
  <c r="E48" i="23"/>
  <c r="E49" i="23"/>
  <c r="D19" i="21" l="1"/>
  <c r="B16" i="21"/>
  <c r="C6" i="21"/>
  <c r="B56" i="23" l="1"/>
  <c r="D21" i="18"/>
  <c r="B57" i="23"/>
  <c r="B15" i="18"/>
  <c r="E51" i="23"/>
  <c r="E50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D97" i="5" l="1"/>
</calcChain>
</file>

<file path=xl/sharedStrings.xml><?xml version="1.0" encoding="utf-8"?>
<sst xmlns="http://schemas.openxmlformats.org/spreadsheetml/2006/main" count="286" uniqueCount="162">
  <si>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</si>
  <si>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</si>
  <si>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</si>
  <si>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</si>
  <si>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</si>
  <si>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</si>
  <si>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</si>
  <si>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</si>
  <si>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</si>
  <si>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</si>
  <si>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</si>
  <si>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</si>
  <si>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</si>
  <si>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</si>
  <si>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</si>
  <si>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</si>
  <si>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</si>
  <si>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</si>
  <si>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</si>
  <si>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</si>
  <si>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</si>
  <si>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</si>
  <si>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</si>
  <si>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</si>
  <si>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</si>
  <si>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</si>
  <si>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</si>
  <si>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</si>
  <si>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</si>
  <si>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</si>
  <si>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</si>
  <si>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</si>
  <si>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</si>
  <si>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</si>
  <si>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</si>
  <si>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</si>
  <si>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</si>
  <si>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</si>
  <si>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</si>
  <si>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</si>
  <si>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</si>
  <si>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</si>
  <si>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</si>
  <si>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</si>
  <si>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</si>
  <si>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</si>
  <si>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</si>
  <si>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</si>
  <si>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</si>
  <si>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</si>
  <si>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</si>
  <si>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</si>
  <si>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</si>
  <si>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</si>
  <si>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</si>
  <si>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</si>
  <si>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</si>
  <si>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 xml:space="preserve">VYHLÁSENIE UCHÁDZAČA KU KONFLIKTOM ZÁUJMOV </t>
  </si>
  <si>
    <t>KALKULÁCIA CENY A NÁVRH NA PLNENIE KRITÉRIA NA VYHODNOTENIE PONÚK</t>
  </si>
  <si>
    <t>Množstvo</t>
  </si>
  <si>
    <t xml:space="preserve">Jednotková cena v EUR </t>
  </si>
  <si>
    <t>Celková cena za požadovaný počet MJ v EUR</t>
  </si>
  <si>
    <t>bez DPH</t>
  </si>
  <si>
    <t>sadzba DPH
v %</t>
  </si>
  <si>
    <t>s DPH</t>
  </si>
  <si>
    <t>výška DPH 
v EUR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</si>
  <si>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</si>
  <si>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</si>
  <si>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</si>
  <si>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</si>
  <si>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</si>
  <si>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</si>
  <si>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</si>
  <si>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t>1.3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</si>
  <si>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</si>
  <si>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>xxx</t>
  </si>
  <si>
    <t>Zber a zhodnotenie, alebo zneškodnenie vybraných odpadov v kategórií nebezpečný</t>
  </si>
  <si>
    <t>Položka č. 1 - Zber a zhodnotenie alebo zneškodnenie vybraných odpadov v kategórií nebezpečný</t>
  </si>
  <si>
    <t>Odber, preprava a nakladanie - (zhodnotenie, resp. zneškodnenie) odpadov v kategórii “nebezpečný odpad“, ktorý vzniká zo zdravotnej starostlivosti a celkovej prevádzky verejného obstarávateľa. Odpad je zaradený podľa Katalógu odpadov v súlade so zákonom č. 79/2015 Z. z. o odpadoch a o zmene a doplnení niektorých zákonov (ďalej len "zákon o odpadoch"). Odpady sú zaradené v zmysle vyhlášky Ministerstva životného prostredia SR č. 365/2015 Z.z. v aktuálnom znení, ktorou sa ustanovuje Katalóg odpadov (zhodnotenie alebo zneškodnenie odpadov).</t>
  </si>
  <si>
    <t>Úkony, ktoré má uchádzač zabezpečiť v rámci ceny:</t>
  </si>
  <si>
    <t>Odber odpadov a zabezpečenie jeho zneškodnenia, alebo zhodnotenia, manipulácia s odpadmi pozostávajúca z naloženia, prepravy,  zhodnotenia, resp. zneškodnenia odpadov.</t>
  </si>
  <si>
    <t>Uchádzač predloží Registráciu – povolenie v súlade s §98 zákona o odpadoch a dotknuté vydané Rozhodnutia v súlade s právnymi predpismi v odpadovom hospodárstve, vydané v zmysle zákona o odpadoch .</t>
  </si>
  <si>
    <t>Dodržiavať povinnosti držiteľa §14 zákona o odpadoch.</t>
  </si>
  <si>
    <t>Dodržiavať povinnosti  vyplývajúce z Dohody ADR.</t>
  </si>
  <si>
    <t>1.3.1</t>
  </si>
  <si>
    <t>Pri odbere odberateľ vystaví pre prevzaté nebezpečné odpady SPRIEVODNÝ LIST NEBEZPEĆNÉHO ODPADU (ďalej len SLNO) podľa Prílohy č. 12 k vyhláške č. 366/2015 Z. z. o evidenčnej povinnosti. Za plnenie požiadaviek Dohody  ADR zodpovedá odberateľ - dopravca.</t>
  </si>
  <si>
    <t>1.4</t>
  </si>
  <si>
    <t>Cenu požadujeme stanoviť za odber 1 tony odpadu, v ktorej bude zahrnutá  manipulácia, poskytnutie kontajnerov, preprava a zneškodnenie/zhodnotenie.</t>
  </si>
  <si>
    <t>1.5</t>
  </si>
  <si>
    <t>Kontinuálne vznikajúce odpady 18 01 03, 15 01 10:</t>
  </si>
  <si>
    <t>1.6</t>
  </si>
  <si>
    <t>Odpady sú zhromažďované vo vyčlenených priestoroch spoločnosti, zabalené tak, aby nedochádzalo k nežiaducemu úniku znečisťujúcich látok do okolitého prostredia.</t>
  </si>
  <si>
    <t>1.6.1</t>
  </si>
  <si>
    <t>Vývoz odpadu bude realizovaný na základe dohodnutého harmonogramu. V prípade sviatkov a dní voľna bude vývoz dohodnutý individuálne a to tak, aby bol zabezpečený kontinuálny vývoz odpadov z areálu verejného obstarávateľa.</t>
  </si>
  <si>
    <t>1.6.2</t>
  </si>
  <si>
    <t>1.6.3</t>
  </si>
  <si>
    <t>V prípade produkcie väčšieho množstva odpadov je možné požadovať zo strany verejného obstarávateľa aj vývoz na základe telefonickej objednávky naviac, oproti stanovenému harmonogramu.</t>
  </si>
  <si>
    <t>Odpady vznikajúce v nepravidelných cykloch - 06 04 04, 08 03 17,  15 01 11, 15 02 02, 16 06 01, 18 01 06 a 18 01 08 budú zhromažďované vo vyčlenených priestoroch verejného obstarávateľa:</t>
  </si>
  <si>
    <t>1.7</t>
  </si>
  <si>
    <t>Vývoz sa nepožaduje v pravidelných cykloch, predpokladá sa v intervale 1-2x ročne.</t>
  </si>
  <si>
    <t>1.7.1</t>
  </si>
  <si>
    <t>Dohodnutý bude individuálne, vrátane zadefinovania KČO, množstva a podmienok vývozu, a to telefonicky, e-mailom alebo na osobnom stretnutí  podľa aktuálneho výskytu odpadov.</t>
  </si>
  <si>
    <t>Patria tu odpady, ktoré vznikajú:</t>
  </si>
  <si>
    <t>1.7.2</t>
  </si>
  <si>
    <t>1.7.1.1</t>
  </si>
  <si>
    <t>v malých množstvách, ktoré sú priebežne zhromažďované v priestoroch verejného obstarávateľa.</t>
  </si>
  <si>
    <t>1.7.2.1</t>
  </si>
  <si>
    <t>nárazovo, napr.: pri vyradení majetku verejného obstarávateľa.</t>
  </si>
  <si>
    <t>1.7.2.2</t>
  </si>
  <si>
    <t>1.7.2.3</t>
  </si>
  <si>
    <t>mimoriadnou činnosťou verejného obstarávateľa, napr.: stavebné odpady pri opravách.</t>
  </si>
  <si>
    <t>Počet kontajnerov poskytnutých verejnému obstarávateľovi a frekvencia vývozu:</t>
  </si>
  <si>
    <t>2.1</t>
  </si>
  <si>
    <t>2.2</t>
  </si>
  <si>
    <t>2.3</t>
  </si>
  <si>
    <t>2.4</t>
  </si>
  <si>
    <t>2.5</t>
  </si>
  <si>
    <t>2.6</t>
  </si>
  <si>
    <t>2.7</t>
  </si>
  <si>
    <t>2.8</t>
  </si>
  <si>
    <t>Frekvencia vývozu</t>
  </si>
  <si>
    <t>v nepravidelných cykloch</t>
  </si>
  <si>
    <t>1 x mesačne</t>
  </si>
  <si>
    <t>1-2 x ročne</t>
  </si>
  <si>
    <t>2 x týždenne
(utorok, štvrtok)</t>
  </si>
  <si>
    <t>4 x ročne</t>
  </si>
  <si>
    <t>1 x ročne</t>
  </si>
  <si>
    <t>P. č.</t>
  </si>
  <si>
    <t>Druh odpadu (Katalógové číslo a názov odpadu)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</si>
  <si>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</si>
  <si>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</si>
  <si>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</si>
  <si>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</si>
  <si>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</si>
  <si>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</si>
  <si>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</si>
  <si>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</si>
  <si>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Požiadavky na dodržanie legislatívnych noriem:</t>
  </si>
  <si>
    <t>3.1</t>
  </si>
  <si>
    <t>3.2</t>
  </si>
  <si>
    <t>3.3</t>
  </si>
  <si>
    <t>3.4</t>
  </si>
  <si>
    <t>3.5</t>
  </si>
  <si>
    <t>3.6</t>
  </si>
  <si>
    <t>Zákon č.79/2015 Z.z. o odpadoch v platnom znení.</t>
  </si>
  <si>
    <t>Vyhláška MŽP SR č.365/2015 Z. z., ktorou sa ustanovuje Katalóg odpadov, v platnom znení.</t>
  </si>
  <si>
    <t>Vyhláška MŽP SR č.366/2015 Z. z. o evidenčnej povinnosti a ohlasovacej povinnosti, v platnom znení.</t>
  </si>
  <si>
    <t>Vyhláška MŽP SR č.371/2015 Z. z., ktorou sa vykonávajú niektoré ustanovenia zákona o odpadoch, v platnom znení.</t>
  </si>
  <si>
    <t>Zákon č.56/2012 Z.z. o cestnej doprave v platnom znení.</t>
  </si>
  <si>
    <t>Dohoda ADR.</t>
  </si>
  <si>
    <t>tona</t>
  </si>
  <si>
    <t>výška DPH
v EUR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</si>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</sst>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0"/>
  </numFmts>
  <fonts count="32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4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5" fillId="0" borderId="0"/>
    <xf numFmtId="0" fontId="4" fillId="0" borderId="0"/>
    <xf numFmtId="0" fontId="26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262">
    <xf numFmtId="0" fontId="0" fillId="0" borderId="0" xfId="0"/>
    <xf numFmtId="0" fontId="11" fillId="0" borderId="0" xfId="1" applyFont="1"/>
    <xf numFmtId="0" fontId="12" fillId="0" borderId="0" xfId="1" applyFont="1"/>
    <xf numFmtId="0" fontId="11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1" fillId="0" borderId="1" xfId="1" applyFont="1" applyBorder="1" applyAlignment="1">
      <alignment horizontal="left"/>
    </xf>
    <xf numFmtId="49" fontId="12" fillId="0" borderId="0" xfId="1" applyNumberFormat="1" applyFont="1" applyAlignment="1">
      <alignment wrapText="1"/>
    </xf>
    <xf numFmtId="0" fontId="11" fillId="0" borderId="0" xfId="1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 vertical="center" wrapText="1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0" fontId="12" fillId="0" borderId="8" xfId="1" applyFont="1" applyBorder="1" applyAlignment="1">
      <alignment vertical="top" wrapText="1"/>
    </xf>
    <xf numFmtId="0" fontId="17" fillId="0" borderId="10" xfId="1" applyFont="1" applyBorder="1" applyAlignment="1">
      <alignment horizontal="center" vertical="top" wrapText="1"/>
    </xf>
    <xf numFmtId="0" fontId="19" fillId="2" borderId="2" xfId="1" applyFont="1" applyFill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left" vertical="center" wrapText="1"/>
    </xf>
    <xf numFmtId="9" fontId="11" fillId="0" borderId="12" xfId="1" applyNumberFormat="1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horizontal="left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9" fontId="11" fillId="0" borderId="4" xfId="1" applyNumberFormat="1" applyFont="1" applyBorder="1" applyAlignment="1">
      <alignment horizontal="left" vertical="center" wrapText="1"/>
    </xf>
    <xf numFmtId="49" fontId="18" fillId="0" borderId="4" xfId="2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0" xfId="1" applyFont="1" applyAlignment="1" applyProtection="1">
      <alignment vertical="top" wrapText="1"/>
      <protection locked="0"/>
    </xf>
    <xf numFmtId="0" fontId="11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11" fillId="0" borderId="0" xfId="9" applyFont="1" applyAlignment="1">
      <alignment horizontal="left" wrapText="1"/>
    </xf>
    <xf numFmtId="0" fontId="20" fillId="0" borderId="0" xfId="9" applyFont="1" applyAlignment="1">
      <alignment vertical="center" wrapText="1"/>
    </xf>
    <xf numFmtId="0" fontId="11" fillId="0" borderId="0" xfId="9" applyFont="1" applyAlignment="1">
      <alignment vertical="center"/>
    </xf>
    <xf numFmtId="0" fontId="12" fillId="0" borderId="0" xfId="9" applyFont="1" applyAlignment="1">
      <alignment horizontal="left" vertical="center" wrapText="1"/>
    </xf>
    <xf numFmtId="14" fontId="11" fillId="0" borderId="0" xfId="9" applyNumberFormat="1" applyFont="1" applyAlignment="1">
      <alignment vertical="top" wrapText="1"/>
    </xf>
    <xf numFmtId="0" fontId="11" fillId="0" borderId="0" xfId="9" applyFont="1" applyAlignment="1">
      <alignment vertical="top" wrapText="1"/>
    </xf>
    <xf numFmtId="0" fontId="20" fillId="0" borderId="0" xfId="9" applyFont="1" applyAlignment="1">
      <alignment vertical="top" wrapText="1"/>
    </xf>
    <xf numFmtId="0" fontId="11" fillId="0" borderId="1" xfId="9" applyFont="1" applyBorder="1" applyAlignment="1">
      <alignment horizontal="left"/>
    </xf>
    <xf numFmtId="0" fontId="11" fillId="0" borderId="0" xfId="9" applyFont="1" applyAlignment="1">
      <alignment horizontal="right" vertic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24" fillId="0" borderId="0" xfId="9" applyFont="1"/>
    <xf numFmtId="49" fontId="12" fillId="2" borderId="2" xfId="9" applyNumberFormat="1" applyFont="1" applyFill="1" applyBorder="1" applyAlignment="1">
      <alignment wrapText="1"/>
    </xf>
    <xf numFmtId="3" fontId="24" fillId="0" borderId="0" xfId="9" applyNumberFormat="1" applyFont="1" applyAlignment="1">
      <alignment horizontal="center"/>
    </xf>
    <xf numFmtId="0" fontId="11" fillId="0" borderId="0" xfId="7" applyFont="1" applyAlignment="1">
      <alignment vertical="top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1" fillId="0" borderId="0" xfId="18" applyFont="1" applyAlignment="1">
      <alignment vertical="center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2" fillId="0" borderId="0" xfId="17" applyFont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Font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9" xfId="17" applyFont="1" applyBorder="1" applyAlignment="1" applyProtection="1">
      <alignment horizontal="left" vertical="center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0" fontId="11" fillId="0" borderId="0" xfId="18" applyFont="1" applyAlignment="1">
      <alignment horizontal="left" vertical="center" wrapText="1"/>
    </xf>
    <xf numFmtId="49" fontId="11" fillId="0" borderId="0" xfId="18" applyNumberFormat="1" applyFont="1" applyAlignment="1">
      <alignment vertical="center" wrapText="1"/>
    </xf>
    <xf numFmtId="0" fontId="12" fillId="0" borderId="0" xfId="1" applyFont="1" applyAlignment="1">
      <alignment horizontal="left" vertical="top" wrapText="1"/>
    </xf>
    <xf numFmtId="0" fontId="11" fillId="0" borderId="0" xfId="8" applyFont="1" applyAlignment="1" applyProtection="1">
      <alignment wrapText="1"/>
      <protection locked="0"/>
    </xf>
    <xf numFmtId="0" fontId="11" fillId="0" borderId="0" xfId="8" applyFont="1" applyAlignment="1" applyProtection="1">
      <alignment horizontal="center"/>
      <protection locked="0"/>
    </xf>
    <xf numFmtId="49" fontId="15" fillId="0" borderId="0" xfId="8" applyNumberFormat="1" applyFont="1" applyAlignment="1" applyProtection="1">
      <alignment horizontal="center" wrapText="1"/>
      <protection locked="0"/>
    </xf>
    <xf numFmtId="165" fontId="11" fillId="0" borderId="0" xfId="8" applyNumberFormat="1" applyFont="1" applyAlignment="1" applyProtection="1">
      <alignment vertical="center" wrapText="1"/>
      <protection locked="0"/>
    </xf>
    <xf numFmtId="165" fontId="11" fillId="0" borderId="24" xfId="8" applyNumberFormat="1" applyFont="1" applyBorder="1" applyAlignment="1" applyProtection="1">
      <alignment vertical="center" wrapText="1"/>
      <protection locked="0"/>
    </xf>
    <xf numFmtId="0" fontId="11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14" fontId="11" fillId="0" borderId="0" xfId="8" applyNumberFormat="1" applyFont="1" applyAlignment="1" applyProtection="1">
      <alignment horizontal="left" wrapText="1"/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11" fillId="2" borderId="2" xfId="8" applyFont="1" applyFill="1" applyBorder="1" applyAlignment="1" applyProtection="1">
      <alignment wrapText="1"/>
      <protection locked="0"/>
    </xf>
    <xf numFmtId="49" fontId="11" fillId="0" borderId="0" xfId="8" applyNumberFormat="1" applyFont="1" applyAlignment="1" applyProtection="1">
      <alignment vertical="center"/>
      <protection locked="0"/>
    </xf>
    <xf numFmtId="165" fontId="11" fillId="3" borderId="28" xfId="8" applyNumberFormat="1" applyFont="1" applyFill="1" applyBorder="1" applyAlignment="1" applyProtection="1">
      <alignment horizontal="right"/>
      <protection locked="0"/>
    </xf>
    <xf numFmtId="0" fontId="11" fillId="0" borderId="0" xfId="18" applyFont="1" applyAlignment="1">
      <alignment horizontal="center" vertical="center" wrapText="1"/>
    </xf>
    <xf numFmtId="0" fontId="11" fillId="0" borderId="16" xfId="17" applyFont="1" applyBorder="1" applyAlignment="1">
      <alignment horizontal="center" vertical="center" wrapText="1"/>
    </xf>
    <xf numFmtId="49" fontId="15" fillId="6" borderId="16" xfId="18" applyNumberFormat="1" applyFont="1" applyFill="1" applyBorder="1" applyAlignment="1">
      <alignment horizontal="center" vertical="center" wrapText="1"/>
    </xf>
    <xf numFmtId="49" fontId="15" fillId="6" borderId="31" xfId="18" applyNumberFormat="1" applyFont="1" applyFill="1" applyBorder="1" applyAlignment="1">
      <alignment horizontal="center" vertical="center" wrapText="1"/>
    </xf>
    <xf numFmtId="49" fontId="17" fillId="6" borderId="29" xfId="18" applyNumberFormat="1" applyFont="1" applyFill="1" applyBorder="1" applyAlignment="1">
      <alignment horizontal="center" vertical="center" wrapText="1"/>
    </xf>
    <xf numFmtId="49" fontId="17" fillId="6" borderId="30" xfId="18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8" applyFont="1" applyAlignment="1" applyProtection="1">
      <alignment horizontal="center" vertical="center" wrapText="1"/>
      <protection locked="0"/>
    </xf>
    <xf numFmtId="0" fontId="11" fillId="0" borderId="0" xfId="8" applyFont="1" applyAlignment="1" applyProtection="1">
      <alignment horizontal="left" wrapText="1"/>
      <protection locked="0"/>
    </xf>
    <xf numFmtId="0" fontId="11" fillId="0" borderId="0" xfId="8" applyFont="1" applyAlignment="1" applyProtection="1">
      <alignment horizontal="left"/>
      <protection locked="0"/>
    </xf>
    <xf numFmtId="49" fontId="27" fillId="0" borderId="17" xfId="0" applyNumberFormat="1" applyFont="1" applyBorder="1" applyAlignment="1">
      <alignment horizontal="left" vertic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right" vertical="center"/>
    </xf>
    <xf numFmtId="0" fontId="28" fillId="0" borderId="0" xfId="14" applyFont="1" applyBorder="1" applyAlignment="1">
      <alignment horizontal="center" vertical="top" wrapText="1"/>
    </xf>
    <xf numFmtId="49" fontId="27" fillId="0" borderId="6" xfId="0" applyNumberFormat="1" applyFont="1" applyBorder="1" applyAlignment="1">
      <alignment horizontal="left" vertical="center"/>
    </xf>
    <xf numFmtId="49" fontId="11" fillId="0" borderId="18" xfId="18" applyNumberFormat="1" applyFont="1" applyBorder="1" applyAlignment="1">
      <alignment horizontal="center" vertical="center" wrapText="1"/>
    </xf>
    <xf numFmtId="0" fontId="11" fillId="0" borderId="4" xfId="17" applyFont="1" applyBorder="1" applyAlignment="1">
      <alignment horizontal="center" vertical="center" wrapText="1"/>
    </xf>
    <xf numFmtId="49" fontId="11" fillId="0" borderId="5" xfId="18" applyNumberFormat="1" applyFont="1" applyBorder="1" applyAlignment="1">
      <alignment horizontal="center" vertical="center" wrapText="1"/>
    </xf>
    <xf numFmtId="0" fontId="28" fillId="0" borderId="0" xfId="0" applyFont="1"/>
    <xf numFmtId="0" fontId="11" fillId="0" borderId="16" xfId="8" applyFont="1" applyBorder="1" applyAlignment="1" applyProtection="1">
      <alignment horizontal="center" vertical="center" wrapText="1"/>
      <protection locked="0"/>
    </xf>
    <xf numFmtId="165" fontId="11" fillId="0" borderId="16" xfId="8" applyNumberFormat="1" applyFont="1" applyBorder="1" applyAlignment="1" applyProtection="1">
      <alignment horizontal="right" vertical="center" wrapText="1"/>
      <protection locked="0"/>
    </xf>
    <xf numFmtId="165" fontId="11" fillId="5" borderId="16" xfId="8" applyNumberFormat="1" applyFont="1" applyFill="1" applyBorder="1" applyAlignment="1" applyProtection="1">
      <alignment horizontal="right" vertical="center" wrapText="1"/>
      <protection locked="0"/>
    </xf>
    <xf numFmtId="9" fontId="11" fillId="0" borderId="16" xfId="8" applyNumberFormat="1" applyFont="1" applyBorder="1" applyAlignment="1" applyProtection="1">
      <alignment horizontal="center" vertical="center" wrapText="1"/>
      <protection locked="0"/>
    </xf>
    <xf numFmtId="0" fontId="11" fillId="0" borderId="29" xfId="8" applyFont="1" applyBorder="1" applyAlignment="1" applyProtection="1">
      <alignment horizontal="center" vertical="center" wrapText="1"/>
      <protection locked="0"/>
    </xf>
    <xf numFmtId="165" fontId="11" fillId="0" borderId="12" xfId="8" applyNumberFormat="1" applyFont="1" applyBorder="1" applyAlignment="1" applyProtection="1">
      <alignment horizontal="right" vertical="center" wrapText="1"/>
      <protection locked="0"/>
    </xf>
    <xf numFmtId="9" fontId="11" fillId="0" borderId="12" xfId="8" applyNumberFormat="1" applyFont="1" applyBorder="1" applyAlignment="1" applyProtection="1">
      <alignment horizontal="center" vertical="center" wrapText="1"/>
      <protection locked="0"/>
    </xf>
    <xf numFmtId="165" fontId="11" fillId="5" borderId="12" xfId="8" applyNumberFormat="1" applyFont="1" applyFill="1" applyBorder="1" applyAlignment="1" applyProtection="1">
      <alignment horizontal="right" vertical="center" wrapText="1"/>
      <protection locked="0"/>
    </xf>
    <xf numFmtId="14" fontId="11" fillId="0" borderId="0" xfId="1" applyNumberFormat="1" applyFont="1" applyAlignment="1">
      <alignment horizontal="left" vertical="center" wrapText="1"/>
    </xf>
    <xf numFmtId="0" fontId="11" fillId="0" borderId="0" xfId="9" applyFont="1" applyAlignment="1">
      <alignment horizontal="left" vertical="center" wrapText="1"/>
    </xf>
    <xf numFmtId="14" fontId="11" fillId="0" borderId="0" xfId="9" applyNumberFormat="1" applyFont="1" applyAlignment="1">
      <alignment horizontal="left" vertical="center" wrapText="1"/>
    </xf>
    <xf numFmtId="0" fontId="11" fillId="0" borderId="0" xfId="8" applyFont="1" applyAlignment="1" applyProtection="1">
      <alignment vertical="top" wrapText="1"/>
      <protection locked="0"/>
    </xf>
    <xf numFmtId="0" fontId="28" fillId="0" borderId="0" xfId="0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0" fontId="22" fillId="0" borderId="0" xfId="9" applyFont="1" applyAlignment="1">
      <alignment vertical="top" wrapText="1"/>
    </xf>
    <xf numFmtId="0" fontId="23" fillId="0" borderId="0" xfId="9" applyFont="1" applyAlignment="1">
      <alignment vertical="top" wrapText="1"/>
    </xf>
    <xf numFmtId="0" fontId="16" fillId="0" borderId="0" xfId="17" applyFont="1" applyAlignment="1" applyProtection="1">
      <alignment vertical="top" wrapText="1"/>
      <protection locked="0"/>
    </xf>
    <xf numFmtId="0" fontId="21" fillId="0" borderId="0" xfId="17" applyFont="1" applyAlignment="1" applyProtection="1">
      <alignment vertical="top" wrapText="1"/>
      <protection locked="0"/>
    </xf>
    <xf numFmtId="49" fontId="27" fillId="8" borderId="11" xfId="0" applyNumberFormat="1" applyFont="1" applyFill="1" applyBorder="1" applyAlignment="1">
      <alignment horizontal="left" vertical="center"/>
    </xf>
    <xf numFmtId="0" fontId="11" fillId="8" borderId="16" xfId="17" applyFont="1" applyFill="1" applyBorder="1" applyAlignment="1">
      <alignment horizontal="center" vertical="center" wrapText="1"/>
    </xf>
    <xf numFmtId="49" fontId="11" fillId="8" borderId="18" xfId="18" applyNumberFormat="1" applyFont="1" applyFill="1" applyBorder="1" applyAlignment="1">
      <alignment horizontal="center" vertical="center" wrapText="1"/>
    </xf>
    <xf numFmtId="0" fontId="11" fillId="4" borderId="16" xfId="17" applyFont="1" applyFill="1" applyBorder="1" applyAlignment="1">
      <alignment horizontal="center" vertical="center" wrapText="1"/>
    </xf>
    <xf numFmtId="49" fontId="11" fillId="4" borderId="18" xfId="18" applyNumberFormat="1" applyFont="1" applyFill="1" applyBorder="1" applyAlignment="1">
      <alignment horizontal="center" vertical="center" wrapText="1"/>
    </xf>
    <xf numFmtId="166" fontId="15" fillId="0" borderId="16" xfId="8" applyNumberFormat="1" applyFont="1" applyBorder="1" applyAlignment="1" applyProtection="1">
      <alignment horizontal="center" vertical="center" wrapText="1"/>
      <protection locked="0"/>
    </xf>
    <xf numFmtId="0" fontId="22" fillId="0" borderId="0" xfId="9" applyFont="1" applyAlignment="1">
      <alignment vertical="center" wrapText="1"/>
    </xf>
    <xf numFmtId="0" fontId="23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29" fillId="0" borderId="0" xfId="23" applyFont="1" applyAlignment="1">
      <alignment horizontal="left" vertical="center" wrapText="1"/>
    </xf>
    <xf numFmtId="0" fontId="11" fillId="0" borderId="0" xfId="23" applyFont="1" applyAlignment="1">
      <alignment wrapText="1"/>
    </xf>
    <xf numFmtId="0" fontId="12" fillId="0" borderId="3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0" fillId="0" borderId="0" xfId="23" applyFont="1" applyAlignment="1">
      <alignment horizontal="left" vertical="center" wrapText="1"/>
    </xf>
    <xf numFmtId="0" fontId="27" fillId="0" borderId="0" xfId="23" applyFont="1" applyAlignment="1">
      <alignment vertical="top" wrapText="1"/>
    </xf>
    <xf numFmtId="0" fontId="11" fillId="0" borderId="0" xfId="23" applyFont="1" applyAlignment="1">
      <alignment vertical="top" wrapText="1"/>
    </xf>
    <xf numFmtId="14" fontId="12" fillId="0" borderId="0" xfId="1" applyNumberFormat="1" applyFont="1" applyAlignment="1">
      <alignment horizontal="left" vertical="center" wrapText="1"/>
    </xf>
    <xf numFmtId="14" fontId="11" fillId="0" borderId="0" xfId="1" applyNumberFormat="1" applyFont="1" applyAlignment="1">
      <alignment vertical="top" wrapText="1"/>
    </xf>
    <xf numFmtId="0" fontId="0" fillId="0" borderId="1" xfId="0" applyBorder="1"/>
    <xf numFmtId="0" fontId="19" fillId="2" borderId="16" xfId="8" applyFont="1" applyFill="1" applyBorder="1" applyAlignment="1" applyProtection="1">
      <alignment horizontal="center" vertical="center" wrapText="1"/>
      <protection locked="0"/>
    </xf>
    <xf numFmtId="3" fontId="19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8" applyFont="1" applyFill="1" applyBorder="1" applyAlignment="1" applyProtection="1">
      <alignment horizontal="center" vertical="center" wrapText="1"/>
      <protection locked="0"/>
    </xf>
    <xf numFmtId="0" fontId="19" fillId="4" borderId="2" xfId="8" applyFont="1" applyFill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11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1" fillId="9" borderId="0" xfId="18" applyFont="1" applyFill="1" applyAlignment="1">
      <alignment horizontal="center" vertical="center"/>
    </xf>
    <xf numFmtId="49" fontId="15" fillId="9" borderId="22" xfId="0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49" fontId="11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horizontal="left" vertical="center" wrapText="1"/>
    </xf>
    <xf numFmtId="49" fontId="17" fillId="0" borderId="0" xfId="1" applyNumberFormat="1" applyFont="1" applyAlignment="1">
      <alignment horizontal="left" vertical="center" wrapText="1"/>
    </xf>
    <xf numFmtId="49" fontId="15" fillId="0" borderId="0" xfId="1" applyNumberFormat="1" applyFont="1" applyAlignment="1">
      <alignment horizontal="left" vertical="center" wrapText="1"/>
    </xf>
    <xf numFmtId="49" fontId="18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Border="1" applyAlignment="1">
      <alignment horizontal="left" vertical="center" wrapText="1"/>
    </xf>
    <xf numFmtId="1" fontId="11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/>
    </xf>
    <xf numFmtId="0" fontId="16" fillId="0" borderId="0" xfId="1" applyFont="1" applyAlignment="1">
      <alignment horizontal="center" vertical="top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1" fillId="0" borderId="0" xfId="1" applyFont="1" applyAlignment="1">
      <alignment horizontal="center" wrapText="1"/>
    </xf>
    <xf numFmtId="0" fontId="16" fillId="0" borderId="0" xfId="1" applyFont="1" applyAlignment="1">
      <alignment horizontal="center" vertical="top" wrapText="1"/>
    </xf>
    <xf numFmtId="0" fontId="12" fillId="0" borderId="0" xfId="1" quotePrefix="1" applyFont="1" applyAlignment="1">
      <alignment horizontal="left" vertical="top" wrapText="1"/>
    </xf>
    <xf numFmtId="0" fontId="11" fillId="0" borderId="0" xfId="9" applyFont="1" applyAlignment="1">
      <alignment horizontal="left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top" wrapText="1"/>
    </xf>
    <xf numFmtId="0" fontId="12" fillId="0" borderId="0" xfId="9" quotePrefix="1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0" fontId="11" fillId="0" borderId="0" xfId="9" applyFont="1" applyAlignment="1">
      <alignment horizontal="left" vertical="center" wrapText="1"/>
    </xf>
    <xf numFmtId="0" fontId="11" fillId="0" borderId="0" xfId="9" applyFont="1" applyAlignment="1">
      <alignment horizontal="left"/>
    </xf>
    <xf numFmtId="0" fontId="11" fillId="0" borderId="0" xfId="9" quotePrefix="1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1" fillId="0" borderId="0" xfId="17" applyFont="1" applyAlignment="1" applyProtection="1">
      <alignment horizontal="left" wrapText="1"/>
      <protection locked="0"/>
    </xf>
    <xf numFmtId="0" fontId="12" fillId="0" borderId="0" xfId="17" applyFont="1" applyAlignment="1" applyProtection="1">
      <alignment horizontal="left" vertical="top" wrapText="1"/>
      <protection locked="0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6" borderId="25" xfId="18" applyNumberFormat="1" applyFont="1" applyFill="1" applyBorder="1" applyAlignment="1">
      <alignment horizontal="center" vertical="top" wrapText="1"/>
    </xf>
    <xf numFmtId="49" fontId="15" fillId="6" borderId="27" xfId="18" applyNumberFormat="1" applyFont="1" applyFill="1" applyBorder="1" applyAlignment="1">
      <alignment horizontal="center" vertical="top" wrapText="1"/>
    </xf>
    <xf numFmtId="49" fontId="17" fillId="7" borderId="40" xfId="18" applyNumberFormat="1" applyFont="1" applyFill="1" applyBorder="1" applyAlignment="1">
      <alignment horizontal="left" vertical="center" wrapText="1"/>
    </xf>
    <xf numFmtId="49" fontId="17" fillId="7" borderId="26" xfId="18" applyNumberFormat="1" applyFont="1" applyFill="1" applyBorder="1" applyAlignment="1">
      <alignment horizontal="left" vertical="center" wrapText="1"/>
    </xf>
    <xf numFmtId="49" fontId="17" fillId="7" borderId="27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Alignment="1">
      <alignment horizontal="left" vertical="center" wrapText="1"/>
    </xf>
    <xf numFmtId="14" fontId="11" fillId="0" borderId="0" xfId="17" applyNumberFormat="1" applyFont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49" fontId="15" fillId="0" borderId="15" xfId="0" applyNumberFormat="1" applyFont="1" applyBorder="1" applyAlignment="1">
      <alignment horizontal="left" vertical="center" wrapText="1"/>
    </xf>
    <xf numFmtId="49" fontId="15" fillId="0" borderId="21" xfId="0" applyNumberFormat="1" applyFont="1" applyBorder="1" applyAlignment="1">
      <alignment horizontal="left" vertical="center" wrapText="1"/>
    </xf>
    <xf numFmtId="49" fontId="15" fillId="0" borderId="22" xfId="0" applyNumberFormat="1" applyFont="1" applyBorder="1" applyAlignment="1">
      <alignment horizontal="left" vertical="center" wrapText="1"/>
    </xf>
    <xf numFmtId="49" fontId="15" fillId="9" borderId="15" xfId="0" applyNumberFormat="1" applyFont="1" applyFill="1" applyBorder="1" applyAlignment="1">
      <alignment horizontal="left" vertical="center" wrapText="1"/>
    </xf>
    <xf numFmtId="49" fontId="15" fillId="9" borderId="21" xfId="0" applyNumberFormat="1" applyFont="1" applyFill="1" applyBorder="1" applyAlignment="1">
      <alignment horizontal="left" vertical="center" wrapText="1"/>
    </xf>
    <xf numFmtId="49" fontId="15" fillId="9" borderId="22" xfId="0" applyNumberFormat="1" applyFont="1" applyFill="1" applyBorder="1" applyAlignment="1">
      <alignment horizontal="left" vertical="center" wrapText="1"/>
    </xf>
    <xf numFmtId="49" fontId="15" fillId="8" borderId="15" xfId="0" applyNumberFormat="1" applyFont="1" applyFill="1" applyBorder="1" applyAlignment="1">
      <alignment horizontal="left" vertical="center" wrapText="1"/>
    </xf>
    <xf numFmtId="49" fontId="15" fillId="8" borderId="21" xfId="0" applyNumberFormat="1" applyFont="1" applyFill="1" applyBorder="1" applyAlignment="1">
      <alignment horizontal="left" vertical="center" wrapText="1"/>
    </xf>
    <xf numFmtId="49" fontId="15" fillId="8" borderId="22" xfId="0" applyNumberFormat="1" applyFont="1" applyFill="1" applyBorder="1" applyAlignment="1">
      <alignment horizontal="left" vertical="center" wrapText="1"/>
    </xf>
    <xf numFmtId="49" fontId="17" fillId="6" borderId="32" xfId="18" applyNumberFormat="1" applyFont="1" applyFill="1" applyBorder="1" applyAlignment="1">
      <alignment horizontal="left" vertical="center" wrapText="1"/>
    </xf>
    <xf numFmtId="49" fontId="17" fillId="6" borderId="33" xfId="18" applyNumberFormat="1" applyFont="1" applyFill="1" applyBorder="1" applyAlignment="1">
      <alignment horizontal="left" vertical="center" wrapText="1"/>
    </xf>
    <xf numFmtId="49" fontId="17" fillId="6" borderId="34" xfId="18" applyNumberFormat="1" applyFont="1" applyFill="1" applyBorder="1" applyAlignment="1">
      <alignment horizontal="left" vertical="center" wrapText="1"/>
    </xf>
    <xf numFmtId="49" fontId="17" fillId="6" borderId="35" xfId="18" applyNumberFormat="1" applyFont="1" applyFill="1" applyBorder="1" applyAlignment="1">
      <alignment horizontal="left" vertical="center" wrapText="1"/>
    </xf>
    <xf numFmtId="49" fontId="17" fillId="6" borderId="36" xfId="18" applyNumberFormat="1" applyFont="1" applyFill="1" applyBorder="1" applyAlignment="1">
      <alignment horizontal="left" vertical="center" wrapText="1"/>
    </xf>
    <xf numFmtId="49" fontId="17" fillId="6" borderId="37" xfId="18" applyNumberFormat="1" applyFont="1" applyFill="1" applyBorder="1" applyAlignment="1">
      <alignment horizontal="left" vertical="center" wrapText="1"/>
    </xf>
    <xf numFmtId="49" fontId="17" fillId="6" borderId="42" xfId="18" applyNumberFormat="1" applyFont="1" applyFill="1" applyBorder="1" applyAlignment="1">
      <alignment horizontal="left" vertical="center" wrapText="1"/>
    </xf>
    <xf numFmtId="49" fontId="17" fillId="6" borderId="38" xfId="18" applyNumberFormat="1" applyFont="1" applyFill="1" applyBorder="1" applyAlignment="1">
      <alignment horizontal="left" vertical="center" wrapText="1"/>
    </xf>
    <xf numFmtId="49" fontId="17" fillId="6" borderId="41" xfId="18" applyNumberFormat="1" applyFont="1" applyFill="1" applyBorder="1" applyAlignment="1">
      <alignment horizontal="left" vertical="center" wrapText="1"/>
    </xf>
    <xf numFmtId="49" fontId="15" fillId="0" borderId="39" xfId="18" applyNumberFormat="1" applyFont="1" applyBorder="1" applyAlignment="1">
      <alignment horizontal="left" vertical="center" wrapText="1"/>
    </xf>
    <xf numFmtId="49" fontId="15" fillId="0" borderId="21" xfId="18" applyNumberFormat="1" applyFont="1" applyBorder="1" applyAlignment="1">
      <alignment horizontal="left" vertical="center" wrapText="1"/>
    </xf>
    <xf numFmtId="49" fontId="15" fillId="0" borderId="23" xfId="18" applyNumberFormat="1" applyFont="1" applyBorder="1" applyAlignment="1">
      <alignment horizontal="left" vertical="center" wrapText="1"/>
    </xf>
    <xf numFmtId="0" fontId="11" fillId="0" borderId="15" xfId="8" applyFont="1" applyBorder="1" applyAlignment="1" applyProtection="1">
      <alignment horizontal="left" vertical="center" wrapText="1"/>
      <protection locked="0"/>
    </xf>
    <xf numFmtId="0" fontId="11" fillId="0" borderId="22" xfId="8" applyFont="1" applyBorder="1" applyAlignment="1" applyProtection="1">
      <alignment horizontal="left" vertical="center" wrapText="1"/>
      <protection locked="0"/>
    </xf>
    <xf numFmtId="0" fontId="19" fillId="2" borderId="15" xfId="8" applyFont="1" applyFill="1" applyBorder="1" applyAlignment="1" applyProtection="1">
      <alignment horizontal="center" vertical="center" wrapText="1"/>
      <protection locked="0"/>
    </xf>
    <xf numFmtId="0" fontId="19" fillId="2" borderId="22" xfId="8" applyFont="1" applyFill="1" applyBorder="1" applyAlignment="1" applyProtection="1">
      <alignment horizontal="center" vertical="center" wrapText="1"/>
      <protection locked="0"/>
    </xf>
    <xf numFmtId="0" fontId="12" fillId="0" borderId="15" xfId="8" applyFont="1" applyBorder="1" applyAlignment="1" applyProtection="1">
      <alignment horizontal="center" vertical="top" wrapText="1"/>
      <protection locked="0"/>
    </xf>
    <xf numFmtId="0" fontId="12" fillId="0" borderId="21" xfId="8" applyFont="1" applyBorder="1" applyAlignment="1" applyProtection="1">
      <alignment horizontal="center" vertical="top" wrapText="1"/>
      <protection locked="0"/>
    </xf>
    <xf numFmtId="0" fontId="12" fillId="0" borderId="22" xfId="8" applyFont="1" applyBorder="1" applyAlignment="1" applyProtection="1">
      <alignment horizontal="center" vertical="top" wrapText="1"/>
      <protection locked="0"/>
    </xf>
    <xf numFmtId="0" fontId="11" fillId="0" borderId="0" xfId="8" applyFont="1" applyAlignment="1" applyProtection="1">
      <alignment horizontal="left" vertical="center" wrapText="1"/>
      <protection locked="0"/>
    </xf>
    <xf numFmtId="0" fontId="11" fillId="0" borderId="0" xfId="8" applyFont="1" applyAlignment="1" applyProtection="1">
      <alignment horizontal="left" vertical="top" wrapText="1"/>
      <protection locked="0"/>
    </xf>
    <xf numFmtId="0" fontId="11" fillId="0" borderId="0" xfId="7" applyFont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>
      <alignment horizontal="left" vertical="top" wrapText="1"/>
    </xf>
    <xf numFmtId="0" fontId="11" fillId="0" borderId="0" xfId="8" applyFont="1" applyAlignment="1">
      <alignment horizontal="left" vertical="top" wrapText="1"/>
    </xf>
    <xf numFmtId="0" fontId="0" fillId="0" borderId="44" xfId="0" applyBorder="1" applyAlignment="1">
      <alignment horizontal="center"/>
    </xf>
    <xf numFmtId="0" fontId="12" fillId="0" borderId="29" xfId="8" applyFont="1" applyBorder="1" applyAlignment="1" applyProtection="1">
      <alignment horizontal="center" vertical="top" wrapText="1"/>
      <protection locked="0"/>
    </xf>
    <xf numFmtId="0" fontId="12" fillId="0" borderId="12" xfId="8" applyFont="1" applyBorder="1" applyAlignment="1" applyProtection="1">
      <alignment horizontal="center" vertical="top" wrapText="1"/>
      <protection locked="0"/>
    </xf>
    <xf numFmtId="3" fontId="12" fillId="0" borderId="29" xfId="8" applyNumberFormat="1" applyFont="1" applyBorder="1" applyAlignment="1" applyProtection="1">
      <alignment horizontal="center" vertical="top" wrapText="1"/>
      <protection locked="0"/>
    </xf>
    <xf numFmtId="3" fontId="12" fillId="0" borderId="12" xfId="8" applyNumberFormat="1" applyFont="1" applyBorder="1" applyAlignment="1" applyProtection="1">
      <alignment horizontal="center" vertical="top" wrapText="1"/>
      <protection locked="0"/>
    </xf>
    <xf numFmtId="0" fontId="11" fillId="0" borderId="0" xfId="8" applyFont="1" applyAlignment="1" applyProtection="1">
      <alignment horizontal="left" wrapText="1"/>
      <protection locked="0"/>
    </xf>
    <xf numFmtId="0" fontId="17" fillId="0" borderId="0" xfId="8" applyFont="1" applyAlignment="1" applyProtection="1">
      <alignment horizontal="left" vertical="top" wrapText="1"/>
      <protection locked="0"/>
    </xf>
    <xf numFmtId="0" fontId="16" fillId="0" borderId="0" xfId="8" applyFont="1" applyAlignment="1" applyProtection="1">
      <alignment horizontal="center" vertical="center" wrapText="1"/>
      <protection locked="0"/>
    </xf>
    <xf numFmtId="0" fontId="12" fillId="0" borderId="20" xfId="8" applyFont="1" applyBorder="1" applyAlignment="1" applyProtection="1">
      <alignment horizontal="left" vertical="top" wrapText="1"/>
      <protection locked="0"/>
    </xf>
    <xf numFmtId="0" fontId="12" fillId="0" borderId="43" xfId="8" applyFont="1" applyBorder="1" applyAlignment="1" applyProtection="1">
      <alignment horizontal="left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37" xfId="8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30" fillId="0" borderId="0" xfId="23" applyFont="1" applyAlignment="1">
      <alignment horizontal="left" vertical="center" wrapText="1"/>
    </xf>
    <xf numFmtId="0" fontId="16" fillId="0" borderId="0" xfId="9" applyFont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21" xfId="0" applyNumberFormat="1" applyFont="1" applyFill="1" applyBorder="1" applyAlignment="1">
      <alignment horizontal="left" vertical="center" wrapText="1"/>
    </xf>
    <xf numFmtId="49" fontId="15" fillId="0" borderId="22" xfId="0" applyNumberFormat="1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left" vertical="center" wrapText="1"/>
    </xf>
    <xf numFmtId="49" fontId="15" fillId="0" borderId="41" xfId="0" applyNumberFormat="1" applyFont="1" applyFill="1" applyBorder="1" applyAlignment="1">
      <alignment horizontal="left" vertical="center" wrapText="1"/>
    </xf>
  </cellXfs>
  <cellStyles count="24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2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114300</xdr:rowOff>
        </xdr:from>
        <xdr:to>
          <xdr:col>1</xdr:col>
          <xdr:colOff>19050</xdr:colOff>
          <xdr:row>7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19</xdr:row>
          <xdr:rowOff>95250</xdr:rowOff>
        </xdr:from>
        <xdr:to>
          <xdr:col>1</xdr:col>
          <xdr:colOff>28575</xdr:colOff>
          <xdr:row>21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61" t="s">
        <v>5</v>
      </c>
      <c r="B1" s="161"/>
    </row>
    <row r="2" spans="1:10" ht="30" customHeight="1" x14ac:dyDescent="0.2">
      <c r="A2" s="170" t="s">
        <v>76</v>
      </c>
      <c r="B2" s="170"/>
      <c r="C2" s="170"/>
      <c r="D2" s="170"/>
    </row>
    <row r="3" spans="1:10" ht="15" customHeight="1" x14ac:dyDescent="0.2">
      <c r="A3" s="171"/>
      <c r="B3" s="171"/>
      <c r="C3" s="171"/>
    </row>
    <row r="4" spans="1:10" s="125" customFormat="1" ht="35.1" customHeight="1" x14ac:dyDescent="0.25">
      <c r="A4" s="172" t="s">
        <v>6</v>
      </c>
      <c r="B4" s="172"/>
      <c r="C4" s="172"/>
      <c r="D4" s="172"/>
      <c r="E4" s="124"/>
      <c r="F4" s="124"/>
      <c r="G4" s="124"/>
      <c r="H4" s="124"/>
      <c r="I4" s="124"/>
      <c r="J4" s="124"/>
    </row>
    <row r="6" spans="1:10" s="3" customFormat="1" ht="15" customHeight="1" x14ac:dyDescent="0.25">
      <c r="A6" s="164" t="s">
        <v>7</v>
      </c>
      <c r="B6" s="164"/>
      <c r="C6" s="173"/>
      <c r="D6" s="173"/>
      <c r="F6" s="4"/>
    </row>
    <row r="7" spans="1:10" s="3" customFormat="1" ht="15" customHeight="1" x14ac:dyDescent="0.25">
      <c r="A7" s="164" t="s">
        <v>8</v>
      </c>
      <c r="B7" s="164"/>
      <c r="C7" s="164"/>
      <c r="D7" s="164"/>
    </row>
    <row r="8" spans="1:10" s="3" customFormat="1" ht="15" customHeight="1" x14ac:dyDescent="0.25">
      <c r="A8" s="164" t="s">
        <v>9</v>
      </c>
      <c r="B8" s="164"/>
      <c r="C8" s="169"/>
      <c r="D8" s="169"/>
    </row>
    <row r="9" spans="1:10" s="3" customFormat="1" ht="15" customHeight="1" x14ac:dyDescent="0.25">
      <c r="A9" s="164" t="s">
        <v>10</v>
      </c>
      <c r="B9" s="164"/>
      <c r="C9" s="169"/>
      <c r="D9" s="169"/>
    </row>
    <row r="10" spans="1:10" x14ac:dyDescent="0.2">
      <c r="A10" s="5"/>
      <c r="B10" s="5"/>
      <c r="C10" s="5"/>
    </row>
    <row r="11" spans="1:10" x14ac:dyDescent="0.2">
      <c r="A11" s="163" t="s">
        <v>11</v>
      </c>
      <c r="B11" s="163"/>
      <c r="C11" s="163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164" t="s">
        <v>12</v>
      </c>
      <c r="B12" s="164"/>
      <c r="C12" s="165"/>
      <c r="D12" s="165"/>
    </row>
    <row r="13" spans="1:10" s="3" customFormat="1" ht="15" customHeight="1" x14ac:dyDescent="0.25">
      <c r="A13" s="164" t="s">
        <v>13</v>
      </c>
      <c r="B13" s="164"/>
      <c r="C13" s="166"/>
      <c r="D13" s="166"/>
    </row>
    <row r="14" spans="1:10" s="3" customFormat="1" ht="15" customHeight="1" x14ac:dyDescent="0.25">
      <c r="A14" s="164" t="s">
        <v>14</v>
      </c>
      <c r="B14" s="164"/>
      <c r="C14" s="167"/>
      <c r="D14" s="168"/>
    </row>
    <row r="15" spans="1:10" x14ac:dyDescent="0.2">
      <c r="A15" s="5"/>
      <c r="B15" s="5"/>
      <c r="C15" s="5"/>
    </row>
    <row r="16" spans="1:10" x14ac:dyDescent="0.2">
      <c r="A16" s="163" t="s">
        <v>15</v>
      </c>
      <c r="B16" s="163"/>
      <c r="C16" s="163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164" t="s">
        <v>12</v>
      </c>
      <c r="B17" s="164"/>
      <c r="C17" s="165"/>
      <c r="D17" s="165"/>
    </row>
    <row r="18" spans="1:5" s="3" customFormat="1" ht="15" customHeight="1" x14ac:dyDescent="0.25">
      <c r="A18" s="164" t="s">
        <v>16</v>
      </c>
      <c r="B18" s="164"/>
      <c r="C18" s="166"/>
      <c r="D18" s="166"/>
    </row>
    <row r="19" spans="1:5" s="3" customFormat="1" ht="15" customHeight="1" x14ac:dyDescent="0.25">
      <c r="A19" s="164" t="s">
        <v>14</v>
      </c>
      <c r="B19" s="164"/>
      <c r="C19" s="167"/>
      <c r="D19" s="168"/>
    </row>
    <row r="20" spans="1:5" x14ac:dyDescent="0.2">
      <c r="B20" s="161"/>
      <c r="C20" s="161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17</v>
      </c>
      <c r="B23" s="98"/>
      <c r="C23" s="6"/>
    </row>
    <row r="24" spans="1:5" s="3" customFormat="1" x14ac:dyDescent="0.25">
      <c r="A24" s="3" t="s">
        <v>18</v>
      </c>
      <c r="B24" s="119"/>
      <c r="C24" s="6"/>
    </row>
    <row r="26" spans="1:5" ht="15" customHeight="1" x14ac:dyDescent="0.2">
      <c r="D26" s="7"/>
    </row>
    <row r="27" spans="1:5" ht="15" customHeight="1" x14ac:dyDescent="0.2">
      <c r="C27" s="16" t="s">
        <v>28</v>
      </c>
      <c r="D27" s="14"/>
    </row>
    <row r="28" spans="1:5" x14ac:dyDescent="0.2">
      <c r="D28" s="9" t="s">
        <v>29</v>
      </c>
    </row>
    <row r="29" spans="1:5" x14ac:dyDescent="0.2">
      <c r="A29" s="161" t="s">
        <v>19</v>
      </c>
      <c r="B29" s="161"/>
    </row>
    <row r="30" spans="1:5" ht="12" customHeight="1" x14ac:dyDescent="0.2">
      <c r="A30" s="8"/>
      <c r="B30" s="162" t="s">
        <v>20</v>
      </c>
      <c r="C30" s="162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25" priority="6">
      <formula>LEN(TRIM(A30))=0</formula>
    </cfRule>
  </conditionalFormatting>
  <conditionalFormatting sqref="B23:B24">
    <cfRule type="containsBlanks" dxfId="24" priority="5">
      <formula>LEN(TRIM(B23))=0</formula>
    </cfRule>
  </conditionalFormatting>
  <conditionalFormatting sqref="C6:D9">
    <cfRule type="containsBlanks" dxfId="23" priority="7">
      <formula>LEN(TRIM(C6))=0</formula>
    </cfRule>
  </conditionalFormatting>
  <conditionalFormatting sqref="C12:D14">
    <cfRule type="containsBlanks" dxfId="22" priority="8">
      <formula>LEN(TRIM(C12))=0</formula>
    </cfRule>
  </conditionalFormatting>
  <conditionalFormatting sqref="C17:D19">
    <cfRule type="containsBlanks" dxfId="21" priority="9">
      <formula>LEN(TRIM(C17))=0</formula>
    </cfRule>
  </conditionalFormatting>
  <conditionalFormatting sqref="D27">
    <cfRule type="containsBlanks" dxfId="20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74" t="s">
        <v>5</v>
      </c>
      <c r="B1" s="174"/>
    </row>
    <row r="2" spans="1:10" s="11" customFormat="1" ht="30" customHeight="1" x14ac:dyDescent="0.25">
      <c r="A2" s="170" t="str">
        <f>'Príloha č.1'!A2:D2</f>
        <v>Zber a zhodnotenie, alebo zneškodnenie vybraných odpadov v kategórií nebezpečný</v>
      </c>
      <c r="B2" s="170"/>
      <c r="C2" s="170"/>
      <c r="D2" s="170"/>
    </row>
    <row r="3" spans="1:10" ht="15" customHeight="1" x14ac:dyDescent="0.2">
      <c r="A3" s="177"/>
      <c r="B3" s="177"/>
      <c r="C3" s="177"/>
    </row>
    <row r="4" spans="1:10" s="11" customFormat="1" ht="35.1" customHeight="1" x14ac:dyDescent="0.25">
      <c r="A4" s="178" t="s">
        <v>21</v>
      </c>
      <c r="B4" s="178"/>
      <c r="C4" s="178"/>
      <c r="D4" s="178"/>
      <c r="E4" s="126"/>
      <c r="F4" s="126"/>
      <c r="G4" s="126"/>
      <c r="H4" s="126"/>
      <c r="I4" s="126"/>
      <c r="J4" s="126"/>
    </row>
    <row r="6" spans="1:10" s="11" customFormat="1" ht="15" customHeight="1" x14ac:dyDescent="0.25">
      <c r="A6" s="175" t="s">
        <v>7</v>
      </c>
      <c r="B6" s="175"/>
      <c r="C6" s="179" t="str">
        <f>IF('Príloha č.1'!$C$6="","",'Príloha č.1'!$C$6)</f>
        <v/>
      </c>
      <c r="D6" s="170"/>
    </row>
    <row r="7" spans="1:10" s="11" customFormat="1" ht="15" customHeight="1" x14ac:dyDescent="0.25">
      <c r="A7" s="175" t="s">
        <v>8</v>
      </c>
      <c r="B7" s="175"/>
      <c r="C7" s="176" t="str">
        <f>IF('Príloha č.1'!$C$7="","",'Príloha č.1'!$C$7)</f>
        <v/>
      </c>
      <c r="D7" s="175"/>
    </row>
    <row r="8" spans="1:10" ht="15" customHeight="1" x14ac:dyDescent="0.2">
      <c r="A8" s="174" t="s">
        <v>9</v>
      </c>
      <c r="B8" s="174"/>
      <c r="C8" s="176" t="str">
        <f>IF('Príloha č.1'!$C$8="","",'Príloha č.1'!$C$8)</f>
        <v/>
      </c>
      <c r="D8" s="175"/>
    </row>
    <row r="9" spans="1:10" ht="15" customHeight="1" x14ac:dyDescent="0.2">
      <c r="A9" s="174" t="s">
        <v>10</v>
      </c>
      <c r="B9" s="174"/>
      <c r="C9" s="176" t="str">
        <f>IF('Príloha č.1'!$C$9="","",'Príloha č.1'!$C$9)</f>
        <v/>
      </c>
      <c r="D9" s="175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164" t="s">
        <v>22</v>
      </c>
      <c r="B11" s="164"/>
      <c r="C11" s="164"/>
      <c r="D11" s="164"/>
    </row>
    <row r="12" spans="1:10" ht="26.25" customHeight="1" x14ac:dyDescent="0.2">
      <c r="A12" s="11" t="s">
        <v>23</v>
      </c>
      <c r="B12" s="175" t="s">
        <v>46</v>
      </c>
      <c r="C12" s="175"/>
      <c r="D12" s="175"/>
    </row>
    <row r="13" spans="1:10" ht="28.5" customHeight="1" x14ac:dyDescent="0.2">
      <c r="A13" s="11" t="s">
        <v>23</v>
      </c>
      <c r="B13" s="175" t="s">
        <v>47</v>
      </c>
      <c r="C13" s="175"/>
      <c r="D13" s="175"/>
    </row>
    <row r="14" spans="1:10" ht="28.5" customHeight="1" x14ac:dyDescent="0.2">
      <c r="A14" s="11" t="s">
        <v>23</v>
      </c>
      <c r="B14" s="175" t="s">
        <v>24</v>
      </c>
      <c r="C14" s="175"/>
      <c r="D14" s="175"/>
    </row>
    <row r="15" spans="1:10" ht="49.5" customHeight="1" x14ac:dyDescent="0.2">
      <c r="A15" s="11" t="s">
        <v>23</v>
      </c>
      <c r="B15" s="175" t="s">
        <v>48</v>
      </c>
      <c r="C15" s="175"/>
      <c r="D15" s="175"/>
    </row>
    <row r="16" spans="1:10" ht="18" customHeight="1" x14ac:dyDescent="0.2">
      <c r="A16" s="11" t="s">
        <v>23</v>
      </c>
      <c r="B16" s="175" t="s">
        <v>25</v>
      </c>
      <c r="C16" s="175"/>
      <c r="D16" s="175"/>
    </row>
    <row r="17" spans="1:5" ht="20.100000000000001" customHeight="1" x14ac:dyDescent="0.2"/>
    <row r="18" spans="1:5" s="6" customFormat="1" x14ac:dyDescent="0.25">
      <c r="A18" s="6" t="s">
        <v>17</v>
      </c>
      <c r="B18" s="98" t="str">
        <f>IF('Príloha č.1'!B23:B23="","",'Príloha č.1'!B23:B23)</f>
        <v/>
      </c>
    </row>
    <row r="19" spans="1:5" s="6" customFormat="1" x14ac:dyDescent="0.25">
      <c r="A19" s="6" t="s">
        <v>26</v>
      </c>
      <c r="B19" s="119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16" t="s">
        <v>28</v>
      </c>
      <c r="D21" s="14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161" t="s">
        <v>19</v>
      </c>
      <c r="B23" s="161"/>
    </row>
    <row r="24" spans="1:5" s="1" customFormat="1" ht="12" customHeight="1" x14ac:dyDescent="0.2">
      <c r="A24" s="8"/>
      <c r="B24" s="174" t="s">
        <v>20</v>
      </c>
      <c r="C24" s="174"/>
      <c r="D24" s="9"/>
      <c r="E24" s="10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19" priority="13">
      <formula>LEN(TRIM(A24))=0</formula>
    </cfRule>
  </conditionalFormatting>
  <conditionalFormatting sqref="B18:B19">
    <cfRule type="containsBlanks" dxfId="18" priority="14">
      <formula>LEN(TRIM(B18))=0</formula>
    </cfRule>
  </conditionalFormatting>
  <conditionalFormatting sqref="C6:D9">
    <cfRule type="containsBlanks" dxfId="17" priority="15">
      <formula>LEN(TRIM(C6))=0</formula>
    </cfRule>
  </conditionalFormatting>
  <conditionalFormatting sqref="D21">
    <cfRule type="containsBlanks" dxfId="16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35" customWidth="1"/>
    <col min="2" max="2" width="19.7109375" style="35" customWidth="1"/>
    <col min="3" max="3" width="28.7109375" style="35" customWidth="1"/>
    <col min="4" max="4" width="30" style="35" customWidth="1"/>
    <col min="5" max="5" width="10.42578125" style="35" bestFit="1" customWidth="1"/>
    <col min="6" max="16384" width="9.140625" style="35"/>
  </cols>
  <sheetData>
    <row r="1" spans="1:10" s="34" customFormat="1" ht="19.5" customHeight="1" x14ac:dyDescent="0.2">
      <c r="A1" s="180" t="s">
        <v>5</v>
      </c>
      <c r="B1" s="180"/>
      <c r="C1" s="33"/>
      <c r="D1" s="33"/>
    </row>
    <row r="2" spans="1:10" s="34" customFormat="1" ht="30" customHeight="1" x14ac:dyDescent="0.2">
      <c r="A2" s="170" t="str">
        <f>'Príloha č.1'!A2:D2</f>
        <v>Zber a zhodnotenie, alebo zneškodnenie vybraných odpadov v kategórií nebezpečný</v>
      </c>
      <c r="B2" s="170"/>
      <c r="C2" s="170"/>
      <c r="D2" s="170"/>
    </row>
    <row r="3" spans="1:10" ht="15" customHeight="1" x14ac:dyDescent="0.2">
      <c r="A3" s="181"/>
      <c r="B3" s="181"/>
      <c r="C3" s="181"/>
      <c r="D3" s="33"/>
    </row>
    <row r="4" spans="1:10" s="128" customFormat="1" ht="35.1" customHeight="1" x14ac:dyDescent="0.25">
      <c r="A4" s="182" t="s">
        <v>37</v>
      </c>
      <c r="B4" s="182"/>
      <c r="C4" s="182"/>
      <c r="D4" s="182"/>
      <c r="E4" s="127"/>
      <c r="F4" s="127"/>
      <c r="G4" s="127"/>
      <c r="H4" s="127"/>
      <c r="I4" s="127"/>
      <c r="J4" s="127"/>
    </row>
    <row r="5" spans="1:10" s="34" customFormat="1" ht="15" customHeight="1" x14ac:dyDescent="0.2">
      <c r="A5" s="33"/>
      <c r="B5" s="33"/>
      <c r="C5" s="33"/>
      <c r="D5" s="33"/>
    </row>
    <row r="6" spans="1:10" s="34" customFormat="1" ht="15" customHeight="1" x14ac:dyDescent="0.2">
      <c r="A6" s="180" t="s">
        <v>7</v>
      </c>
      <c r="B6" s="180"/>
      <c r="C6" s="183" t="str">
        <f>IF('Príloha č.1'!$C$6="","",'Príloha č.1'!$C$6)</f>
        <v/>
      </c>
      <c r="D6" s="184"/>
    </row>
    <row r="7" spans="1:10" s="34" customFormat="1" ht="15" customHeight="1" x14ac:dyDescent="0.2">
      <c r="A7" s="180" t="s">
        <v>8</v>
      </c>
      <c r="B7" s="180"/>
      <c r="C7" s="187" t="str">
        <f>IF('Príloha č.1'!$C$7="","",'Príloha č.1'!$C$7)</f>
        <v/>
      </c>
      <c r="D7" s="188"/>
    </row>
    <row r="8" spans="1:10" s="34" customFormat="1" ht="15" customHeight="1" x14ac:dyDescent="0.2">
      <c r="A8" s="180" t="s">
        <v>9</v>
      </c>
      <c r="B8" s="180"/>
      <c r="C8" s="187" t="str">
        <f>IF('Príloha č.1'!$C$8="","",'Príloha č.1'!$C$8)</f>
        <v/>
      </c>
      <c r="D8" s="188"/>
    </row>
    <row r="9" spans="1:10" s="34" customFormat="1" ht="15" customHeight="1" x14ac:dyDescent="0.2">
      <c r="A9" s="180" t="s">
        <v>10</v>
      </c>
      <c r="B9" s="180"/>
      <c r="C9" s="187" t="str">
        <f>IF('Príloha č.1'!$C$9="","",'Príloha č.1'!$C$9)</f>
        <v/>
      </c>
      <c r="D9" s="188"/>
    </row>
    <row r="10" spans="1:10" s="34" customFormat="1" ht="15" customHeight="1" x14ac:dyDescent="0.2">
      <c r="A10" s="33"/>
      <c r="B10" s="33"/>
      <c r="C10" s="36"/>
      <c r="D10" s="33"/>
    </row>
    <row r="11" spans="1:10" s="37" customFormat="1" ht="30" customHeight="1" x14ac:dyDescent="0.25">
      <c r="A11" s="185" t="s">
        <v>74</v>
      </c>
      <c r="B11" s="185"/>
      <c r="C11" s="185"/>
      <c r="D11" s="185"/>
    </row>
    <row r="12" spans="1:10" x14ac:dyDescent="0.2">
      <c r="A12" s="33"/>
      <c r="B12" s="33"/>
      <c r="C12" s="33"/>
      <c r="D12" s="33"/>
    </row>
    <row r="13" spans="1:10" x14ac:dyDescent="0.2">
      <c r="A13" s="33"/>
      <c r="B13" s="33"/>
      <c r="C13" s="33"/>
      <c r="D13" s="33"/>
    </row>
    <row r="14" spans="1:10" s="34" customFormat="1" ht="15" customHeight="1" x14ac:dyDescent="0.2">
      <c r="A14" s="33"/>
      <c r="B14" s="33"/>
      <c r="C14" s="33"/>
      <c r="D14" s="33"/>
    </row>
    <row r="15" spans="1:10" s="34" customFormat="1" ht="15" customHeight="1" x14ac:dyDescent="0.2">
      <c r="A15" s="38" t="s">
        <v>17</v>
      </c>
      <c r="B15" s="120" t="str">
        <f>IF('Príloha č.1'!B23:B23="","",'Príloha č.1'!B23:B23)</f>
        <v/>
      </c>
      <c r="C15" s="33"/>
      <c r="D15" s="33"/>
    </row>
    <row r="16" spans="1:10" s="42" customFormat="1" ht="15" customHeight="1" x14ac:dyDescent="0.25">
      <c r="A16" s="38" t="s">
        <v>18</v>
      </c>
      <c r="B16" s="121" t="str">
        <f>IF('Príloha č.1'!B24:B24="","",'Príloha č.1'!B24:B24)</f>
        <v/>
      </c>
      <c r="C16" s="40"/>
      <c r="D16" s="41"/>
    </row>
    <row r="17" spans="1:5" s="34" customFormat="1" ht="15" customHeight="1" x14ac:dyDescent="0.2">
      <c r="A17" s="33"/>
      <c r="B17" s="33"/>
      <c r="C17" s="33"/>
      <c r="D17" s="33"/>
    </row>
    <row r="18" spans="1:5" s="34" customFormat="1" ht="15" customHeight="1" x14ac:dyDescent="0.2">
      <c r="A18" s="33"/>
      <c r="B18" s="33"/>
      <c r="C18" s="33"/>
      <c r="D18" s="33"/>
    </row>
    <row r="19" spans="1:5" s="34" customFormat="1" ht="15" customHeight="1" x14ac:dyDescent="0.2">
      <c r="A19" s="33"/>
      <c r="B19" s="33"/>
      <c r="C19" s="33"/>
      <c r="D19" s="33"/>
    </row>
    <row r="20" spans="1:5" ht="39.950000000000003" customHeight="1" x14ac:dyDescent="0.2">
      <c r="A20" s="33"/>
      <c r="B20" s="33"/>
      <c r="C20" s="33"/>
      <c r="D20" s="43"/>
    </row>
    <row r="21" spans="1:5" ht="15" customHeight="1" x14ac:dyDescent="0.2">
      <c r="A21" s="33"/>
      <c r="B21" s="33"/>
      <c r="C21" s="44" t="s">
        <v>28</v>
      </c>
      <c r="D21" s="39" t="str">
        <f>IF('Príloha č.1'!D27="","",'Príloha č.1'!D27)</f>
        <v/>
      </c>
    </row>
    <row r="22" spans="1:5" x14ac:dyDescent="0.2">
      <c r="A22" s="33"/>
      <c r="B22" s="33"/>
      <c r="C22" s="45"/>
      <c r="D22" s="46" t="s">
        <v>29</v>
      </c>
    </row>
    <row r="23" spans="1:5" x14ac:dyDescent="0.2">
      <c r="A23" s="33"/>
      <c r="B23" s="33"/>
      <c r="C23" s="33"/>
      <c r="D23" s="33"/>
    </row>
    <row r="24" spans="1:5" s="47" customFormat="1" ht="12" x14ac:dyDescent="0.2">
      <c r="A24" s="186" t="s">
        <v>19</v>
      </c>
      <c r="B24" s="186"/>
      <c r="C24" s="45"/>
      <c r="D24" s="45"/>
    </row>
    <row r="25" spans="1:5" s="47" customFormat="1" ht="12" customHeight="1" x14ac:dyDescent="0.2">
      <c r="A25" s="48"/>
      <c r="B25" s="185" t="s">
        <v>20</v>
      </c>
      <c r="C25" s="185"/>
      <c r="D25" s="46"/>
      <c r="E25" s="49"/>
    </row>
    <row r="26" spans="1:5" x14ac:dyDescent="0.2">
      <c r="A26" s="33"/>
      <c r="B26" s="33"/>
      <c r="C26" s="33"/>
      <c r="D26" s="33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15" priority="2">
      <formula>LEN(TRIM(B15))=0</formula>
    </cfRule>
  </conditionalFormatting>
  <conditionalFormatting sqref="C6:D9">
    <cfRule type="containsBlanks" dxfId="14" priority="3">
      <formula>LEN(TRIM(C6))=0</formula>
    </cfRule>
  </conditionalFormatting>
  <conditionalFormatting sqref="D21">
    <cfRule type="containsBlanks" dxfId="13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74" t="s">
        <v>5</v>
      </c>
      <c r="B1" s="174"/>
    </row>
    <row r="2" spans="1:10" s="11" customFormat="1" ht="30" customHeight="1" x14ac:dyDescent="0.25">
      <c r="A2" s="170" t="str">
        <f>'Príloha č.1'!A2:D2</f>
        <v>Zber a zhodnotenie, alebo zneškodnenie vybraných odpadov v kategórií nebezpečný</v>
      </c>
      <c r="B2" s="170"/>
      <c r="C2" s="170"/>
      <c r="D2" s="170"/>
    </row>
    <row r="3" spans="1:10" s="11" customFormat="1" ht="15" customHeight="1" x14ac:dyDescent="0.25">
      <c r="A3" s="79"/>
      <c r="B3" s="79"/>
      <c r="C3" s="79"/>
      <c r="D3" s="79"/>
    </row>
    <row r="4" spans="1:10" s="11" customFormat="1" ht="35.1" customHeight="1" x14ac:dyDescent="0.25">
      <c r="A4" s="178" t="s">
        <v>57</v>
      </c>
      <c r="B4" s="178"/>
      <c r="C4" s="178"/>
      <c r="D4" s="178"/>
      <c r="E4" s="126"/>
      <c r="F4" s="126"/>
      <c r="G4" s="126"/>
      <c r="H4" s="126"/>
      <c r="I4" s="126"/>
      <c r="J4" s="126"/>
    </row>
    <row r="6" spans="1:10" s="11" customFormat="1" ht="15" customHeight="1" x14ac:dyDescent="0.25">
      <c r="A6" s="175" t="s">
        <v>7</v>
      </c>
      <c r="B6" s="175"/>
      <c r="C6" s="179" t="str">
        <f>IF('Príloha č.1'!$C$6="","",'Príloha č.1'!$C$6)</f>
        <v/>
      </c>
      <c r="D6" s="170"/>
    </row>
    <row r="7" spans="1:10" s="11" customFormat="1" ht="15" customHeight="1" x14ac:dyDescent="0.25">
      <c r="A7" s="175" t="s">
        <v>8</v>
      </c>
      <c r="B7" s="175"/>
      <c r="C7" s="176" t="str">
        <f>IF('Príloha č.1'!$C$7="","",'Príloha č.1'!$C$7)</f>
        <v/>
      </c>
      <c r="D7" s="175"/>
    </row>
    <row r="8" spans="1:10" ht="15" customHeight="1" x14ac:dyDescent="0.2">
      <c r="A8" s="174" t="s">
        <v>9</v>
      </c>
      <c r="B8" s="174"/>
      <c r="C8" s="176" t="str">
        <f>IF('Príloha č.1'!$C$8="","",'Príloha č.1'!$C$8)</f>
        <v/>
      </c>
      <c r="D8" s="175"/>
    </row>
    <row r="9" spans="1:10" ht="15" customHeight="1" x14ac:dyDescent="0.2">
      <c r="A9" s="174" t="s">
        <v>10</v>
      </c>
      <c r="B9" s="174"/>
      <c r="C9" s="176" t="str">
        <f>IF('Príloha č.1'!$C$9="","",'Príloha č.1'!$C$9)</f>
        <v/>
      </c>
      <c r="D9" s="175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164" t="s">
        <v>22</v>
      </c>
      <c r="B11" s="164"/>
      <c r="C11" s="164"/>
      <c r="D11" s="164"/>
    </row>
    <row r="12" spans="1:10" ht="52.5" customHeight="1" x14ac:dyDescent="0.2">
      <c r="A12" s="11" t="s">
        <v>23</v>
      </c>
      <c r="B12" s="175" t="s">
        <v>51</v>
      </c>
      <c r="C12" s="175"/>
      <c r="D12" s="175"/>
    </row>
    <row r="13" spans="1:10" ht="36.75" customHeight="1" x14ac:dyDescent="0.2">
      <c r="A13" s="11" t="s">
        <v>23</v>
      </c>
      <c r="B13" s="175" t="s">
        <v>50</v>
      </c>
      <c r="C13" s="175"/>
      <c r="D13" s="175"/>
    </row>
    <row r="14" spans="1:10" ht="37.5" customHeight="1" x14ac:dyDescent="0.2">
      <c r="A14" s="11" t="s">
        <v>23</v>
      </c>
      <c r="B14" s="175" t="s">
        <v>52</v>
      </c>
      <c r="C14" s="175"/>
      <c r="D14" s="175"/>
    </row>
    <row r="15" spans="1:10" ht="20.100000000000001" customHeight="1" x14ac:dyDescent="0.2"/>
    <row r="16" spans="1:10" s="6" customFormat="1" x14ac:dyDescent="0.25">
      <c r="A16" s="6" t="s">
        <v>17</v>
      </c>
      <c r="B16" s="98" t="str">
        <f>IF('Príloha č.1'!B23:B23="","",'Príloha č.1'!B23:B23)</f>
        <v/>
      </c>
    </row>
    <row r="17" spans="1:5" s="6" customFormat="1" x14ac:dyDescent="0.25">
      <c r="A17" s="6" t="s">
        <v>26</v>
      </c>
      <c r="B17" s="119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16" t="s">
        <v>28</v>
      </c>
      <c r="D19" s="14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161" t="s">
        <v>19</v>
      </c>
      <c r="B21" s="161"/>
    </row>
    <row r="22" spans="1:5" s="1" customFormat="1" ht="12" customHeight="1" x14ac:dyDescent="0.2">
      <c r="A22" s="8"/>
      <c r="B22" s="174" t="s">
        <v>20</v>
      </c>
      <c r="C22" s="174"/>
      <c r="D22" s="9"/>
      <c r="E22" s="10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12" priority="2">
      <formula>LEN(TRIM(A22))=0</formula>
    </cfRule>
  </conditionalFormatting>
  <conditionalFormatting sqref="B16:B17">
    <cfRule type="containsBlanks" dxfId="11" priority="3">
      <formula>LEN(TRIM(B16))=0</formula>
    </cfRule>
  </conditionalFormatting>
  <conditionalFormatting sqref="C6:D9">
    <cfRule type="containsBlanks" dxfId="10" priority="4">
      <formula>LEN(TRIM(C6))=0</formula>
    </cfRule>
  </conditionalFormatting>
  <conditionalFormatting sqref="D19">
    <cfRule type="containsBlanks" dxfId="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66"/>
  <sheetViews>
    <sheetView showGridLines="0" tabSelected="1" zoomScaleNormal="100" workbookViewId="0">
      <selection sqref="A1:H1"/>
    </sheetView>
  </sheetViews>
  <sheetFormatPr defaultColWidth="9.140625" defaultRowHeight="12" x14ac:dyDescent="0.2"/>
  <cols>
    <col min="1" max="1" width="10.7109375" style="57" customWidth="1"/>
    <col min="2" max="2" width="6.140625" style="58" bestFit="1" customWidth="1"/>
    <col min="3" max="3" width="6.7109375" style="57" bestFit="1" customWidth="1"/>
    <col min="4" max="4" width="8.28515625" style="58" bestFit="1" customWidth="1"/>
    <col min="5" max="5" width="25.7109375" style="57" customWidth="1"/>
    <col min="6" max="6" width="20.7109375" style="57" customWidth="1"/>
    <col min="7" max="7" width="25.7109375" style="59" customWidth="1"/>
    <col min="8" max="8" width="25.7109375" style="57" customWidth="1"/>
    <col min="9" max="9" width="13.42578125" style="57" customWidth="1"/>
    <col min="10" max="10" width="11.7109375" style="57" bestFit="1" customWidth="1"/>
    <col min="11" max="16384" width="9.140625" style="57"/>
  </cols>
  <sheetData>
    <row r="1" spans="1:10" s="51" customFormat="1" ht="19.5" customHeight="1" x14ac:dyDescent="0.2">
      <c r="A1" s="189" t="s">
        <v>5</v>
      </c>
      <c r="B1" s="189"/>
      <c r="C1" s="189"/>
      <c r="D1" s="189"/>
      <c r="E1" s="189"/>
      <c r="F1" s="189"/>
      <c r="G1" s="189"/>
      <c r="H1" s="189"/>
    </row>
    <row r="2" spans="1:10" s="51" customFormat="1" ht="30" customHeight="1" x14ac:dyDescent="0.2">
      <c r="A2" s="190" t="str">
        <f>'Príloha č.1'!A2:D2</f>
        <v>Zber a zhodnotenie, alebo zneškodnenie vybraných odpadov v kategórií nebezpečný</v>
      </c>
      <c r="B2" s="190"/>
      <c r="C2" s="190"/>
      <c r="D2" s="190"/>
      <c r="E2" s="190"/>
      <c r="F2" s="190"/>
      <c r="G2" s="190"/>
      <c r="H2" s="190"/>
      <c r="I2" s="52"/>
      <c r="J2" s="52"/>
    </row>
    <row r="3" spans="1:10" s="51" customFormat="1" ht="15" customHeight="1" x14ac:dyDescent="0.2">
      <c r="A3" s="190"/>
      <c r="B3" s="190"/>
      <c r="C3" s="190"/>
      <c r="D3" s="190"/>
      <c r="E3" s="190"/>
      <c r="F3" s="190"/>
      <c r="G3" s="190"/>
      <c r="H3" s="190"/>
      <c r="I3" s="52"/>
      <c r="J3" s="52"/>
    </row>
    <row r="4" spans="1:10" s="130" customFormat="1" ht="35.1" customHeight="1" x14ac:dyDescent="0.25">
      <c r="A4" s="191" t="s">
        <v>38</v>
      </c>
      <c r="B4" s="191"/>
      <c r="C4" s="191"/>
      <c r="D4" s="191"/>
      <c r="E4" s="191"/>
      <c r="F4" s="191"/>
      <c r="G4" s="191"/>
      <c r="H4" s="191"/>
      <c r="I4" s="129"/>
      <c r="J4" s="129"/>
    </row>
    <row r="5" spans="1:10" s="54" customFormat="1" ht="12" customHeight="1" thickBot="1" x14ac:dyDescent="0.3">
      <c r="A5" s="77"/>
      <c r="B5" s="78"/>
      <c r="D5" s="78"/>
      <c r="G5" s="92"/>
    </row>
    <row r="6" spans="1:10" s="55" customFormat="1" ht="68.25" customHeight="1" x14ac:dyDescent="0.25">
      <c r="A6" s="212" t="s">
        <v>53</v>
      </c>
      <c r="B6" s="213"/>
      <c r="C6" s="213"/>
      <c r="D6" s="213"/>
      <c r="E6" s="213"/>
      <c r="F6" s="214"/>
      <c r="G6" s="192" t="s">
        <v>68</v>
      </c>
      <c r="H6" s="193"/>
      <c r="I6" s="105"/>
    </row>
    <row r="7" spans="1:10" s="55" customFormat="1" ht="26.25" customHeight="1" x14ac:dyDescent="0.25">
      <c r="A7" s="215"/>
      <c r="B7" s="216"/>
      <c r="C7" s="216"/>
      <c r="D7" s="216"/>
      <c r="E7" s="216"/>
      <c r="F7" s="217"/>
      <c r="G7" s="94" t="s">
        <v>69</v>
      </c>
      <c r="H7" s="95" t="s">
        <v>70</v>
      </c>
      <c r="I7" s="105"/>
    </row>
    <row r="8" spans="1:10" s="55" customFormat="1" ht="24.95" customHeight="1" thickBot="1" x14ac:dyDescent="0.3">
      <c r="A8" s="218" t="s">
        <v>54</v>
      </c>
      <c r="B8" s="219"/>
      <c r="C8" s="219"/>
      <c r="D8" s="219"/>
      <c r="E8" s="219"/>
      <c r="F8" s="220"/>
      <c r="G8" s="96" t="s">
        <v>39</v>
      </c>
      <c r="H8" s="97" t="s">
        <v>40</v>
      </c>
      <c r="I8" s="105"/>
    </row>
    <row r="9" spans="1:10" s="55" customFormat="1" ht="24.95" customHeight="1" x14ac:dyDescent="0.25">
      <c r="A9" s="194" t="s">
        <v>77</v>
      </c>
      <c r="B9" s="195"/>
      <c r="C9" s="195"/>
      <c r="D9" s="195"/>
      <c r="E9" s="195"/>
      <c r="F9" s="195"/>
      <c r="G9" s="195"/>
      <c r="H9" s="196"/>
      <c r="I9" s="105"/>
    </row>
    <row r="10" spans="1:10" s="55" customFormat="1" ht="54.95" customHeight="1" x14ac:dyDescent="0.25">
      <c r="A10" s="221" t="s">
        <v>78</v>
      </c>
      <c r="B10" s="222"/>
      <c r="C10" s="222"/>
      <c r="D10" s="222"/>
      <c r="E10" s="222"/>
      <c r="F10" s="222"/>
      <c r="G10" s="222"/>
      <c r="H10" s="223"/>
      <c r="I10" s="105"/>
    </row>
    <row r="11" spans="1:10" s="56" customFormat="1" ht="20.100000000000001" customHeight="1" x14ac:dyDescent="0.25">
      <c r="A11" s="131" t="s">
        <v>0</v>
      </c>
      <c r="B11" s="209" t="s">
        <v>79</v>
      </c>
      <c r="C11" s="210"/>
      <c r="D11" s="210"/>
      <c r="E11" s="210"/>
      <c r="F11" s="211"/>
      <c r="G11" s="132" t="s">
        <v>75</v>
      </c>
      <c r="H11" s="133" t="s">
        <v>75</v>
      </c>
    </row>
    <row r="12" spans="1:10" s="56" customFormat="1" ht="39.950000000000003" customHeight="1" x14ac:dyDescent="0.25">
      <c r="A12" s="102" t="s">
        <v>71</v>
      </c>
      <c r="B12" s="203" t="s">
        <v>80</v>
      </c>
      <c r="C12" s="204"/>
      <c r="D12" s="204"/>
      <c r="E12" s="204"/>
      <c r="F12" s="205"/>
      <c r="G12" s="93"/>
      <c r="H12" s="107"/>
    </row>
    <row r="13" spans="1:10" s="56" customFormat="1" ht="39.950000000000003" customHeight="1" x14ac:dyDescent="0.25">
      <c r="A13" s="102" t="s">
        <v>72</v>
      </c>
      <c r="B13" s="203" t="s">
        <v>81</v>
      </c>
      <c r="C13" s="204"/>
      <c r="D13" s="204"/>
      <c r="E13" s="204"/>
      <c r="F13" s="205"/>
      <c r="G13" s="93"/>
      <c r="H13" s="107"/>
    </row>
    <row r="14" spans="1:10" s="56" customFormat="1" ht="20.100000000000001" customHeight="1" x14ac:dyDescent="0.25">
      <c r="A14" s="102" t="s">
        <v>73</v>
      </c>
      <c r="B14" s="203" t="s">
        <v>82</v>
      </c>
      <c r="C14" s="204"/>
      <c r="D14" s="204"/>
      <c r="E14" s="204"/>
      <c r="F14" s="205"/>
      <c r="G14" s="93"/>
      <c r="H14" s="107"/>
    </row>
    <row r="15" spans="1:10" s="56" customFormat="1" ht="20.100000000000001" customHeight="1" x14ac:dyDescent="0.25">
      <c r="A15" s="103" t="s">
        <v>84</v>
      </c>
      <c r="B15" s="203" t="s">
        <v>83</v>
      </c>
      <c r="C15" s="204"/>
      <c r="D15" s="204"/>
      <c r="E15" s="204"/>
      <c r="F15" s="205"/>
      <c r="G15" s="93"/>
      <c r="H15" s="107"/>
    </row>
    <row r="16" spans="1:10" s="56" customFormat="1" ht="53.25" customHeight="1" x14ac:dyDescent="0.25">
      <c r="A16" s="102" t="s">
        <v>86</v>
      </c>
      <c r="B16" s="203" t="s">
        <v>85</v>
      </c>
      <c r="C16" s="204"/>
      <c r="D16" s="204"/>
      <c r="E16" s="204"/>
      <c r="F16" s="205"/>
      <c r="G16" s="93"/>
      <c r="H16" s="107"/>
    </row>
    <row r="17" spans="1:8" s="56" customFormat="1" ht="30" customHeight="1" x14ac:dyDescent="0.25">
      <c r="A17" s="104" t="s">
        <v>88</v>
      </c>
      <c r="B17" s="203" t="s">
        <v>87</v>
      </c>
      <c r="C17" s="204"/>
      <c r="D17" s="204"/>
      <c r="E17" s="204"/>
      <c r="F17" s="205"/>
      <c r="G17" s="93"/>
      <c r="H17" s="107"/>
    </row>
    <row r="18" spans="1:8" s="56" customFormat="1" ht="20.100000000000001" customHeight="1" x14ac:dyDescent="0.25">
      <c r="A18" s="102" t="s">
        <v>90</v>
      </c>
      <c r="B18" s="203" t="s">
        <v>89</v>
      </c>
      <c r="C18" s="204"/>
      <c r="D18" s="204"/>
      <c r="E18" s="204"/>
      <c r="F18" s="205"/>
      <c r="G18" s="93"/>
      <c r="H18" s="107"/>
    </row>
    <row r="19" spans="1:8" s="56" customFormat="1" ht="30" customHeight="1" x14ac:dyDescent="0.25">
      <c r="A19" s="104" t="s">
        <v>92</v>
      </c>
      <c r="B19" s="203" t="s">
        <v>91</v>
      </c>
      <c r="C19" s="204"/>
      <c r="D19" s="204"/>
      <c r="E19" s="204"/>
      <c r="F19" s="205"/>
      <c r="G19" s="93"/>
      <c r="H19" s="107"/>
    </row>
    <row r="20" spans="1:8" s="56" customFormat="1" ht="39.950000000000003" customHeight="1" x14ac:dyDescent="0.25">
      <c r="A20" s="102" t="s">
        <v>94</v>
      </c>
      <c r="B20" s="203" t="s">
        <v>93</v>
      </c>
      <c r="C20" s="204"/>
      <c r="D20" s="204"/>
      <c r="E20" s="204"/>
      <c r="F20" s="205"/>
      <c r="G20" s="93"/>
      <c r="H20" s="107"/>
    </row>
    <row r="21" spans="1:8" s="56" customFormat="1" ht="39.950000000000003" customHeight="1" x14ac:dyDescent="0.25">
      <c r="A21" s="102" t="s">
        <v>95</v>
      </c>
      <c r="B21" s="203" t="s">
        <v>96</v>
      </c>
      <c r="C21" s="204"/>
      <c r="D21" s="204"/>
      <c r="E21" s="204"/>
      <c r="F21" s="205"/>
      <c r="G21" s="93"/>
      <c r="H21" s="107"/>
    </row>
    <row r="22" spans="1:8" s="56" customFormat="1" ht="39.950000000000003" customHeight="1" x14ac:dyDescent="0.25">
      <c r="A22" s="102" t="s">
        <v>98</v>
      </c>
      <c r="B22" s="203" t="s">
        <v>97</v>
      </c>
      <c r="C22" s="204"/>
      <c r="D22" s="204"/>
      <c r="E22" s="204"/>
      <c r="F22" s="205"/>
      <c r="G22" s="93"/>
      <c r="H22" s="107"/>
    </row>
    <row r="23" spans="1:8" s="56" customFormat="1" ht="20.100000000000001" customHeight="1" x14ac:dyDescent="0.25">
      <c r="A23" s="103" t="s">
        <v>100</v>
      </c>
      <c r="B23" s="203" t="s">
        <v>99</v>
      </c>
      <c r="C23" s="204"/>
      <c r="D23" s="204"/>
      <c r="E23" s="204"/>
      <c r="F23" s="205"/>
      <c r="G23" s="93"/>
      <c r="H23" s="107"/>
    </row>
    <row r="24" spans="1:8" s="56" customFormat="1" ht="43.5" customHeight="1" x14ac:dyDescent="0.25">
      <c r="A24" s="104" t="s">
        <v>104</v>
      </c>
      <c r="B24" s="203" t="s">
        <v>101</v>
      </c>
      <c r="C24" s="204"/>
      <c r="D24" s="204"/>
      <c r="E24" s="204"/>
      <c r="F24" s="205"/>
      <c r="G24" s="93"/>
      <c r="H24" s="107"/>
    </row>
    <row r="25" spans="1:8" s="56" customFormat="1" ht="20.100000000000001" customHeight="1" x14ac:dyDescent="0.25">
      <c r="A25" s="102" t="s">
        <v>103</v>
      </c>
      <c r="B25" s="203" t="s">
        <v>102</v>
      </c>
      <c r="C25" s="204"/>
      <c r="D25" s="204"/>
      <c r="E25" s="204"/>
      <c r="F25" s="205"/>
      <c r="G25" s="93" t="s">
        <v>75</v>
      </c>
      <c r="H25" s="107" t="s">
        <v>75</v>
      </c>
    </row>
    <row r="26" spans="1:8" s="56" customFormat="1" ht="30" customHeight="1" x14ac:dyDescent="0.25">
      <c r="A26" s="104" t="s">
        <v>106</v>
      </c>
      <c r="B26" s="203" t="s">
        <v>105</v>
      </c>
      <c r="C26" s="204"/>
      <c r="D26" s="204"/>
      <c r="E26" s="204"/>
      <c r="F26" s="205"/>
      <c r="G26" s="93"/>
      <c r="H26" s="107"/>
    </row>
    <row r="27" spans="1:8" s="56" customFormat="1" ht="20.100000000000001" customHeight="1" x14ac:dyDescent="0.25">
      <c r="A27" s="102" t="s">
        <v>108</v>
      </c>
      <c r="B27" s="203" t="s">
        <v>107</v>
      </c>
      <c r="C27" s="204"/>
      <c r="D27" s="204"/>
      <c r="E27" s="204"/>
      <c r="F27" s="205"/>
      <c r="G27" s="93"/>
      <c r="H27" s="107"/>
    </row>
    <row r="28" spans="1:8" s="56" customFormat="1" ht="30" customHeight="1" x14ac:dyDescent="0.25">
      <c r="A28" s="104" t="s">
        <v>109</v>
      </c>
      <c r="B28" s="203" t="s">
        <v>110</v>
      </c>
      <c r="C28" s="204"/>
      <c r="D28" s="204"/>
      <c r="E28" s="204"/>
      <c r="F28" s="205"/>
      <c r="G28" s="93"/>
      <c r="H28" s="107"/>
    </row>
    <row r="29" spans="1:8" s="56" customFormat="1" ht="20.100000000000001" customHeight="1" x14ac:dyDescent="0.25">
      <c r="A29" s="131" t="s">
        <v>1</v>
      </c>
      <c r="B29" s="209" t="s">
        <v>111</v>
      </c>
      <c r="C29" s="210"/>
      <c r="D29" s="210"/>
      <c r="E29" s="210"/>
      <c r="F29" s="211"/>
      <c r="G29" s="132" t="s">
        <v>75</v>
      </c>
      <c r="H29" s="133" t="s">
        <v>75</v>
      </c>
    </row>
    <row r="30" spans="1:8" s="56" customFormat="1" ht="20.100000000000001" customHeight="1" x14ac:dyDescent="0.25">
      <c r="A30" s="159" t="s">
        <v>127</v>
      </c>
      <c r="B30" s="206" t="s">
        <v>128</v>
      </c>
      <c r="C30" s="207"/>
      <c r="D30" s="207"/>
      <c r="E30" s="208"/>
      <c r="F30" s="160" t="s">
        <v>120</v>
      </c>
      <c r="G30" s="134" t="s">
        <v>75</v>
      </c>
      <c r="H30" s="135" t="s">
        <v>75</v>
      </c>
    </row>
    <row r="31" spans="1:8" s="56" customFormat="1" ht="20.100000000000001" customHeight="1" x14ac:dyDescent="0.25">
      <c r="A31" s="102" t="s">
        <v>112</v>
      </c>
      <c r="B31" s="203" t="s">
        <v>129</v>
      </c>
      <c r="C31" s="204"/>
      <c r="D31" s="204"/>
      <c r="E31" s="205"/>
      <c r="F31" s="157" t="s">
        <v>121</v>
      </c>
      <c r="G31" s="93"/>
      <c r="H31" s="107"/>
    </row>
    <row r="32" spans="1:8" s="56" customFormat="1" ht="30" customHeight="1" x14ac:dyDescent="0.25">
      <c r="A32" s="102" t="s">
        <v>113</v>
      </c>
      <c r="B32" s="203" t="s">
        <v>130</v>
      </c>
      <c r="C32" s="204"/>
      <c r="D32" s="204"/>
      <c r="E32" s="205"/>
      <c r="F32" s="157" t="s">
        <v>121</v>
      </c>
      <c r="G32" s="93"/>
      <c r="H32" s="107"/>
    </row>
    <row r="33" spans="1:8" s="56" customFormat="1" ht="30" customHeight="1" x14ac:dyDescent="0.25">
      <c r="A33" s="102" t="s">
        <v>114</v>
      </c>
      <c r="B33" s="203" t="s">
        <v>131</v>
      </c>
      <c r="C33" s="204"/>
      <c r="D33" s="204"/>
      <c r="E33" s="205"/>
      <c r="F33" s="158" t="s">
        <v>122</v>
      </c>
      <c r="G33" s="93"/>
      <c r="H33" s="107"/>
    </row>
    <row r="34" spans="1:8" s="56" customFormat="1" ht="39.950000000000003" customHeight="1" x14ac:dyDescent="0.25">
      <c r="A34" s="102" t="s">
        <v>115</v>
      </c>
      <c r="B34" s="203" t="s">
        <v>132</v>
      </c>
      <c r="C34" s="204"/>
      <c r="D34" s="204"/>
      <c r="E34" s="205"/>
      <c r="F34" s="158" t="s">
        <v>123</v>
      </c>
      <c r="G34" s="93"/>
      <c r="H34" s="107"/>
    </row>
    <row r="35" spans="1:8" s="56" customFormat="1" ht="39.950000000000003" customHeight="1" x14ac:dyDescent="0.25">
      <c r="A35" s="102" t="s">
        <v>116</v>
      </c>
      <c r="B35" s="203" t="s">
        <v>133</v>
      </c>
      <c r="C35" s="204"/>
      <c r="D35" s="204"/>
      <c r="E35" s="205"/>
      <c r="F35" s="158" t="s">
        <v>123</v>
      </c>
      <c r="G35" s="93"/>
      <c r="H35" s="107"/>
    </row>
    <row r="36" spans="1:8" s="56" customFormat="1" ht="39.950000000000003" customHeight="1" x14ac:dyDescent="0.25">
      <c r="A36" s="102" t="s">
        <v>117</v>
      </c>
      <c r="B36" s="203" t="s">
        <v>134</v>
      </c>
      <c r="C36" s="204"/>
      <c r="D36" s="204"/>
      <c r="E36" s="205"/>
      <c r="F36" s="158" t="s">
        <v>124</v>
      </c>
      <c r="G36" s="93"/>
      <c r="H36" s="107"/>
    </row>
    <row r="37" spans="1:8" s="56" customFormat="1" ht="30" customHeight="1" x14ac:dyDescent="0.25">
      <c r="A37" s="102" t="s">
        <v>118</v>
      </c>
      <c r="B37" s="203" t="s">
        <v>135</v>
      </c>
      <c r="C37" s="204"/>
      <c r="D37" s="204"/>
      <c r="E37" s="205"/>
      <c r="F37" s="158" t="s">
        <v>125</v>
      </c>
      <c r="G37" s="93"/>
      <c r="H37" s="107"/>
    </row>
    <row r="38" spans="1:8" s="56" customFormat="1" ht="20.100000000000001" customHeight="1" x14ac:dyDescent="0.25">
      <c r="A38" s="102" t="s">
        <v>119</v>
      </c>
      <c r="B38" s="203" t="s">
        <v>136</v>
      </c>
      <c r="C38" s="204"/>
      <c r="D38" s="204"/>
      <c r="E38" s="205"/>
      <c r="F38" s="158" t="s">
        <v>126</v>
      </c>
      <c r="G38" s="93"/>
      <c r="H38" s="107"/>
    </row>
    <row r="39" spans="1:8" s="56" customFormat="1" ht="20.100000000000001" customHeight="1" x14ac:dyDescent="0.25">
      <c r="A39" s="131" t="s">
        <v>2</v>
      </c>
      <c r="B39" s="209" t="s">
        <v>137</v>
      </c>
      <c r="C39" s="210"/>
      <c r="D39" s="210"/>
      <c r="E39" s="210"/>
      <c r="F39" s="211"/>
      <c r="G39" s="132" t="s">
        <v>75</v>
      </c>
      <c r="H39" s="133" t="s">
        <v>75</v>
      </c>
    </row>
    <row r="40" spans="1:8" s="56" customFormat="1" ht="33" customHeight="1" x14ac:dyDescent="0.25">
      <c r="A40" s="102" t="s">
        <v>138</v>
      </c>
      <c r="B40" s="256" t="s">
        <v>144</v>
      </c>
      <c r="C40" s="257"/>
      <c r="D40" s="257"/>
      <c r="E40" s="257"/>
      <c r="F40" s="258"/>
      <c r="G40" s="93"/>
      <c r="H40" s="107"/>
    </row>
    <row r="41" spans="1:8" s="56" customFormat="1" ht="30" customHeight="1" x14ac:dyDescent="0.25">
      <c r="A41" s="102" t="s">
        <v>139</v>
      </c>
      <c r="B41" s="256" t="s">
        <v>145</v>
      </c>
      <c r="C41" s="257"/>
      <c r="D41" s="257"/>
      <c r="E41" s="257"/>
      <c r="F41" s="258"/>
      <c r="G41" s="93"/>
      <c r="H41" s="107"/>
    </row>
    <row r="42" spans="1:8" s="56" customFormat="1" ht="30" customHeight="1" x14ac:dyDescent="0.25">
      <c r="A42" s="102" t="s">
        <v>140</v>
      </c>
      <c r="B42" s="256" t="s">
        <v>146</v>
      </c>
      <c r="C42" s="257"/>
      <c r="D42" s="257"/>
      <c r="E42" s="257"/>
      <c r="F42" s="258"/>
      <c r="G42" s="93"/>
      <c r="H42" s="107"/>
    </row>
    <row r="43" spans="1:8" s="56" customFormat="1" ht="30" customHeight="1" x14ac:dyDescent="0.25">
      <c r="A43" s="102" t="s">
        <v>141</v>
      </c>
      <c r="B43" s="256" t="s">
        <v>147</v>
      </c>
      <c r="C43" s="257"/>
      <c r="D43" s="257"/>
      <c r="E43" s="257"/>
      <c r="F43" s="258"/>
      <c r="G43" s="93"/>
      <c r="H43" s="107"/>
    </row>
    <row r="44" spans="1:8" s="56" customFormat="1" ht="24.75" customHeight="1" x14ac:dyDescent="0.25">
      <c r="A44" s="102" t="s">
        <v>142</v>
      </c>
      <c r="B44" s="256" t="s">
        <v>148</v>
      </c>
      <c r="C44" s="257"/>
      <c r="D44" s="257"/>
      <c r="E44" s="257"/>
      <c r="F44" s="258"/>
      <c r="G44" s="93"/>
      <c r="H44" s="107"/>
    </row>
    <row r="45" spans="1:8" s="56" customFormat="1" ht="26.25" customHeight="1" thickBot="1" x14ac:dyDescent="0.3">
      <c r="A45" s="106" t="s">
        <v>143</v>
      </c>
      <c r="B45" s="259" t="s">
        <v>149</v>
      </c>
      <c r="C45" s="260"/>
      <c r="D45" s="260"/>
      <c r="E45" s="260"/>
      <c r="F45" s="261"/>
      <c r="G45" s="108"/>
      <c r="H45" s="109"/>
    </row>
    <row r="46" spans="1:8" s="53" customFormat="1" ht="15" customHeight="1" x14ac:dyDescent="0.2">
      <c r="A46" s="57"/>
      <c r="B46" s="58"/>
      <c r="C46" s="57"/>
      <c r="D46" s="58"/>
      <c r="E46" s="57"/>
      <c r="F46" s="57"/>
      <c r="G46" s="59"/>
      <c r="H46" s="57"/>
    </row>
    <row r="47" spans="1:8" s="53" customFormat="1" ht="15" customHeight="1" x14ac:dyDescent="0.25">
      <c r="A47" s="200" t="s">
        <v>42</v>
      </c>
      <c r="B47" s="200"/>
      <c r="C47" s="200"/>
      <c r="D47" s="200"/>
      <c r="E47" s="200"/>
      <c r="F47" s="200"/>
      <c r="G47" s="200"/>
      <c r="H47" s="200"/>
    </row>
    <row r="48" spans="1:8" s="53" customFormat="1" ht="15" customHeight="1" x14ac:dyDescent="0.25">
      <c r="A48" s="201" t="s">
        <v>7</v>
      </c>
      <c r="B48" s="201"/>
      <c r="C48" s="201"/>
      <c r="D48" s="201"/>
      <c r="E48" s="60" t="str">
        <f>IF('Príloha č.1'!$C$6="","",'Príloha č.1'!$C$6)</f>
        <v/>
      </c>
      <c r="G48" s="61"/>
    </row>
    <row r="49" spans="1:8" s="53" customFormat="1" ht="15" customHeight="1" x14ac:dyDescent="0.25">
      <c r="A49" s="197" t="s">
        <v>8</v>
      </c>
      <c r="B49" s="197"/>
      <c r="C49" s="197"/>
      <c r="D49" s="197"/>
      <c r="E49" s="62" t="str">
        <f>IF('Príloha č.1'!$C$7="","",'Príloha č.1'!$C$7)</f>
        <v/>
      </c>
      <c r="G49" s="63"/>
    </row>
    <row r="50" spans="1:8" s="53" customFormat="1" ht="15" customHeight="1" x14ac:dyDescent="0.25">
      <c r="A50" s="197" t="s">
        <v>9</v>
      </c>
      <c r="B50" s="197"/>
      <c r="C50" s="197"/>
      <c r="D50" s="197"/>
      <c r="E50" s="62" t="str">
        <f>IF('Príloha č.1'!$C$8="","",'Príloha č.1'!$C$8)</f>
        <v/>
      </c>
      <c r="G50" s="63"/>
    </row>
    <row r="51" spans="1:8" s="53" customFormat="1" ht="15" customHeight="1" x14ac:dyDescent="0.25">
      <c r="A51" s="197" t="s">
        <v>10</v>
      </c>
      <c r="B51" s="197"/>
      <c r="C51" s="197"/>
      <c r="D51" s="197"/>
      <c r="E51" s="62" t="str">
        <f>IF('Príloha č.1'!$C$9="","",'Príloha č.1'!$C$9)</f>
        <v/>
      </c>
      <c r="G51" s="63"/>
    </row>
    <row r="52" spans="1:8" s="51" customFormat="1" ht="15" customHeight="1" x14ac:dyDescent="0.2">
      <c r="A52" s="73"/>
      <c r="B52" s="73"/>
      <c r="C52" s="73"/>
      <c r="D52" s="73"/>
      <c r="E52" s="53"/>
      <c r="F52" s="53"/>
      <c r="G52" s="53"/>
      <c r="H52" s="53"/>
    </row>
    <row r="53" spans="1:8" s="51" customFormat="1" ht="15" customHeight="1" x14ac:dyDescent="0.2">
      <c r="A53" s="202" t="s">
        <v>43</v>
      </c>
      <c r="B53" s="202"/>
      <c r="C53" s="202"/>
      <c r="D53" s="202"/>
      <c r="E53" s="202"/>
      <c r="G53" s="53"/>
      <c r="H53" s="53"/>
    </row>
    <row r="54" spans="1:8" s="51" customFormat="1" ht="15" customHeight="1" x14ac:dyDescent="0.2">
      <c r="A54" s="197" t="s">
        <v>44</v>
      </c>
      <c r="B54" s="197"/>
      <c r="C54" s="197"/>
      <c r="D54" s="197"/>
      <c r="E54" s="62"/>
      <c r="G54" s="63"/>
      <c r="H54" s="53"/>
    </row>
    <row r="55" spans="1:8" s="51" customFormat="1" ht="15" customHeight="1" x14ac:dyDescent="0.2">
      <c r="B55" s="64"/>
      <c r="D55" s="64"/>
    </row>
    <row r="56" spans="1:8" s="66" customFormat="1" ht="15" customHeight="1" x14ac:dyDescent="0.2">
      <c r="A56" s="51" t="s">
        <v>17</v>
      </c>
      <c r="B56" s="198" t="str">
        <f>IF('Príloha č.1'!B23:B23="","",'Príloha č.1'!B23:B23)</f>
        <v/>
      </c>
      <c r="C56" s="198" t="s">
        <v>45</v>
      </c>
      <c r="D56" s="198" t="s">
        <v>45</v>
      </c>
      <c r="E56" s="51"/>
      <c r="F56" s="51"/>
      <c r="G56" s="51"/>
      <c r="H56" s="51"/>
    </row>
    <row r="57" spans="1:8" s="66" customFormat="1" ht="15" customHeight="1" x14ac:dyDescent="0.2">
      <c r="A57" s="51" t="s">
        <v>26</v>
      </c>
      <c r="B57" s="199" t="str">
        <f>IF('Príloha č.1'!B24:B24="","",'Príloha č.1'!B24:B24)</f>
        <v/>
      </c>
      <c r="C57" s="199" t="s">
        <v>45</v>
      </c>
      <c r="D57" s="199" t="s">
        <v>45</v>
      </c>
      <c r="E57" s="51"/>
      <c r="F57" s="51"/>
      <c r="G57" s="65"/>
      <c r="H57" s="50"/>
    </row>
    <row r="58" spans="1:8" s="70" customFormat="1" ht="15" customHeight="1" x14ac:dyDescent="0.2">
      <c r="A58" s="51"/>
      <c r="B58" s="64"/>
      <c r="C58" s="51"/>
      <c r="D58" s="64"/>
      <c r="F58" s="67" t="s">
        <v>28</v>
      </c>
      <c r="G58" s="60" t="str">
        <f>IF('Príloha č.1'!D27="","",'Príloha č.1'!D27)</f>
        <v/>
      </c>
      <c r="H58" s="51"/>
    </row>
    <row r="59" spans="1:8" ht="15" customHeight="1" x14ac:dyDescent="0.2">
      <c r="A59" s="66" t="s">
        <v>19</v>
      </c>
      <c r="B59" s="66"/>
      <c r="C59" s="66"/>
      <c r="D59" s="66"/>
      <c r="E59" s="68"/>
      <c r="F59" s="68"/>
      <c r="G59" s="69" t="s">
        <v>29</v>
      </c>
      <c r="H59" s="66"/>
    </row>
    <row r="60" spans="1:8" ht="12.75" customHeight="1" x14ac:dyDescent="0.2">
      <c r="A60" s="71"/>
      <c r="B60" s="72" t="s">
        <v>20</v>
      </c>
      <c r="C60" s="73"/>
      <c r="D60" s="73"/>
      <c r="E60" s="73"/>
      <c r="F60" s="73"/>
      <c r="G60" s="73"/>
      <c r="H60" s="73"/>
    </row>
    <row r="61" spans="1:8" x14ac:dyDescent="0.2">
      <c r="A61" s="74"/>
      <c r="B61" s="75"/>
      <c r="C61" s="70"/>
      <c r="D61" s="75"/>
      <c r="E61" s="70"/>
      <c r="F61" s="70"/>
      <c r="G61" s="76"/>
      <c r="H61" s="70"/>
    </row>
    <row r="66" spans="8:8" x14ac:dyDescent="0.2">
      <c r="H66" s="57" t="s">
        <v>41</v>
      </c>
    </row>
  </sheetData>
  <mergeCells count="53">
    <mergeCell ref="B42:F42"/>
    <mergeCell ref="B43:F43"/>
    <mergeCell ref="B44:F44"/>
    <mergeCell ref="B23:F23"/>
    <mergeCell ref="B24:F24"/>
    <mergeCell ref="B25:F25"/>
    <mergeCell ref="B26:F26"/>
    <mergeCell ref="B27:F27"/>
    <mergeCell ref="B28:F28"/>
    <mergeCell ref="B38:E38"/>
    <mergeCell ref="B29:F29"/>
    <mergeCell ref="B35:E35"/>
    <mergeCell ref="B39:F39"/>
    <mergeCell ref="B40:F40"/>
    <mergeCell ref="B41:F41"/>
    <mergeCell ref="B11:F11"/>
    <mergeCell ref="A6:F7"/>
    <mergeCell ref="A8:F8"/>
    <mergeCell ref="B14:F14"/>
    <mergeCell ref="B15:F15"/>
    <mergeCell ref="A10:H10"/>
    <mergeCell ref="B12:F12"/>
    <mergeCell ref="B13:F13"/>
    <mergeCell ref="B16:F16"/>
    <mergeCell ref="B17:F17"/>
    <mergeCell ref="B18:F18"/>
    <mergeCell ref="B19:F19"/>
    <mergeCell ref="B20:F20"/>
    <mergeCell ref="B21:F21"/>
    <mergeCell ref="B22:F22"/>
    <mergeCell ref="B34:E34"/>
    <mergeCell ref="B36:E36"/>
    <mergeCell ref="B37:E37"/>
    <mergeCell ref="B30:E30"/>
    <mergeCell ref="B31:E31"/>
    <mergeCell ref="B32:E32"/>
    <mergeCell ref="B33:E33"/>
    <mergeCell ref="B45:F45"/>
    <mergeCell ref="A54:D54"/>
    <mergeCell ref="B56:D56"/>
    <mergeCell ref="B57:D57"/>
    <mergeCell ref="A47:H47"/>
    <mergeCell ref="A48:D48"/>
    <mergeCell ref="A49:D49"/>
    <mergeCell ref="A50:D50"/>
    <mergeCell ref="A51:D51"/>
    <mergeCell ref="A53:E53"/>
    <mergeCell ref="A1:H1"/>
    <mergeCell ref="A2:H2"/>
    <mergeCell ref="A4:H4"/>
    <mergeCell ref="G6:H6"/>
    <mergeCell ref="A9:H9"/>
    <mergeCell ref="A3:H3"/>
  </mergeCells>
  <conditionalFormatting sqref="B56:D57 G11:G45">
    <cfRule type="containsBlanks" dxfId="8" priority="56">
      <formula>LEN(TRIM(B11))=0</formula>
    </cfRule>
  </conditionalFormatting>
  <conditionalFormatting sqref="E48:E51 E54">
    <cfRule type="containsBlanks" dxfId="7" priority="54">
      <formula>LEN(TRIM(E48))=0</formula>
    </cfRule>
  </conditionalFormatting>
  <conditionalFormatting sqref="G58">
    <cfRule type="containsBlanks" dxfId="6" priority="53">
      <formula>LEN(TRIM(G58))=0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 (Príloha č.1 Zmluvy)&amp;"Arial,Normálne"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32"/>
  <sheetViews>
    <sheetView showGridLines="0" zoomScaleNormal="100" workbookViewId="0">
      <selection activeCell="P7" sqref="P7"/>
    </sheetView>
  </sheetViews>
  <sheetFormatPr defaultColWidth="9.140625" defaultRowHeight="12" x14ac:dyDescent="0.2"/>
  <cols>
    <col min="1" max="1" width="5.28515625" style="110" customWidth="1"/>
    <col min="2" max="2" width="18.85546875" style="110" customWidth="1"/>
    <col min="3" max="3" width="35.7109375" style="110" customWidth="1"/>
    <col min="4" max="4" width="10" style="110" customWidth="1"/>
    <col min="5" max="5" width="10.140625" style="110" customWidth="1"/>
    <col min="6" max="6" width="13.140625" style="110" customWidth="1"/>
    <col min="7" max="7" width="13.7109375" style="110" customWidth="1"/>
    <col min="8" max="13" width="12.7109375" style="110" customWidth="1"/>
    <col min="14" max="16384" width="9.140625" style="110"/>
  </cols>
  <sheetData>
    <row r="1" spans="1:13" ht="20.100000000000001" customHeight="1" x14ac:dyDescent="0.2">
      <c r="A1" s="243" t="s">
        <v>5</v>
      </c>
      <c r="B1" s="243"/>
      <c r="C1" s="100"/>
      <c r="D1" s="100"/>
      <c r="E1" s="100"/>
      <c r="F1" s="80"/>
      <c r="G1" s="80"/>
      <c r="H1" s="80"/>
      <c r="I1" s="80"/>
      <c r="J1" s="80"/>
      <c r="K1" s="80"/>
      <c r="L1" s="80"/>
      <c r="M1" s="80"/>
    </row>
    <row r="2" spans="1:13" s="123" customFormat="1" ht="30" customHeight="1" x14ac:dyDescent="0.25">
      <c r="A2" s="244" t="str">
        <f>'Príloha č.1'!A2:D2</f>
        <v>Zber a zhodnotenie, alebo zneškodnenie vybraných odpadov v kategórií nebezpečný</v>
      </c>
      <c r="B2" s="244"/>
      <c r="C2" s="244"/>
      <c r="D2" s="244"/>
      <c r="E2" s="244"/>
      <c r="F2" s="244"/>
      <c r="G2" s="244"/>
      <c r="H2" s="244"/>
      <c r="I2" s="244"/>
      <c r="J2" s="122"/>
      <c r="K2" s="122"/>
      <c r="L2" s="122"/>
      <c r="M2" s="122"/>
    </row>
    <row r="3" spans="1:13" ht="42" customHeight="1" x14ac:dyDescent="0.2">
      <c r="A3" s="245" t="s">
        <v>58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</row>
    <row r="4" spans="1:13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5" customHeight="1" x14ac:dyDescent="0.2">
      <c r="A5" s="239" t="s">
        <v>36</v>
      </c>
      <c r="B5" s="246" t="s">
        <v>56</v>
      </c>
      <c r="C5" s="247"/>
      <c r="D5" s="239" t="s">
        <v>49</v>
      </c>
      <c r="E5" s="241" t="s">
        <v>59</v>
      </c>
      <c r="F5" s="228" t="s">
        <v>60</v>
      </c>
      <c r="G5" s="229"/>
      <c r="H5" s="229"/>
      <c r="I5" s="230"/>
      <c r="J5" s="228" t="s">
        <v>61</v>
      </c>
      <c r="K5" s="229"/>
      <c r="L5" s="229"/>
      <c r="M5" s="230"/>
    </row>
    <row r="6" spans="1:13" ht="24" x14ac:dyDescent="0.2">
      <c r="A6" s="240"/>
      <c r="B6" s="248"/>
      <c r="C6" s="249"/>
      <c r="D6" s="240"/>
      <c r="E6" s="242"/>
      <c r="F6" s="115" t="s">
        <v>62</v>
      </c>
      <c r="G6" s="115" t="s">
        <v>63</v>
      </c>
      <c r="H6" s="115" t="s">
        <v>151</v>
      </c>
      <c r="I6" s="115" t="s">
        <v>64</v>
      </c>
      <c r="J6" s="115" t="s">
        <v>62</v>
      </c>
      <c r="K6" s="115" t="s">
        <v>63</v>
      </c>
      <c r="L6" s="115" t="s">
        <v>65</v>
      </c>
      <c r="M6" s="115" t="s">
        <v>64</v>
      </c>
    </row>
    <row r="7" spans="1:13" s="156" customFormat="1" x14ac:dyDescent="0.2">
      <c r="A7" s="152" t="s">
        <v>0</v>
      </c>
      <c r="B7" s="226" t="s">
        <v>1</v>
      </c>
      <c r="C7" s="227"/>
      <c r="D7" s="152" t="s">
        <v>2</v>
      </c>
      <c r="E7" s="153" t="s">
        <v>3</v>
      </c>
      <c r="F7" s="154" t="s">
        <v>4</v>
      </c>
      <c r="G7" s="154" t="s">
        <v>27</v>
      </c>
      <c r="H7" s="154" t="s">
        <v>35</v>
      </c>
      <c r="I7" s="155" t="s">
        <v>55</v>
      </c>
      <c r="J7" s="154" t="s">
        <v>34</v>
      </c>
      <c r="K7" s="154" t="s">
        <v>33</v>
      </c>
      <c r="L7" s="154" t="s">
        <v>32</v>
      </c>
      <c r="M7" s="154" t="s">
        <v>31</v>
      </c>
    </row>
    <row r="8" spans="1:13" ht="30" customHeight="1" x14ac:dyDescent="0.2">
      <c r="A8" s="111" t="s">
        <v>0</v>
      </c>
      <c r="B8" s="224" t="s">
        <v>129</v>
      </c>
      <c r="C8" s="225"/>
      <c r="D8" s="111" t="s">
        <v>150</v>
      </c>
      <c r="E8" s="136">
        <v>0.2</v>
      </c>
      <c r="F8" s="116"/>
      <c r="G8" s="117"/>
      <c r="H8" s="116">
        <f>F8*G8</f>
        <v>0</v>
      </c>
      <c r="I8" s="116">
        <f t="shared" ref="I8:I15" si="0">F8+H8</f>
        <v>0</v>
      </c>
      <c r="J8" s="116">
        <f t="shared" ref="J8:J15" si="1">F8*E8</f>
        <v>0</v>
      </c>
      <c r="K8" s="117">
        <f>G8</f>
        <v>0</v>
      </c>
      <c r="L8" s="116">
        <f>J8*K8</f>
        <v>0</v>
      </c>
      <c r="M8" s="118">
        <f>J8+L8</f>
        <v>0</v>
      </c>
    </row>
    <row r="9" spans="1:13" ht="30" customHeight="1" x14ac:dyDescent="0.2">
      <c r="A9" s="111" t="s">
        <v>1</v>
      </c>
      <c r="B9" s="224" t="s">
        <v>130</v>
      </c>
      <c r="C9" s="225"/>
      <c r="D9" s="111" t="s">
        <v>150</v>
      </c>
      <c r="E9" s="136">
        <v>0.2</v>
      </c>
      <c r="F9" s="116"/>
      <c r="G9" s="117"/>
      <c r="H9" s="112">
        <f t="shared" ref="H9" si="2">F9*G9</f>
        <v>0</v>
      </c>
      <c r="I9" s="112">
        <f t="shared" si="0"/>
        <v>0</v>
      </c>
      <c r="J9" s="112">
        <f t="shared" si="1"/>
        <v>0</v>
      </c>
      <c r="K9" s="114">
        <f t="shared" ref="K9:K15" si="3">G9</f>
        <v>0</v>
      </c>
      <c r="L9" s="112">
        <f t="shared" ref="L9" si="4">J9*K9</f>
        <v>0</v>
      </c>
      <c r="M9" s="113">
        <f t="shared" ref="M9" si="5">J9+L9</f>
        <v>0</v>
      </c>
    </row>
    <row r="10" spans="1:13" ht="30" customHeight="1" x14ac:dyDescent="0.2">
      <c r="A10" s="111" t="s">
        <v>2</v>
      </c>
      <c r="B10" s="224" t="s">
        <v>131</v>
      </c>
      <c r="C10" s="225"/>
      <c r="D10" s="111" t="s">
        <v>150</v>
      </c>
      <c r="E10" s="136">
        <v>1</v>
      </c>
      <c r="F10" s="116"/>
      <c r="G10" s="117"/>
      <c r="H10" s="112">
        <f t="shared" ref="H10:H15" si="6">F10*G10</f>
        <v>0</v>
      </c>
      <c r="I10" s="112">
        <f t="shared" si="0"/>
        <v>0</v>
      </c>
      <c r="J10" s="112">
        <f t="shared" si="1"/>
        <v>0</v>
      </c>
      <c r="K10" s="117">
        <f t="shared" si="3"/>
        <v>0</v>
      </c>
      <c r="L10" s="112">
        <f t="shared" ref="L10:L15" si="7">J10*K10</f>
        <v>0</v>
      </c>
      <c r="M10" s="113">
        <f t="shared" ref="M10:M15" si="8">J10+L10</f>
        <v>0</v>
      </c>
    </row>
    <row r="11" spans="1:13" ht="39.950000000000003" customHeight="1" x14ac:dyDescent="0.2">
      <c r="A11" s="111" t="s">
        <v>3</v>
      </c>
      <c r="B11" s="224" t="s">
        <v>132</v>
      </c>
      <c r="C11" s="225"/>
      <c r="D11" s="111" t="s">
        <v>150</v>
      </c>
      <c r="E11" s="136">
        <v>0.2</v>
      </c>
      <c r="F11" s="116"/>
      <c r="G11" s="117"/>
      <c r="H11" s="112">
        <f t="shared" ref="H11:H14" si="9">F11*G11</f>
        <v>0</v>
      </c>
      <c r="I11" s="112">
        <f t="shared" si="0"/>
        <v>0</v>
      </c>
      <c r="J11" s="112">
        <f t="shared" si="1"/>
        <v>0</v>
      </c>
      <c r="K11" s="114">
        <f t="shared" si="3"/>
        <v>0</v>
      </c>
      <c r="L11" s="112">
        <f t="shared" ref="L11:L14" si="10">J11*K11</f>
        <v>0</v>
      </c>
      <c r="M11" s="113">
        <f t="shared" ref="M11:M14" si="11">J11+L11</f>
        <v>0</v>
      </c>
    </row>
    <row r="12" spans="1:13" ht="39.950000000000003" customHeight="1" x14ac:dyDescent="0.2">
      <c r="A12" s="111" t="s">
        <v>4</v>
      </c>
      <c r="B12" s="224" t="s">
        <v>133</v>
      </c>
      <c r="C12" s="225"/>
      <c r="D12" s="111" t="s">
        <v>150</v>
      </c>
      <c r="E12" s="136">
        <v>1</v>
      </c>
      <c r="F12" s="116"/>
      <c r="G12" s="117"/>
      <c r="H12" s="112">
        <f t="shared" si="9"/>
        <v>0</v>
      </c>
      <c r="I12" s="112">
        <f t="shared" si="0"/>
        <v>0</v>
      </c>
      <c r="J12" s="112">
        <f t="shared" si="1"/>
        <v>0</v>
      </c>
      <c r="K12" s="117">
        <f t="shared" si="3"/>
        <v>0</v>
      </c>
      <c r="L12" s="112">
        <f t="shared" si="10"/>
        <v>0</v>
      </c>
      <c r="M12" s="113">
        <f t="shared" si="11"/>
        <v>0</v>
      </c>
    </row>
    <row r="13" spans="1:13" ht="30" customHeight="1" x14ac:dyDescent="0.2">
      <c r="A13" s="111" t="s">
        <v>27</v>
      </c>
      <c r="B13" s="224" t="s">
        <v>134</v>
      </c>
      <c r="C13" s="225"/>
      <c r="D13" s="111" t="s">
        <v>150</v>
      </c>
      <c r="E13" s="136">
        <v>300</v>
      </c>
      <c r="F13" s="116"/>
      <c r="G13" s="117"/>
      <c r="H13" s="112">
        <f t="shared" si="9"/>
        <v>0</v>
      </c>
      <c r="I13" s="112">
        <f t="shared" si="0"/>
        <v>0</v>
      </c>
      <c r="J13" s="112">
        <f t="shared" si="1"/>
        <v>0</v>
      </c>
      <c r="K13" s="114">
        <f t="shared" si="3"/>
        <v>0</v>
      </c>
      <c r="L13" s="112">
        <f t="shared" si="10"/>
        <v>0</v>
      </c>
      <c r="M13" s="113">
        <f t="shared" si="11"/>
        <v>0</v>
      </c>
    </row>
    <row r="14" spans="1:13" ht="30" customHeight="1" x14ac:dyDescent="0.2">
      <c r="A14" s="111" t="s">
        <v>35</v>
      </c>
      <c r="B14" s="224" t="s">
        <v>135</v>
      </c>
      <c r="C14" s="225"/>
      <c r="D14" s="111" t="s">
        <v>150</v>
      </c>
      <c r="E14" s="136">
        <v>0.4</v>
      </c>
      <c r="F14" s="116"/>
      <c r="G14" s="117"/>
      <c r="H14" s="112">
        <f t="shared" si="9"/>
        <v>0</v>
      </c>
      <c r="I14" s="112">
        <f t="shared" si="0"/>
        <v>0</v>
      </c>
      <c r="J14" s="112">
        <f t="shared" si="1"/>
        <v>0</v>
      </c>
      <c r="K14" s="117">
        <f t="shared" si="3"/>
        <v>0</v>
      </c>
      <c r="L14" s="112">
        <f t="shared" si="10"/>
        <v>0</v>
      </c>
      <c r="M14" s="113">
        <f t="shared" si="11"/>
        <v>0</v>
      </c>
    </row>
    <row r="15" spans="1:13" ht="30" customHeight="1" x14ac:dyDescent="0.2">
      <c r="A15" s="111" t="s">
        <v>55</v>
      </c>
      <c r="B15" s="224" t="s">
        <v>136</v>
      </c>
      <c r="C15" s="225"/>
      <c r="D15" s="111" t="s">
        <v>150</v>
      </c>
      <c r="E15" s="136">
        <v>0.3</v>
      </c>
      <c r="F15" s="116"/>
      <c r="G15" s="117"/>
      <c r="H15" s="112">
        <f t="shared" si="6"/>
        <v>0</v>
      </c>
      <c r="I15" s="112">
        <f t="shared" si="0"/>
        <v>0</v>
      </c>
      <c r="J15" s="112">
        <f t="shared" si="1"/>
        <v>0</v>
      </c>
      <c r="K15" s="114">
        <f t="shared" si="3"/>
        <v>0</v>
      </c>
      <c r="L15" s="112">
        <f t="shared" si="7"/>
        <v>0</v>
      </c>
      <c r="M15" s="113">
        <f t="shared" si="8"/>
        <v>0</v>
      </c>
    </row>
    <row r="16" spans="1:13" ht="30" customHeight="1" thickBot="1" x14ac:dyDescent="0.25">
      <c r="A16" s="81"/>
      <c r="B16" s="82"/>
      <c r="C16" s="82"/>
      <c r="D16" s="82"/>
      <c r="E16" s="82"/>
      <c r="F16" s="82"/>
      <c r="G16" s="82"/>
      <c r="H16" s="82"/>
      <c r="I16" s="82"/>
      <c r="J16" s="112">
        <f>SUM(J8:J15)</f>
        <v>0</v>
      </c>
      <c r="K16" s="83"/>
      <c r="L16" s="83"/>
      <c r="M16" s="84">
        <f>SUM(M8:M15)</f>
        <v>0</v>
      </c>
    </row>
    <row r="17" spans="1:13" x14ac:dyDescent="0.2">
      <c r="A17" s="81"/>
      <c r="B17" s="82"/>
      <c r="C17" s="82"/>
      <c r="D17" s="82"/>
      <c r="E17" s="82"/>
      <c r="F17" s="82"/>
      <c r="G17" s="82"/>
      <c r="H17" s="82"/>
      <c r="I17" s="82"/>
      <c r="J17" s="83"/>
      <c r="K17" s="83"/>
      <c r="L17" s="83"/>
      <c r="M17" s="83"/>
    </row>
    <row r="18" spans="1:13" x14ac:dyDescent="0.2">
      <c r="A18" s="81"/>
      <c r="B18" s="82"/>
      <c r="C18" s="82"/>
      <c r="G18" s="82"/>
      <c r="H18" s="82"/>
      <c r="I18" s="82"/>
      <c r="J18" s="83"/>
      <c r="K18" s="83"/>
      <c r="L18" s="83"/>
      <c r="M18" s="83"/>
    </row>
    <row r="19" spans="1:13" x14ac:dyDescent="0.2">
      <c r="A19" s="232" t="s">
        <v>7</v>
      </c>
      <c r="B19" s="232"/>
      <c r="C19" s="236" t="str">
        <f>IF('Príloha č.1'!$C$6="","",'Príloha č.1'!$C$6)</f>
        <v/>
      </c>
      <c r="D19" s="236"/>
      <c r="E19" s="236"/>
      <c r="G19" s="85"/>
      <c r="H19" s="85"/>
      <c r="I19" s="85"/>
      <c r="J19" s="80"/>
      <c r="K19" s="80"/>
      <c r="L19" s="80"/>
      <c r="M19" s="80"/>
    </row>
    <row r="20" spans="1:13" x14ac:dyDescent="0.2">
      <c r="A20" s="231" t="s">
        <v>8</v>
      </c>
      <c r="B20" s="231"/>
      <c r="C20" s="237" t="str">
        <f>IF('Príloha č.1'!$C$7="","",'Príloha č.1'!$C$7)</f>
        <v/>
      </c>
      <c r="D20" s="237"/>
      <c r="E20" s="237"/>
      <c r="G20" s="85"/>
      <c r="H20" s="85"/>
      <c r="I20" s="85"/>
      <c r="J20" s="85"/>
      <c r="K20" s="85"/>
      <c r="L20" s="85"/>
      <c r="M20" s="80"/>
    </row>
    <row r="21" spans="1:13" x14ac:dyDescent="0.2">
      <c r="A21" s="231" t="s">
        <v>9</v>
      </c>
      <c r="B21" s="231"/>
      <c r="C21" s="237" t="str">
        <f>IF('Príloha č.1'!$C$8="","",'Príloha č.1'!$C$8)</f>
        <v/>
      </c>
      <c r="D21" s="237"/>
      <c r="E21" s="237"/>
      <c r="G21" s="85"/>
      <c r="H21" s="85"/>
      <c r="I21" s="85"/>
      <c r="J21" s="80"/>
      <c r="K21" s="80"/>
      <c r="L21" s="80"/>
      <c r="M21" s="80"/>
    </row>
    <row r="22" spans="1:13" x14ac:dyDescent="0.2">
      <c r="A22" s="231" t="s">
        <v>10</v>
      </c>
      <c r="B22" s="231"/>
      <c r="C22" s="237" t="str">
        <f>IF('Príloha č.1'!$C$9="","",'Príloha č.1'!$C$9)</f>
        <v/>
      </c>
      <c r="D22" s="237"/>
      <c r="E22" s="237"/>
      <c r="F22" s="85"/>
      <c r="G22" s="85"/>
      <c r="H22" s="85"/>
      <c r="I22" s="85"/>
      <c r="J22" s="80"/>
      <c r="K22" s="80"/>
      <c r="L22" s="80"/>
      <c r="M22" s="80"/>
    </row>
    <row r="23" spans="1:13" x14ac:dyDescent="0.2">
      <c r="A23" s="80"/>
      <c r="B23" s="80"/>
      <c r="C23" s="80"/>
      <c r="D23" s="80"/>
      <c r="E23" s="80"/>
      <c r="F23" s="80"/>
      <c r="G23" s="80"/>
      <c r="H23" s="233"/>
      <c r="I23" s="233"/>
      <c r="J23" s="234"/>
      <c r="K23" s="234"/>
      <c r="L23" s="80"/>
      <c r="M23" s="80"/>
    </row>
    <row r="24" spans="1:13" x14ac:dyDescent="0.2">
      <c r="A24" s="80"/>
      <c r="B24" s="80"/>
      <c r="C24" s="80"/>
      <c r="D24" s="101"/>
      <c r="H24" s="233"/>
      <c r="I24" s="233"/>
      <c r="J24" s="234"/>
      <c r="K24" s="234"/>
      <c r="L24" s="86"/>
      <c r="M24" s="80"/>
    </row>
    <row r="25" spans="1:13" x14ac:dyDescent="0.2">
      <c r="A25" s="80" t="s">
        <v>17</v>
      </c>
      <c r="B25" s="80" t="str">
        <f>IF('Príloha č.1'!B23:B23="","",'Príloha č.1'!B23:B23)</f>
        <v/>
      </c>
      <c r="C25" s="80"/>
      <c r="D25" s="80"/>
      <c r="H25" s="85"/>
      <c r="I25" s="85"/>
      <c r="J25" s="86"/>
      <c r="K25" s="86"/>
      <c r="L25" s="86"/>
      <c r="M25" s="86"/>
    </row>
    <row r="26" spans="1:13" x14ac:dyDescent="0.2">
      <c r="A26" s="80" t="s">
        <v>26</v>
      </c>
      <c r="B26" s="87" t="str">
        <f>IF('Príloha č.1'!B24:B24="","",'Príloha č.1'!B24:B24)</f>
        <v/>
      </c>
      <c r="C26" s="80"/>
      <c r="D26" s="101"/>
      <c r="H26" s="85"/>
      <c r="I26" s="85"/>
      <c r="J26" s="88"/>
      <c r="K26" s="88"/>
      <c r="L26" s="88"/>
      <c r="M26" s="86"/>
    </row>
    <row r="27" spans="1:13" ht="15" x14ac:dyDescent="0.25">
      <c r="A27" s="80"/>
      <c r="B27" s="80"/>
      <c r="C27" s="80"/>
      <c r="D27" s="101"/>
      <c r="H27" s="5"/>
      <c r="I27" s="238"/>
      <c r="J27" s="238"/>
      <c r="K27" s="88"/>
      <c r="L27" s="88"/>
      <c r="M27" s="86"/>
    </row>
    <row r="28" spans="1:13" x14ac:dyDescent="0.2">
      <c r="A28" s="235" t="s">
        <v>19</v>
      </c>
      <c r="B28" s="235"/>
      <c r="C28" s="80"/>
      <c r="D28" s="101"/>
      <c r="H28" s="16" t="s">
        <v>28</v>
      </c>
      <c r="I28" s="173" t="str">
        <f>IF('Príloha č.1'!D27="","",'Príloha č.1'!D27)</f>
        <v/>
      </c>
      <c r="J28" s="173"/>
      <c r="K28" s="88"/>
      <c r="L28" s="88"/>
      <c r="M28" s="86"/>
    </row>
    <row r="29" spans="1:13" x14ac:dyDescent="0.2">
      <c r="A29" s="89"/>
      <c r="B29" s="231" t="s">
        <v>20</v>
      </c>
      <c r="C29" s="231"/>
      <c r="D29" s="231"/>
      <c r="E29" s="231"/>
      <c r="F29" s="86"/>
      <c r="G29" s="86"/>
      <c r="H29" s="1"/>
      <c r="I29" s="171" t="s">
        <v>29</v>
      </c>
      <c r="J29" s="171"/>
      <c r="K29" s="88"/>
      <c r="L29" s="88"/>
      <c r="M29" s="86"/>
    </row>
    <row r="30" spans="1:13" ht="4.5" customHeight="1" thickBot="1" x14ac:dyDescent="0.25">
      <c r="A30" s="80"/>
      <c r="B30" s="90"/>
      <c r="C30" s="90"/>
      <c r="D30" s="90"/>
      <c r="E30" s="90"/>
      <c r="F30" s="88"/>
      <c r="G30" s="81"/>
      <c r="H30" s="86"/>
      <c r="I30" s="86"/>
      <c r="J30" s="80"/>
      <c r="K30" s="80"/>
      <c r="L30" s="80"/>
      <c r="M30" s="80"/>
    </row>
    <row r="31" spans="1:13" ht="12.75" thickBot="1" x14ac:dyDescent="0.25">
      <c r="A31" s="91"/>
      <c r="B31" s="90" t="s">
        <v>66</v>
      </c>
      <c r="C31" s="90"/>
      <c r="D31" s="90"/>
      <c r="E31" s="90"/>
      <c r="F31" s="88"/>
      <c r="G31" s="81"/>
      <c r="H31" s="86"/>
      <c r="I31" s="86"/>
      <c r="J31" s="80"/>
      <c r="K31" s="80"/>
      <c r="L31" s="80"/>
      <c r="M31" s="80"/>
    </row>
    <row r="32" spans="1:13" x14ac:dyDescent="0.2">
      <c r="A32" s="231"/>
      <c r="B32" s="231"/>
      <c r="C32" s="231"/>
      <c r="D32" s="231"/>
      <c r="E32" s="231"/>
      <c r="F32" s="231"/>
      <c r="G32" s="231"/>
      <c r="H32" s="231"/>
      <c r="I32" s="231"/>
      <c r="J32" s="80"/>
      <c r="K32" s="80"/>
      <c r="L32" s="80"/>
      <c r="M32" s="80"/>
    </row>
  </sheetData>
  <mergeCells count="33">
    <mergeCell ref="A5:A6"/>
    <mergeCell ref="D5:D6"/>
    <mergeCell ref="E5:E6"/>
    <mergeCell ref="A1:B1"/>
    <mergeCell ref="A2:I2"/>
    <mergeCell ref="A3:M3"/>
    <mergeCell ref="F5:I5"/>
    <mergeCell ref="B5:C6"/>
    <mergeCell ref="A32:I32"/>
    <mergeCell ref="A19:B19"/>
    <mergeCell ref="A20:B20"/>
    <mergeCell ref="A21:B21"/>
    <mergeCell ref="A22:B22"/>
    <mergeCell ref="H23:K24"/>
    <mergeCell ref="A28:B28"/>
    <mergeCell ref="B29:E29"/>
    <mergeCell ref="C19:E19"/>
    <mergeCell ref="C20:E20"/>
    <mergeCell ref="C21:E21"/>
    <mergeCell ref="C22:E22"/>
    <mergeCell ref="I28:J28"/>
    <mergeCell ref="I27:J27"/>
    <mergeCell ref="I29:J29"/>
    <mergeCell ref="B13:C13"/>
    <mergeCell ref="B14:C14"/>
    <mergeCell ref="B15:C15"/>
    <mergeCell ref="B7:C7"/>
    <mergeCell ref="J5:M5"/>
    <mergeCell ref="B8:C8"/>
    <mergeCell ref="B9:C9"/>
    <mergeCell ref="B10:C10"/>
    <mergeCell ref="B11:C11"/>
    <mergeCell ref="B12:C12"/>
  </mergeCells>
  <conditionalFormatting sqref="B25:B26">
    <cfRule type="containsBlanks" dxfId="5" priority="11">
      <formula>LEN(TRIM(B25))=0</formula>
    </cfRule>
  </conditionalFormatting>
  <conditionalFormatting sqref="C19:E22">
    <cfRule type="containsBlanks" dxfId="4" priority="2">
      <formula>LEN(TRIM(C19))=0</formula>
    </cfRule>
  </conditionalFormatting>
  <conditionalFormatting sqref="I28:J28">
    <cfRule type="containsBlanks" dxfId="3" priority="1">
      <formula>LEN(TRIM(I28))=0</formula>
    </cfRule>
  </conditionalFormatting>
  <pageMargins left="0.7" right="0.7" top="0.75" bottom="0.75" header="0.3" footer="0.3"/>
  <pageSetup paperSize="9" scale="71" orientation="landscape" r:id="rId1"/>
  <headerFooter>
    <oddHeader>&amp;L&amp;"Calibri,Tučné"Príloha č. 6 SP (Príloha č.2 Zmluvy)&amp;"Calibri,Normálne"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41"/>
  <sheetViews>
    <sheetView showGridLines="0" workbookViewId="0">
      <selection sqref="A1:B1"/>
    </sheetView>
  </sheetViews>
  <sheetFormatPr defaultColWidth="9.140625"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5" customFormat="1" ht="12" x14ac:dyDescent="0.2">
      <c r="A1" s="174" t="s">
        <v>5</v>
      </c>
      <c r="B1" s="174"/>
    </row>
    <row r="2" spans="1:10" s="11" customFormat="1" ht="30" customHeight="1" x14ac:dyDescent="0.25">
      <c r="A2" s="170" t="str">
        <f>'Príloha č.1'!A2:D2</f>
        <v>Zber a zhodnotenie, alebo zneškodnenie vybraných odpadov v kategórií nebezpečný</v>
      </c>
      <c r="B2" s="170"/>
      <c r="C2" s="170"/>
      <c r="D2" s="170"/>
    </row>
    <row r="3" spans="1:10" s="35" customFormat="1" ht="14.25" x14ac:dyDescent="0.2">
      <c r="A3" s="181"/>
      <c r="B3" s="181"/>
      <c r="C3" s="181"/>
      <c r="D3" s="33"/>
    </row>
    <row r="4" spans="1:10" s="138" customFormat="1" ht="15.75" x14ac:dyDescent="0.25">
      <c r="A4" s="255" t="s">
        <v>67</v>
      </c>
      <c r="B4" s="255"/>
      <c r="C4" s="255"/>
      <c r="D4" s="255"/>
      <c r="E4" s="255"/>
      <c r="F4" s="255"/>
      <c r="G4" s="137"/>
      <c r="H4" s="137"/>
      <c r="I4" s="137"/>
      <c r="J4" s="137"/>
    </row>
    <row r="5" spans="1:10" s="138" customFormat="1" ht="15.75" x14ac:dyDescent="0.25">
      <c r="A5" s="139"/>
      <c r="B5" s="139"/>
      <c r="C5" s="139"/>
      <c r="D5" s="139"/>
      <c r="E5" s="139"/>
      <c r="F5" s="139"/>
      <c r="G5" s="137"/>
      <c r="H5" s="137"/>
      <c r="I5" s="137"/>
      <c r="J5" s="137"/>
    </row>
    <row r="6" spans="1:10" s="138" customFormat="1" ht="15.75" x14ac:dyDescent="0.25">
      <c r="A6" s="253" t="s">
        <v>152</v>
      </c>
      <c r="B6" s="253"/>
      <c r="C6" s="253"/>
      <c r="D6" s="253"/>
      <c r="E6" s="253"/>
      <c r="F6" s="253"/>
      <c r="G6" s="137"/>
      <c r="H6" s="137"/>
      <c r="I6" s="137"/>
      <c r="J6" s="137"/>
    </row>
    <row r="7" spans="1:10" s="141" customFormat="1" x14ac:dyDescent="0.2">
      <c r="A7" s="140"/>
      <c r="B7" s="254" t="s">
        <v>153</v>
      </c>
      <c r="C7" s="254"/>
      <c r="D7" s="254"/>
      <c r="E7" s="254"/>
      <c r="F7" s="254"/>
    </row>
    <row r="8" spans="1:10" ht="15.75" thickBot="1" x14ac:dyDescent="0.3"/>
    <row r="9" spans="1:10" ht="84" x14ac:dyDescent="0.25">
      <c r="A9" s="17" t="s">
        <v>30</v>
      </c>
      <c r="B9" s="142" t="s">
        <v>154</v>
      </c>
      <c r="C9" s="143" t="s">
        <v>155</v>
      </c>
      <c r="D9" s="142" t="s">
        <v>156</v>
      </c>
      <c r="E9" s="144" t="s">
        <v>157</v>
      </c>
      <c r="F9" s="18" t="s">
        <v>158</v>
      </c>
    </row>
    <row r="10" spans="1:10" x14ac:dyDescent="0.25">
      <c r="A10" s="19" t="s">
        <v>0</v>
      </c>
      <c r="B10" s="19" t="s">
        <v>1</v>
      </c>
      <c r="C10" s="19" t="s">
        <v>2</v>
      </c>
      <c r="D10" s="19" t="s">
        <v>3</v>
      </c>
      <c r="E10" s="19" t="s">
        <v>4</v>
      </c>
      <c r="F10" s="19" t="s">
        <v>27</v>
      </c>
    </row>
    <row r="11" spans="1:10" x14ac:dyDescent="0.25">
      <c r="A11" s="20"/>
      <c r="B11" s="21"/>
      <c r="C11" s="22"/>
      <c r="D11" s="23"/>
      <c r="E11" s="24"/>
      <c r="F11" s="25"/>
    </row>
    <row r="12" spans="1:10" x14ac:dyDescent="0.25">
      <c r="A12" s="20"/>
      <c r="B12" s="21"/>
      <c r="C12" s="22"/>
      <c r="D12" s="23"/>
      <c r="E12" s="24"/>
      <c r="F12" s="25"/>
    </row>
    <row r="13" spans="1:10" x14ac:dyDescent="0.25">
      <c r="A13" s="20"/>
      <c r="B13" s="21"/>
      <c r="C13" s="22"/>
      <c r="D13" s="23"/>
      <c r="E13" s="24"/>
      <c r="F13" s="25"/>
    </row>
    <row r="14" spans="1:10" x14ac:dyDescent="0.25">
      <c r="A14" s="20"/>
      <c r="B14" s="21"/>
      <c r="C14" s="22"/>
      <c r="D14" s="23"/>
      <c r="E14" s="24"/>
      <c r="F14" s="25"/>
    </row>
    <row r="15" spans="1:10" x14ac:dyDescent="0.25">
      <c r="A15" s="20"/>
      <c r="B15" s="21"/>
      <c r="C15" s="22"/>
      <c r="D15" s="23"/>
      <c r="E15" s="24"/>
      <c r="F15" s="25"/>
    </row>
    <row r="16" spans="1:10" ht="15.75" thickBot="1" x14ac:dyDescent="0.3">
      <c r="A16" s="26"/>
      <c r="B16" s="27"/>
      <c r="C16" s="28"/>
      <c r="D16" s="29"/>
      <c r="E16" s="30"/>
      <c r="F16" s="31"/>
    </row>
    <row r="18" spans="1:13" s="145" customFormat="1" x14ac:dyDescent="0.25">
      <c r="A18" s="251" t="s">
        <v>159</v>
      </c>
      <c r="B18" s="252"/>
      <c r="C18" s="252"/>
      <c r="D18" s="252"/>
      <c r="E18" s="252"/>
      <c r="F18" s="252"/>
    </row>
    <row r="20" spans="1:13" s="138" customFormat="1" ht="15.75" x14ac:dyDescent="0.25">
      <c r="A20" s="253" t="s">
        <v>160</v>
      </c>
      <c r="B20" s="253"/>
      <c r="C20" s="253"/>
      <c r="D20" s="253"/>
      <c r="E20" s="253"/>
      <c r="F20" s="253"/>
      <c r="G20" s="137"/>
      <c r="H20" s="137"/>
      <c r="I20" s="137"/>
      <c r="J20" s="137"/>
    </row>
    <row r="21" spans="1:13" s="141" customFormat="1" x14ac:dyDescent="0.2">
      <c r="A21" s="140"/>
      <c r="B21" s="254" t="s">
        <v>161</v>
      </c>
      <c r="C21" s="254"/>
      <c r="D21" s="254"/>
      <c r="E21" s="254"/>
      <c r="F21" s="254"/>
    </row>
    <row r="22" spans="1:13" s="148" customFormat="1" x14ac:dyDescent="0.25">
      <c r="A22" s="140"/>
      <c r="B22" s="146"/>
      <c r="C22" s="146"/>
      <c r="D22" s="146"/>
      <c r="E22" s="146"/>
      <c r="F22" s="146"/>
      <c r="G22" s="147"/>
      <c r="H22" s="147"/>
      <c r="I22" s="147"/>
      <c r="J22" s="147"/>
      <c r="K22" s="147"/>
      <c r="L22" s="147"/>
      <c r="M22" s="147"/>
    </row>
    <row r="23" spans="1:13" ht="15" customHeight="1" x14ac:dyDescent="0.25">
      <c r="A23" s="250" t="s">
        <v>7</v>
      </c>
      <c r="B23" s="250"/>
      <c r="C23" s="14" t="str">
        <f>IF('Príloha č.1'!$C$6="","",'Príloha č.1'!$C$6)</f>
        <v/>
      </c>
      <c r="D23" s="32"/>
    </row>
    <row r="24" spans="1:13" ht="15" customHeight="1" x14ac:dyDescent="0.25">
      <c r="A24" s="250" t="s">
        <v>8</v>
      </c>
      <c r="B24" s="250"/>
      <c r="C24" s="14" t="str">
        <f>IF('Príloha č.1'!$C$7="","",'Príloha č.1'!$C$7)</f>
        <v/>
      </c>
      <c r="D24" s="13"/>
    </row>
    <row r="25" spans="1:13" x14ac:dyDescent="0.25">
      <c r="A25" s="250" t="s">
        <v>9</v>
      </c>
      <c r="B25" s="250"/>
      <c r="C25" s="14" t="str">
        <f>IF('Príloha č.1'!$C$8="","",'Príloha č.1'!$C$8)</f>
        <v/>
      </c>
      <c r="D25" s="13"/>
    </row>
    <row r="26" spans="1:13" x14ac:dyDescent="0.25">
      <c r="A26" s="250" t="s">
        <v>10</v>
      </c>
      <c r="B26" s="250"/>
      <c r="C26" s="14" t="str">
        <f>IF('Príloha č.1'!$C$9="","",'Príloha č.1'!$C$9)</f>
        <v/>
      </c>
      <c r="D26" s="13"/>
    </row>
    <row r="30" spans="1:13" x14ac:dyDescent="0.25">
      <c r="A30" s="3" t="s">
        <v>17</v>
      </c>
      <c r="B30" s="14" t="str">
        <f>IF('Príloha č.1'!B23:B23="","",'Príloha č.1'!B23:B23)</f>
        <v/>
      </c>
      <c r="C30" s="5"/>
      <c r="D30" s="5"/>
    </row>
    <row r="31" spans="1:13" x14ac:dyDescent="0.25">
      <c r="A31" s="3" t="s">
        <v>18</v>
      </c>
      <c r="B31" s="149" t="str">
        <f>IF('Príloha č.1'!B24:B24="","",'Príloha č.1'!B24:B24)</f>
        <v/>
      </c>
      <c r="C31" s="150"/>
      <c r="D31" s="11"/>
    </row>
    <row r="32" spans="1:13" x14ac:dyDescent="0.25">
      <c r="A32" s="5"/>
      <c r="B32" s="5"/>
      <c r="C32" s="5"/>
      <c r="D32" s="5"/>
    </row>
    <row r="33" spans="1:5" x14ac:dyDescent="0.25">
      <c r="A33" s="5"/>
      <c r="B33" s="5"/>
      <c r="C33" s="5"/>
      <c r="D33" s="5"/>
    </row>
    <row r="34" spans="1:5" x14ac:dyDescent="0.25">
      <c r="A34" s="5"/>
      <c r="B34" s="5"/>
      <c r="C34" s="5"/>
      <c r="D34" s="5"/>
      <c r="E34" s="151"/>
    </row>
    <row r="35" spans="1:5" x14ac:dyDescent="0.25">
      <c r="A35" s="5"/>
      <c r="B35" s="5"/>
      <c r="C35" s="5"/>
      <c r="D35" s="16" t="s">
        <v>28</v>
      </c>
      <c r="E35" s="14" t="str">
        <f>IF('Príloha č.1'!D27="","",'Príloha č.1'!D27)</f>
        <v/>
      </c>
    </row>
    <row r="36" spans="1:5" x14ac:dyDescent="0.25">
      <c r="A36" s="5"/>
      <c r="B36" s="5"/>
      <c r="D36" s="1"/>
      <c r="E36" s="9" t="s">
        <v>29</v>
      </c>
    </row>
    <row r="37" spans="1:5" x14ac:dyDescent="0.25">
      <c r="A37" s="5"/>
      <c r="B37" s="5"/>
    </row>
    <row r="38" spans="1:5" x14ac:dyDescent="0.25">
      <c r="A38" s="5"/>
      <c r="B38" s="5"/>
      <c r="C38" s="5"/>
      <c r="D38" s="5"/>
    </row>
    <row r="39" spans="1:5" x14ac:dyDescent="0.25">
      <c r="A39" s="161" t="s">
        <v>19</v>
      </c>
      <c r="B39" s="161"/>
      <c r="C39" s="1"/>
    </row>
    <row r="40" spans="1:5" x14ac:dyDescent="0.25">
      <c r="A40" s="15"/>
      <c r="B40" s="164" t="s">
        <v>20</v>
      </c>
      <c r="C40" s="164"/>
    </row>
    <row r="41" spans="1:5" x14ac:dyDescent="0.25">
      <c r="A41" s="5"/>
      <c r="B41" s="5"/>
      <c r="C41" s="5"/>
      <c r="D41" s="5"/>
    </row>
  </sheetData>
  <mergeCells count="15">
    <mergeCell ref="B7:F7"/>
    <mergeCell ref="A1:B1"/>
    <mergeCell ref="A2:D2"/>
    <mergeCell ref="A3:C3"/>
    <mergeCell ref="A4:F4"/>
    <mergeCell ref="A6:F6"/>
    <mergeCell ref="A26:B26"/>
    <mergeCell ref="A39:B39"/>
    <mergeCell ref="B40:C40"/>
    <mergeCell ref="A18:F18"/>
    <mergeCell ref="A20:F20"/>
    <mergeCell ref="B21:F21"/>
    <mergeCell ref="A23:B23"/>
    <mergeCell ref="A24:B24"/>
    <mergeCell ref="A25:B25"/>
  </mergeCells>
  <conditionalFormatting sqref="B30:B31">
    <cfRule type="containsBlanks" dxfId="2" priority="3">
      <formula>LEN(TRIM(B30))=0</formula>
    </cfRule>
  </conditionalFormatting>
  <conditionalFormatting sqref="C23:C26">
    <cfRule type="containsBlanks" dxfId="1" priority="1">
      <formula>LEN(TRIM(C23))=0</formula>
    </cfRule>
  </conditionalFormatting>
  <conditionalFormatting sqref="E35">
    <cfRule type="containsBlanks" dxfId="0" priority="2">
      <formula>LEN(TRIM(E35))=0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114300</xdr:rowOff>
                  </from>
                  <to>
                    <xdr:col>1</xdr:col>
                    <xdr:colOff>19050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114300</xdr:colOff>
                    <xdr:row>19</xdr:row>
                    <xdr:rowOff>95250</xdr:rowOff>
                  </from>
                  <to>
                    <xdr:col>1</xdr:col>
                    <xdr:colOff>28575</xdr:colOff>
                    <xdr:row>21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2022-11-03T09:24:17Z</cp:lastPrinted>
  <dcterms:created xsi:type="dcterms:W3CDTF">2017-08-18T08:10:31Z</dcterms:created>
  <dcterms:modified xsi:type="dcterms:W3CDTF">2023-04-26T12:22:59Z</dcterms:modified>
</cp:coreProperties>
</file>