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6-2023\"/>
    </mc:Choice>
  </mc:AlternateContent>
  <bookViews>
    <workbookView xWindow="0" yWindow="0" windowWidth="28800" windowHeight="12300"/>
  </bookViews>
  <sheets>
    <sheet name="DNS 2. polrok" sheetId="1" r:id="rId1"/>
  </sheets>
  <definedNames>
    <definedName name="_xlnm.Print_Area" localSheetId="0">'DNS 2. polrok'!$A$1:$X$119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8" i="1" l="1"/>
  <c r="W88" i="1" s="1"/>
  <c r="V89" i="1"/>
  <c r="W89" i="1"/>
  <c r="V90" i="1"/>
  <c r="W90" i="1" s="1"/>
  <c r="V92" i="1"/>
  <c r="W92" i="1" s="1"/>
  <c r="V98" i="1"/>
  <c r="W98" i="1" s="1"/>
  <c r="V100" i="1"/>
  <c r="W100" i="1" s="1"/>
  <c r="V103" i="1"/>
  <c r="W103" i="1" s="1"/>
  <c r="V106" i="1"/>
  <c r="W106" i="1" s="1"/>
  <c r="V111" i="1"/>
  <c r="W111" i="1" s="1"/>
  <c r="V73" i="1"/>
  <c r="W73" i="1" s="1"/>
  <c r="V83" i="1"/>
  <c r="W83" i="1" s="1"/>
  <c r="V63" i="1"/>
  <c r="W63" i="1" s="1"/>
  <c r="V64" i="1"/>
  <c r="W64" i="1" s="1"/>
  <c r="V65" i="1"/>
  <c r="W65" i="1" s="1"/>
  <c r="W62" i="1"/>
  <c r="V62" i="1"/>
  <c r="V50" i="1"/>
  <c r="W50" i="1" s="1"/>
  <c r="V52" i="1"/>
  <c r="V54" i="1"/>
  <c r="W54" i="1" s="1"/>
  <c r="V60" i="1"/>
  <c r="V49" i="1"/>
  <c r="W49" i="1" s="1"/>
  <c r="V26" i="1"/>
  <c r="W26" i="1" s="1"/>
  <c r="V27" i="1"/>
  <c r="W27" i="1"/>
  <c r="V29" i="1"/>
  <c r="W29" i="1" s="1"/>
  <c r="V30" i="1"/>
  <c r="W30" i="1" s="1"/>
  <c r="V31" i="1"/>
  <c r="W31" i="1"/>
  <c r="V32" i="1"/>
  <c r="W32" i="1" s="1"/>
  <c r="V33" i="1"/>
  <c r="W33" i="1" s="1"/>
  <c r="V34" i="1"/>
  <c r="W34" i="1" s="1"/>
  <c r="V35" i="1"/>
  <c r="W35" i="1"/>
  <c r="V36" i="1"/>
  <c r="W36" i="1"/>
  <c r="V37" i="1"/>
  <c r="W37" i="1" s="1"/>
  <c r="V38" i="1"/>
  <c r="W38" i="1" s="1"/>
  <c r="V39" i="1"/>
  <c r="W39" i="1"/>
  <c r="V40" i="1"/>
  <c r="W40" i="1"/>
  <c r="V41" i="1"/>
  <c r="W41" i="1" s="1"/>
  <c r="V43" i="1"/>
  <c r="W43" i="1"/>
  <c r="V44" i="1"/>
  <c r="V45" i="1"/>
  <c r="W45" i="1" s="1"/>
  <c r="V46" i="1"/>
  <c r="W46" i="1" s="1"/>
  <c r="V19" i="1"/>
  <c r="W19" i="1" s="1"/>
  <c r="V20" i="1"/>
  <c r="V13" i="1"/>
  <c r="V6" i="1"/>
  <c r="W6" i="1" s="1"/>
  <c r="V10" i="1"/>
  <c r="W10" i="1" s="1"/>
  <c r="W4" i="1"/>
  <c r="V4" i="1"/>
  <c r="U5" i="1"/>
  <c r="V5" i="1" s="1"/>
  <c r="W5" i="1" s="1"/>
  <c r="U6" i="1"/>
  <c r="U7" i="1"/>
  <c r="U8" i="1"/>
  <c r="V8" i="1" s="1"/>
  <c r="U9" i="1"/>
  <c r="V9" i="1" s="1"/>
  <c r="W9" i="1" s="1"/>
  <c r="U10" i="1"/>
  <c r="U11" i="1"/>
  <c r="V11" i="1" s="1"/>
  <c r="U13" i="1"/>
  <c r="W13" i="1" s="1"/>
  <c r="U14" i="1"/>
  <c r="V14" i="1" s="1"/>
  <c r="W14" i="1" s="1"/>
  <c r="U15" i="1"/>
  <c r="V15" i="1" s="1"/>
  <c r="W15" i="1" s="1"/>
  <c r="U16" i="1"/>
  <c r="V16" i="1" s="1"/>
  <c r="U17" i="1"/>
  <c r="V17" i="1" s="1"/>
  <c r="W17" i="1" s="1"/>
  <c r="U18" i="1"/>
  <c r="V18" i="1" s="1"/>
  <c r="W18" i="1" s="1"/>
  <c r="U19" i="1"/>
  <c r="U20" i="1"/>
  <c r="W20" i="1" s="1"/>
  <c r="U21" i="1"/>
  <c r="V21" i="1" s="1"/>
  <c r="W21" i="1" s="1"/>
  <c r="U22" i="1"/>
  <c r="V22" i="1" s="1"/>
  <c r="W22" i="1" s="1"/>
  <c r="U24" i="1"/>
  <c r="V24" i="1" s="1"/>
  <c r="W24" i="1" s="1"/>
  <c r="U25" i="1"/>
  <c r="V25" i="1" s="1"/>
  <c r="W25" i="1" s="1"/>
  <c r="U26" i="1"/>
  <c r="U27" i="1"/>
  <c r="U28" i="1"/>
  <c r="V28" i="1" s="1"/>
  <c r="W28" i="1" s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V42" i="1" s="1"/>
  <c r="W42" i="1" s="1"/>
  <c r="U43" i="1"/>
  <c r="U44" i="1"/>
  <c r="W44" i="1" s="1"/>
  <c r="U45" i="1"/>
  <c r="U46" i="1"/>
  <c r="U47" i="1"/>
  <c r="U49" i="1"/>
  <c r="U50" i="1"/>
  <c r="U51" i="1"/>
  <c r="V51" i="1" s="1"/>
  <c r="W51" i="1" s="1"/>
  <c r="U52" i="1"/>
  <c r="W52" i="1" s="1"/>
  <c r="U53" i="1"/>
  <c r="V53" i="1" s="1"/>
  <c r="U54" i="1"/>
  <c r="U55" i="1"/>
  <c r="V55" i="1" s="1"/>
  <c r="W55" i="1" s="1"/>
  <c r="U56" i="1"/>
  <c r="V56" i="1" s="1"/>
  <c r="U57" i="1"/>
  <c r="V57" i="1" s="1"/>
  <c r="W57" i="1" s="1"/>
  <c r="U58" i="1"/>
  <c r="V58" i="1" s="1"/>
  <c r="W58" i="1" s="1"/>
  <c r="U59" i="1"/>
  <c r="V59" i="1" s="1"/>
  <c r="W59" i="1" s="1"/>
  <c r="U60" i="1"/>
  <c r="W60" i="1" s="1"/>
  <c r="U62" i="1"/>
  <c r="U63" i="1"/>
  <c r="U64" i="1"/>
  <c r="U65" i="1"/>
  <c r="U66" i="1"/>
  <c r="V66" i="1" s="1"/>
  <c r="W66" i="1" s="1"/>
  <c r="U67" i="1"/>
  <c r="V67" i="1" s="1"/>
  <c r="W67" i="1" s="1"/>
  <c r="U68" i="1"/>
  <c r="V68" i="1" s="1"/>
  <c r="W68" i="1" s="1"/>
  <c r="U69" i="1"/>
  <c r="V69" i="1" s="1"/>
  <c r="W69" i="1" s="1"/>
  <c r="U70" i="1"/>
  <c r="V70" i="1" s="1"/>
  <c r="W70" i="1" s="1"/>
  <c r="U72" i="1"/>
  <c r="V72" i="1" s="1"/>
  <c r="W72" i="1" s="1"/>
  <c r="U73" i="1"/>
  <c r="U74" i="1"/>
  <c r="V74" i="1" s="1"/>
  <c r="W74" i="1" s="1"/>
  <c r="U75" i="1"/>
  <c r="V75" i="1" s="1"/>
  <c r="W75" i="1" s="1"/>
  <c r="U76" i="1"/>
  <c r="V76" i="1" s="1"/>
  <c r="W76" i="1" s="1"/>
  <c r="U77" i="1"/>
  <c r="V77" i="1" s="1"/>
  <c r="W77" i="1" s="1"/>
  <c r="U78" i="1"/>
  <c r="V78" i="1" s="1"/>
  <c r="W78" i="1" s="1"/>
  <c r="U79" i="1"/>
  <c r="V79" i="1" s="1"/>
  <c r="W79" i="1" s="1"/>
  <c r="U80" i="1"/>
  <c r="V80" i="1" s="1"/>
  <c r="W80" i="1" s="1"/>
  <c r="U81" i="1"/>
  <c r="V81" i="1" s="1"/>
  <c r="W81" i="1" s="1"/>
  <c r="U82" i="1"/>
  <c r="V82" i="1" s="1"/>
  <c r="U83" i="1"/>
  <c r="U84" i="1"/>
  <c r="V84" i="1" s="1"/>
  <c r="W84" i="1" s="1"/>
  <c r="U86" i="1"/>
  <c r="U87" i="1"/>
  <c r="V87" i="1" s="1"/>
  <c r="W87" i="1" s="1"/>
  <c r="U88" i="1"/>
  <c r="U89" i="1"/>
  <c r="U90" i="1"/>
  <c r="U91" i="1"/>
  <c r="V91" i="1" s="1"/>
  <c r="W91" i="1" s="1"/>
  <c r="U92" i="1"/>
  <c r="U93" i="1"/>
  <c r="V93" i="1" s="1"/>
  <c r="U94" i="1"/>
  <c r="V94" i="1" s="1"/>
  <c r="W94" i="1" s="1"/>
  <c r="U95" i="1"/>
  <c r="V95" i="1" s="1"/>
  <c r="W95" i="1" s="1"/>
  <c r="U96" i="1"/>
  <c r="V96" i="1" s="1"/>
  <c r="W96" i="1" s="1"/>
  <c r="U97" i="1"/>
  <c r="V97" i="1" s="1"/>
  <c r="U98" i="1"/>
  <c r="U99" i="1"/>
  <c r="V99" i="1" s="1"/>
  <c r="W99" i="1" s="1"/>
  <c r="U100" i="1"/>
  <c r="U101" i="1"/>
  <c r="V101" i="1" s="1"/>
  <c r="U102" i="1"/>
  <c r="V102" i="1" s="1"/>
  <c r="W102" i="1" s="1"/>
  <c r="U103" i="1"/>
  <c r="U104" i="1"/>
  <c r="V104" i="1" s="1"/>
  <c r="W104" i="1" s="1"/>
  <c r="U105" i="1"/>
  <c r="U106" i="1"/>
  <c r="U107" i="1"/>
  <c r="V107" i="1" s="1"/>
  <c r="W107" i="1" s="1"/>
  <c r="U108" i="1"/>
  <c r="V108" i="1" s="1"/>
  <c r="W108" i="1" s="1"/>
  <c r="U109" i="1"/>
  <c r="V109" i="1" s="1"/>
  <c r="U110" i="1"/>
  <c r="V110" i="1" s="1"/>
  <c r="W110" i="1" s="1"/>
  <c r="U111" i="1"/>
  <c r="U112" i="1"/>
  <c r="V112" i="1" s="1"/>
  <c r="W112" i="1" s="1"/>
  <c r="U114" i="1"/>
  <c r="V114" i="1" s="1"/>
  <c r="W114" i="1" s="1"/>
  <c r="U115" i="1"/>
  <c r="W115" i="1" l="1"/>
  <c r="V115" i="1"/>
  <c r="W105" i="1"/>
  <c r="V105" i="1"/>
  <c r="W97" i="1"/>
  <c r="W109" i="1"/>
  <c r="W101" i="1"/>
  <c r="W93" i="1"/>
  <c r="V86" i="1"/>
  <c r="W86" i="1" s="1"/>
  <c r="W82" i="1"/>
  <c r="W56" i="1"/>
  <c r="W53" i="1"/>
  <c r="V47" i="1"/>
  <c r="W47" i="1" s="1"/>
  <c r="W16" i="1"/>
  <c r="W8" i="1"/>
  <c r="W11" i="1"/>
  <c r="V7" i="1"/>
  <c r="U117" i="1"/>
  <c r="S4" i="1"/>
  <c r="U4" i="1" s="1"/>
  <c r="S7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3" i="1"/>
  <c r="S46" i="1"/>
  <c r="S50" i="1"/>
  <c r="S54" i="1"/>
  <c r="S62" i="1"/>
  <c r="S63" i="1"/>
  <c r="S64" i="1"/>
  <c r="S65" i="1"/>
  <c r="S73" i="1"/>
  <c r="S83" i="1"/>
  <c r="S88" i="1"/>
  <c r="S89" i="1"/>
  <c r="S111" i="1"/>
  <c r="V117" i="1" l="1"/>
  <c r="W7" i="1"/>
  <c r="W117" i="1" s="1"/>
</calcChain>
</file>

<file path=xl/sharedStrings.xml><?xml version="1.0" encoding="utf-8"?>
<sst xmlns="http://schemas.openxmlformats.org/spreadsheetml/2006/main" count="345" uniqueCount="237">
  <si>
    <t xml:space="preserve">Názov prípravku </t>
  </si>
  <si>
    <t>Popis - účinná látka</t>
  </si>
  <si>
    <t>OZ Karpaty
Pri rybníku 1301
908 41 Šaštín
+421918334865</t>
  </si>
  <si>
    <t>OZ Podunajsko
Koháryho 2
934 01 Levice
+421918334482</t>
  </si>
  <si>
    <t>OZ Tríbeč
Parkova 7
951 93 Topoľčianky
+421918333529</t>
  </si>
  <si>
    <t>OZ Považie
Hodžova 38
911 52 Trenčín
+421918333391</t>
  </si>
  <si>
    <t xml:space="preserve">OZ Sever
Orlové 300
017 01 P. Bystrica
+421918913679
</t>
  </si>
  <si>
    <t>OZ Tatry
Juraja Martinku 110/6
033 11 L. Hrádok
+421918335440</t>
  </si>
  <si>
    <t xml:space="preserve">OZ Tatry
Miestneho priemyslu 569
029 01 Námestovo
+421907600942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</si>
  <si>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</si>
  <si>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</si>
  <si>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</si>
  <si>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Východ
Jovická 1711
048 01 Rožňava
+421918335979</t>
  </si>
  <si>
    <t>OZ Šariš
Obrancov mieru 6
080 01 Prešov
+421915796391</t>
  </si>
  <si>
    <t>OZ Vihorlat
Čemernianska 136
093 03 Vranov n. Topľou
+421918333806</t>
  </si>
  <si>
    <t>OZ Ulič</t>
  </si>
  <si>
    <t xml:space="preserve">ŠS Jochy, Jamník, 
okr. L. Mikuláš, 
p. Kozánek 0918 333 987
</t>
  </si>
  <si>
    <t>t.j.</t>
  </si>
  <si>
    <t>Insekticídy</t>
  </si>
  <si>
    <t>Force 1,5 G</t>
  </si>
  <si>
    <t>syntetický pyrethroid tefluthrin 15 g/kg</t>
  </si>
  <si>
    <t>kg</t>
  </si>
  <si>
    <t>Mospilan</t>
  </si>
  <si>
    <t>acetamiprid 200 g/l</t>
  </si>
  <si>
    <t>Swich 62,5 WG</t>
  </si>
  <si>
    <t>cyprodinil 375g/kg+fludioxonil 250g/kg</t>
  </si>
  <si>
    <t>Vermitec 018 EC</t>
  </si>
  <si>
    <t>abamectin 18g/L</t>
  </si>
  <si>
    <t>l</t>
  </si>
  <si>
    <t>Nissorun 10 WP</t>
  </si>
  <si>
    <t>hexythiazox 103g/kg</t>
  </si>
  <si>
    <t>Karate Zeon</t>
  </si>
  <si>
    <t>Lambda-cyhalothrin, 50 g.l-1</t>
  </si>
  <si>
    <t>Vaztak Pro</t>
  </si>
  <si>
    <t>Lambda-Cyhalothrin (50,000 g/l)</t>
  </si>
  <si>
    <t>Feromóny</t>
  </si>
  <si>
    <t>Chalcoprax</t>
  </si>
  <si>
    <t>Chalcogran methyl (2E,4Z)-2,4-dekadienoát</t>
  </si>
  <si>
    <t>ks</t>
  </si>
  <si>
    <t>ID - Ecolure</t>
  </si>
  <si>
    <t>ipsdienol 1,5 % hm</t>
  </si>
  <si>
    <t>IT Ecolure tubus</t>
  </si>
  <si>
    <t>S-cis verbenol 3,3 % hm náplň 4,5 ml T</t>
  </si>
  <si>
    <t>IT Ecolure Mega tubus</t>
  </si>
  <si>
    <t>S-cis verbenol 3,3 % hm náplň 6,5 ml TM</t>
  </si>
  <si>
    <t>PC Ecolure tubus</t>
  </si>
  <si>
    <t>chalcogran 4,0 % hm náplň 4,5 ml T</t>
  </si>
  <si>
    <t>PCIT Ecolure Tubus</t>
  </si>
  <si>
    <t>(S)-cis-verbenol 3,2 %+chalcogran 1,0 % náplň 4,5 ml T</t>
  </si>
  <si>
    <t>Pheroprax A</t>
  </si>
  <si>
    <t>ipsdienol 3,56 g/kg+S-cis-verbenol 35,59 g/kg</t>
  </si>
  <si>
    <t>XL – Ecolure</t>
  </si>
  <si>
    <t xml:space="preserve">lineatín 0,9 % </t>
  </si>
  <si>
    <t>Theyson lapač</t>
  </si>
  <si>
    <t>štrbinový lapač</t>
  </si>
  <si>
    <t>Theyson korýtka</t>
  </si>
  <si>
    <t>korýtko do štrbinového lapača</t>
  </si>
  <si>
    <t>Fungicídy</t>
  </si>
  <si>
    <t>Aliette 80 WG</t>
  </si>
  <si>
    <t>fosetyl-AL 800g/l</t>
  </si>
  <si>
    <t>Amistar Gold</t>
  </si>
  <si>
    <t>azoxystrobin+cyproconazole 200g/l a 80g/l</t>
  </si>
  <si>
    <t>Cuproxat SC</t>
  </si>
  <si>
    <t>Tribázický síran meďnatý 345 g/l;</t>
  </si>
  <si>
    <t>Champion 50WG</t>
  </si>
  <si>
    <t>hydroxid Cu 770g/kg</t>
  </si>
  <si>
    <t>Karathane new</t>
  </si>
  <si>
    <t>meptyldinocap 350g/l</t>
  </si>
  <si>
    <t>Previcur Energy</t>
  </si>
  <si>
    <t>propamocarb 530g/L  Fosetyl 310g/L</t>
  </si>
  <si>
    <t xml:space="preserve">Redigo </t>
  </si>
  <si>
    <t>Prothioconazole 150g/l+Tebuconazole 20g/l</t>
  </si>
  <si>
    <t xml:space="preserve">Scenic Gold </t>
  </si>
  <si>
    <t>Fluopicolide (200,000 g/l), Fluoxastrobin (150,000 g/l)</t>
  </si>
  <si>
    <t>Sulka Ca, K</t>
  </si>
  <si>
    <t>hnojivo CaO 8%+S 19% z toho polysulfidická síra min. 14,0 %</t>
  </si>
  <si>
    <t>Herbicídy</t>
  </si>
  <si>
    <t>Agil</t>
  </si>
  <si>
    <t>Propaquizafop 100g/L</t>
  </si>
  <si>
    <t>Bofix</t>
  </si>
  <si>
    <t>fluroxpyr, klopyralid a MCPA</t>
  </si>
  <si>
    <t xml:space="preserve">Gallant Super </t>
  </si>
  <si>
    <t>Quizalofop-P-ethyl (100,000 g/l)</t>
  </si>
  <si>
    <t>Garlon New</t>
  </si>
  <si>
    <t>fluroxypyr 20g/l+triclopyr 60g/l</t>
  </si>
  <si>
    <t>Roundup  Klasik pro</t>
  </si>
  <si>
    <t>glyphosate 360 g/l</t>
  </si>
  <si>
    <t>Roundup Biaktiv</t>
  </si>
  <si>
    <t>glyphosate 360g/L+vodohospodárská štúdia 
pre vodné plochy</t>
  </si>
  <si>
    <t>Basamid G</t>
  </si>
  <si>
    <t>dazomet 970 g/kg</t>
  </si>
  <si>
    <t>Fusilade Forte</t>
  </si>
  <si>
    <t>fluazifop-P-butyl 150g/L</t>
  </si>
  <si>
    <t>Rosate Green TF</t>
  </si>
  <si>
    <t>glyphosate 360g/L</t>
  </si>
  <si>
    <t>Lontrel 300</t>
  </si>
  <si>
    <t>clopyralid 300g/l</t>
  </si>
  <si>
    <t xml:space="preserve">Venzar </t>
  </si>
  <si>
    <t>lenacil 500g/l</t>
  </si>
  <si>
    <t>Titus 25WG</t>
  </si>
  <si>
    <t>rimsulfuron 250g/kg</t>
  </si>
  <si>
    <t>Repelenty</t>
  </si>
  <si>
    <t>Cervacol Extra</t>
  </si>
  <si>
    <t>Quartz sand (251,000 g/kg)</t>
  </si>
  <si>
    <t>Sanatex VS</t>
  </si>
  <si>
    <t>Vinyl-acetátová disperzia (450,000 g/kg)</t>
  </si>
  <si>
    <t>WAM</t>
  </si>
  <si>
    <t>Quarz Sand 300g/kg</t>
  </si>
  <si>
    <t>TRICO</t>
  </si>
  <si>
    <t>Ochranná manžeta proti ohryzu</t>
  </si>
  <si>
    <t>Konope</t>
  </si>
  <si>
    <t>Ovčia vlna</t>
  </si>
  <si>
    <t xml:space="preserve">Plastový obal PlantaGard - Microvent 160cm </t>
  </si>
  <si>
    <t xml:space="preserve">Plastový obal PlantaGard - Microvent 120cm </t>
  </si>
  <si>
    <t>Iné prípravky</t>
  </si>
  <si>
    <t>Agrisorb</t>
  </si>
  <si>
    <t>draselná soľ poliakrilátu</t>
  </si>
  <si>
    <t>Cropaid</t>
  </si>
  <si>
    <t>prírodná ochrana rastlín proti mrazu</t>
  </si>
  <si>
    <t>Istroekol</t>
  </si>
  <si>
    <t>repkový olej-methylester 80%</t>
  </si>
  <si>
    <t>Scolycid</t>
  </si>
  <si>
    <t>bazic Violet10 2% + ethanol 72%</t>
  </si>
  <si>
    <t>Silwet Star</t>
  </si>
  <si>
    <t>heptametyl trisiloxan modifikovaný polyalkylenoxidom 80%, allyloxypolyethyleneglycol 20%</t>
  </si>
  <si>
    <t xml:space="preserve">TerraCottem </t>
  </si>
  <si>
    <t>Fyzikálny pôdny kondicionér určený k zvýšeniu vodnej a živnej kapacite pôd. Podporuje rozvoj koreňov, rast rastlín...</t>
  </si>
  <si>
    <t>Wing P (herbicíd)</t>
  </si>
  <si>
    <t>212,5 g/l dimethenamid-p, 250 g/l pendimethalin</t>
  </si>
  <si>
    <t>ORIUS 25 EW</t>
  </si>
  <si>
    <t>tebuconazole 250g/l</t>
  </si>
  <si>
    <t>Amistar gold</t>
  </si>
  <si>
    <t>SELEKT</t>
  </si>
  <si>
    <t>clethodim 120g/l</t>
  </si>
  <si>
    <t>Ironmax Pro</t>
  </si>
  <si>
    <t>Ferric phosphate</t>
  </si>
  <si>
    <t>organica N</t>
  </si>
  <si>
    <t>organické hnojivo peletované bez chlórové</t>
  </si>
  <si>
    <t>Hnojivá (kg)</t>
  </si>
  <si>
    <t>Zmesné hnojivo NPK (MgO) 17,5-17,5-10,5</t>
  </si>
  <si>
    <t>100 (tablety)</t>
  </si>
  <si>
    <t>Cukrovital K 400</t>
  </si>
  <si>
    <t>400 g K2O/l v organicky viazanej forme</t>
  </si>
  <si>
    <t>Floralesad</t>
  </si>
  <si>
    <t>hnojivo kvap. močovina 20%, hydrogen fosforečnan draselny 4,5-8,5%, dusičnan horečnatý 3-4%, kyselina borita 1%</t>
  </si>
  <si>
    <t>Kristalon žltý  13 - 40 - 13</t>
  </si>
  <si>
    <t>vodorozpustné hnojivo NPK 13-40-13+ME</t>
  </si>
  <si>
    <t>Kristalon špeciál 18 - 18 - 18</t>
  </si>
  <si>
    <t>vodorozpustné hnojivo NPK 18-18-18-3MgO+ME</t>
  </si>
  <si>
    <t>Kristalon fialový 20 - 8 - 8</t>
  </si>
  <si>
    <t>vodorozpustné hnojivo NPK 20-8-8-2MgO+ME</t>
  </si>
  <si>
    <t>Kristalon modrý 19 - 6 - 20</t>
  </si>
  <si>
    <t>vodorozpustné hnojivo NPK 19-6-20-3MgO+ME</t>
  </si>
  <si>
    <t>Kristalon oranžový 6 - 12 - 36</t>
  </si>
  <si>
    <t>vodorozpustné hnojivo NPK 6-12-36-3MgO+ME</t>
  </si>
  <si>
    <t xml:space="preserve">Univerzol modrý </t>
  </si>
  <si>
    <t>Vodorozpustné hnojivo NPK 18+11+18+2,5MgO+TE</t>
  </si>
  <si>
    <t>Univerzol žltý</t>
  </si>
  <si>
    <t xml:space="preserve">Vodorozpustné hnojivo NPK 12+30+12+2,2MgO+TE </t>
  </si>
  <si>
    <t>Univerzol fialový</t>
  </si>
  <si>
    <t>Vodorozpustné hnojivo NPK 10+10+30+3,3MgO+TE</t>
  </si>
  <si>
    <t xml:space="preserve">Univerzol zelený </t>
  </si>
  <si>
    <t xml:space="preserve">Vodorozpustné hnojivo NPK 23+06+10+2,7MgO+TE </t>
  </si>
  <si>
    <t>Dusikaté vápno</t>
  </si>
  <si>
    <t>Liadok amónny s dolomitom LAD27%N</t>
  </si>
  <si>
    <t>hnojivo gran. Liadok amónny s dolomitom 27 % N</t>
  </si>
  <si>
    <t>Močovina prilovaná</t>
  </si>
  <si>
    <t>hnojivo gran. 46 % N v močovinovej forme</t>
  </si>
  <si>
    <t>Multicote 4 mes</t>
  </si>
  <si>
    <t>Hnojivo pozvol.uvolň.živín N–P–K(18–6–12)+6,3% S+mikroprvky</t>
  </si>
  <si>
    <t>NPK 15:15:15</t>
  </si>
  <si>
    <t xml:space="preserve">hnojivo gran. (N) 15 % - (P2O5) 15 % -(K2O) 15% </t>
  </si>
  <si>
    <t>Osmocote 3mes.</t>
  </si>
  <si>
    <t>hnojivo postupným uvolňovaním živín 
NPK 16-9-12+2MgO+TE - 3 mesačný</t>
  </si>
  <si>
    <t>Osmocote  5-6</t>
  </si>
  <si>
    <t>hnojivo postupným uvolňovaním živín 
NPK 16-9-12+2MgO+TE  - 6 mesačný</t>
  </si>
  <si>
    <t>Osmocote  8-9</t>
  </si>
  <si>
    <t>hnojivo postupným uvolňovaním živín 
NPK 16-9-12+2MgO+TE  - 9 mesačný</t>
  </si>
  <si>
    <t>Síran amónny</t>
  </si>
  <si>
    <t>hnojivo gran. N v % 20,0 + Síra S v % 21,0</t>
  </si>
  <si>
    <t>Síran draselný</t>
  </si>
  <si>
    <t xml:space="preserve">hnojivo gran. 50% draslíka ako K2O a 18% síry </t>
  </si>
  <si>
    <t>Cererit</t>
  </si>
  <si>
    <t>Bezchl.gran.hnoj. (N)8 % + (P2O5)13 % + (K2O)11% + 2% horčíka</t>
  </si>
  <si>
    <t>Superfosfát 19% P2O5</t>
  </si>
  <si>
    <t>hnojivo gran. fosforečné - P2O5 18 %</t>
  </si>
  <si>
    <t>Rodenticídy</t>
  </si>
  <si>
    <t>Gardentop (voskové bloky)</t>
  </si>
  <si>
    <t>Bromadiolon 0,05 g/kg</t>
  </si>
  <si>
    <t>Stutox</t>
  </si>
  <si>
    <t>Kumulus WG</t>
  </si>
  <si>
    <t>Sulphur (800,000 g/kg)</t>
  </si>
  <si>
    <t>Delan Pro</t>
  </si>
  <si>
    <t>Dithianon (125,000 g/l), Potassium phosphite 
(potassium phosphonates) (561,200 g/l)</t>
  </si>
  <si>
    <t>Domark 10 EC</t>
  </si>
  <si>
    <t>Tetraconazole (100,000 g/l)</t>
  </si>
  <si>
    <t>150 g B/l</t>
  </si>
  <si>
    <t>Agrovital</t>
  </si>
  <si>
    <t>oligomerizačné produkty beta-pinénu</t>
  </si>
  <si>
    <t>Orvego</t>
  </si>
  <si>
    <t>Ametoctradin (300,000 g/l), Dimethomorph (225,000 g/l)</t>
  </si>
  <si>
    <t>Sercadis</t>
  </si>
  <si>
    <t>Fluxapyroxad (300,000 g/l)</t>
  </si>
  <si>
    <t>Dynali</t>
  </si>
  <si>
    <t>Cyflufenamid (30,000 g/l), Difenoconazole (60,000 g/l)</t>
  </si>
  <si>
    <t>Fantic F</t>
  </si>
  <si>
    <t>Benalaxyl-M (37,500 g/kg), Folpet (480,000 g/kg)</t>
  </si>
  <si>
    <t>Wuxal Calcium</t>
  </si>
  <si>
    <t>CaO 240g/l</t>
  </si>
  <si>
    <t>Luna Experience</t>
  </si>
  <si>
    <t>Fluopyram (200,000 g/l), Tebuconazole (200,000 g/l)</t>
  </si>
  <si>
    <t>Pergado F</t>
  </si>
  <si>
    <t>Folpet (400,000 g/kg), Mandipropamid (50,000 g/kg)</t>
  </si>
  <si>
    <t>Luna Max</t>
  </si>
  <si>
    <t>Fluopyram (75,000 g/l), Spiroxamine (200,000 g/l)</t>
  </si>
  <si>
    <t>Folpan 80 WDG</t>
  </si>
  <si>
    <t>Folpet (800,000 g/kg)</t>
  </si>
  <si>
    <t>Armetil C</t>
  </si>
  <si>
    <t>Copper oxychloride (400,000 g/kg), Metalaxyl (80,000 g/kg)</t>
  </si>
  <si>
    <t>Pyrus 400 SC</t>
  </si>
  <si>
    <t>Pyrimethanil (400,000 g/l)</t>
  </si>
  <si>
    <t xml:space="preserve">Flowbrix </t>
  </si>
  <si>
    <t>Copper oxychloride (638,000 g/l)</t>
  </si>
  <si>
    <t>Belanty</t>
  </si>
  <si>
    <t>Mefentrifluconazole (75,000 g/l)</t>
  </si>
  <si>
    <t>Borovital / Borosan</t>
  </si>
  <si>
    <t>Decis AL</t>
  </si>
  <si>
    <t>Deltamethrin (7,500 x10-3 g/l)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</si>
  <si>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</si>
  <si>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</si>
  <si>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</si>
  <si>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</si>
  <si>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</si>
  <si>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</si>
  <si>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fosfid zinočnatý 25g/kg</t>
  </si>
  <si>
    <r>
      <t>Ovčí tuk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64,6 g/l</t>
    </r>
  </si>
  <si>
    <t>Silvamix  Forte (tablety)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</si>
</sst>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111111"/>
      <name val="Arial"/>
      <family val="2"/>
      <charset val="238"/>
    </font>
    <font>
      <sz val="10"/>
      <color rgb="FF231F2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01">
    <xf numFmtId="0" fontId="0" fillId="0" borderId="0" xfId="0"/>
    <xf numFmtId="3" fontId="1" fillId="0" borderId="4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4" fontId="1" fillId="4" borderId="2" xfId="0" applyNumberFormat="1" applyFont="1" applyFill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3" fontId="1" fillId="0" borderId="4" xfId="0" applyNumberFormat="1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4" fontId="1" fillId="0" borderId="9" xfId="0" applyNumberFormat="1" applyFont="1" applyBorder="1" applyAlignment="1">
      <alignment vertical="top"/>
    </xf>
    <xf numFmtId="4" fontId="2" fillId="3" borderId="7" xfId="0" applyNumberFormat="1" applyFont="1" applyFill="1" applyBorder="1" applyAlignment="1">
      <alignment vertical="top"/>
    </xf>
    <xf numFmtId="4" fontId="2" fillId="3" borderId="8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3" fontId="2" fillId="0" borderId="7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4" fontId="2" fillId="0" borderId="2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0" borderId="18" xfId="0" applyFont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/>
    </xf>
    <xf numFmtId="3" fontId="1" fillId="0" borderId="17" xfId="0" applyNumberFormat="1" applyFont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" fontId="1" fillId="4" borderId="17" xfId="0" applyNumberFormat="1" applyFont="1" applyFill="1" applyBorder="1" applyAlignment="1">
      <alignment vertical="top"/>
    </xf>
    <xf numFmtId="4" fontId="1" fillId="0" borderId="17" xfId="0" applyNumberFormat="1" applyFont="1" applyBorder="1" applyAlignment="1">
      <alignment vertical="top"/>
    </xf>
    <xf numFmtId="4" fontId="1" fillId="0" borderId="20" xfId="0" applyNumberFormat="1" applyFont="1" applyBorder="1" applyAlignment="1">
      <alignment vertical="top"/>
    </xf>
    <xf numFmtId="0" fontId="1" fillId="0" borderId="21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 wrapText="1"/>
    </xf>
    <xf numFmtId="0" fontId="1" fillId="0" borderId="16" xfId="0" applyFont="1" applyFill="1" applyBorder="1" applyAlignment="1">
      <alignment vertical="top"/>
    </xf>
    <xf numFmtId="49" fontId="1" fillId="0" borderId="17" xfId="0" applyNumberFormat="1" applyFont="1" applyFill="1" applyBorder="1" applyAlignment="1">
      <alignment vertical="top"/>
    </xf>
    <xf numFmtId="0" fontId="1" fillId="2" borderId="22" xfId="0" applyFont="1" applyFill="1" applyBorder="1" applyAlignment="1">
      <alignment vertical="top"/>
    </xf>
    <xf numFmtId="0" fontId="1" fillId="2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0" fontId="1" fillId="2" borderId="16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3" fillId="0" borderId="17" xfId="0" applyFont="1" applyFill="1" applyBorder="1" applyAlignment="1">
      <alignment vertical="top"/>
    </xf>
    <xf numFmtId="0" fontId="1" fillId="2" borderId="18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/>
    </xf>
    <xf numFmtId="0" fontId="3" fillId="0" borderId="17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Border="1" applyAlignment="1">
      <alignment vertical="top"/>
    </xf>
    <xf numFmtId="0" fontId="1" fillId="0" borderId="17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/>
    </xf>
    <xf numFmtId="0" fontId="1" fillId="0" borderId="27" xfId="0" applyFont="1" applyFill="1" applyBorder="1" applyAlignment="1">
      <alignment vertical="top"/>
    </xf>
    <xf numFmtId="0" fontId="1" fillId="0" borderId="28" xfId="0" applyFont="1" applyFill="1" applyBorder="1" applyAlignment="1">
      <alignment vertical="top"/>
    </xf>
    <xf numFmtId="0" fontId="1" fillId="0" borderId="27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7" fillId="0" borderId="17" xfId="0" applyFont="1" applyFill="1" applyBorder="1" applyAlignment="1">
      <alignment vertical="top"/>
    </xf>
    <xf numFmtId="0" fontId="1" fillId="0" borderId="17" xfId="0" applyFont="1" applyBorder="1" applyAlignment="1">
      <alignment vertical="top"/>
    </xf>
    <xf numFmtId="0" fontId="3" fillId="0" borderId="24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30" xfId="0" applyFont="1" applyFill="1" applyBorder="1" applyAlignment="1">
      <alignment vertical="top"/>
    </xf>
    <xf numFmtId="0" fontId="1" fillId="0" borderId="30" xfId="0" applyFont="1" applyBorder="1" applyAlignment="1">
      <alignment horizontal="center" vertical="top"/>
    </xf>
    <xf numFmtId="3" fontId="1" fillId="0" borderId="30" xfId="0" applyNumberFormat="1" applyFont="1" applyBorder="1" applyAlignment="1">
      <alignment horizontal="center" vertical="top"/>
    </xf>
    <xf numFmtId="4" fontId="1" fillId="4" borderId="30" xfId="0" applyNumberFormat="1" applyFont="1" applyFill="1" applyBorder="1" applyAlignment="1">
      <alignment vertical="top"/>
    </xf>
    <xf numFmtId="4" fontId="1" fillId="0" borderId="30" xfId="0" applyNumberFormat="1" applyFont="1" applyBorder="1" applyAlignment="1">
      <alignment vertical="top"/>
    </xf>
    <xf numFmtId="4" fontId="1" fillId="0" borderId="31" xfId="0" applyNumberFormat="1" applyFont="1" applyBorder="1" applyAlignment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7"/>
  <sheetViews>
    <sheetView tabSelected="1" view="pageBreakPreview" topLeftCell="A64" zoomScaleNormal="90" zoomScaleSheetLayoutView="100" workbookViewId="0">
      <selection activeCell="A86" sqref="A86"/>
    </sheetView>
  </sheetViews>
  <sheetFormatPr defaultRowHeight="12.75" x14ac:dyDescent="0.2"/>
  <cols>
    <col min="1" max="1" width="29.7109375" style="4" customWidth="1"/>
    <col min="2" max="2" width="51.28515625" style="4" bestFit="1" customWidth="1"/>
    <col min="3" max="3" width="3.7109375" style="4" bestFit="1" customWidth="1"/>
    <col min="4" max="4" width="13.5703125" style="4" hidden="1" customWidth="1"/>
    <col min="5" max="5" width="13.7109375" style="4" hidden="1" customWidth="1"/>
    <col min="6" max="6" width="13.5703125" style="4" hidden="1" customWidth="1"/>
    <col min="7" max="7" width="14.140625" style="4" hidden="1" customWidth="1"/>
    <col min="8" max="8" width="15.28515625" style="4" hidden="1" customWidth="1"/>
    <col min="9" max="9" width="15.140625" style="4" hidden="1" customWidth="1"/>
    <col min="10" max="10" width="14.5703125" style="4" hidden="1" customWidth="1"/>
    <col min="11" max="11" width="14.7109375" style="4" hidden="1" customWidth="1"/>
    <col min="12" max="12" width="13.42578125" style="4" hidden="1" customWidth="1"/>
    <col min="13" max="13" width="15.5703125" style="4" hidden="1" customWidth="1"/>
    <col min="14" max="14" width="13.140625" style="4" hidden="1" customWidth="1"/>
    <col min="15" max="15" width="14.140625" style="4" hidden="1" customWidth="1"/>
    <col min="16" max="16" width="15.7109375" style="4" hidden="1" customWidth="1"/>
    <col min="17" max="17" width="0" style="4" hidden="1" customWidth="1"/>
    <col min="18" max="18" width="15.28515625" style="4" hidden="1" customWidth="1"/>
    <col min="19" max="23" width="9.140625" style="4"/>
    <col min="24" max="24" width="1.7109375" style="4" customWidth="1"/>
  </cols>
  <sheetData>
    <row r="1" spans="1:23" ht="37.5" customHeight="1" thickBot="1" x14ac:dyDescent="0.25">
      <c r="A1" s="33" t="s">
        <v>229</v>
      </c>
      <c r="B1" s="29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  <c r="V1" s="32"/>
      <c r="W1" s="32"/>
    </row>
    <row r="2" spans="1:23" ht="90" thickBot="1" x14ac:dyDescent="0.25">
      <c r="A2" s="24" t="s">
        <v>0</v>
      </c>
      <c r="B2" s="25" t="s">
        <v>1</v>
      </c>
      <c r="C2" s="26" t="s">
        <v>17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27" t="s">
        <v>14</v>
      </c>
      <c r="Q2" s="27" t="s">
        <v>15</v>
      </c>
      <c r="R2" s="27" t="s">
        <v>16</v>
      </c>
      <c r="S2" s="27" t="s">
        <v>228</v>
      </c>
      <c r="T2" s="27" t="s">
        <v>230</v>
      </c>
      <c r="U2" s="27" t="s">
        <v>231</v>
      </c>
      <c r="V2" s="27" t="s">
        <v>232</v>
      </c>
      <c r="W2" s="28" t="s">
        <v>233</v>
      </c>
    </row>
    <row r="3" spans="1:23" x14ac:dyDescent="0.2">
      <c r="A3" s="21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/>
    </row>
    <row r="4" spans="1:23" x14ac:dyDescent="0.2">
      <c r="A4" s="19" t="s">
        <v>226</v>
      </c>
      <c r="B4" s="5" t="s">
        <v>227</v>
      </c>
      <c r="C4" s="34" t="s">
        <v>28</v>
      </c>
      <c r="D4" s="1"/>
      <c r="E4" s="35"/>
      <c r="F4" s="36">
        <v>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38"/>
      <c r="S4" s="36">
        <f t="shared" ref="S4:S65" si="0">SUM(D4:R4)</f>
        <v>5</v>
      </c>
      <c r="T4" s="6"/>
      <c r="U4" s="7">
        <f t="shared" ref="U4:U67" si="1">S4*T4</f>
        <v>0</v>
      </c>
      <c r="V4" s="7">
        <f>U4*0.2</f>
        <v>0</v>
      </c>
      <c r="W4" s="43">
        <f>U4+V4</f>
        <v>0</v>
      </c>
    </row>
    <row r="5" spans="1:23" x14ac:dyDescent="0.2">
      <c r="A5" s="52" t="s">
        <v>19</v>
      </c>
      <c r="B5" s="53" t="s">
        <v>20</v>
      </c>
      <c r="C5" s="54" t="s">
        <v>21</v>
      </c>
      <c r="D5" s="55"/>
      <c r="E5" s="56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59"/>
      <c r="S5" s="57"/>
      <c r="T5" s="60"/>
      <c r="U5" s="61">
        <f t="shared" si="1"/>
        <v>0</v>
      </c>
      <c r="V5" s="61">
        <f t="shared" ref="V5:V68" si="2">U5*0.2</f>
        <v>0</v>
      </c>
      <c r="W5" s="62">
        <f t="shared" ref="W5:W11" si="3">U5+V5</f>
        <v>0</v>
      </c>
    </row>
    <row r="6" spans="1:23" x14ac:dyDescent="0.2">
      <c r="A6" s="52" t="s">
        <v>22</v>
      </c>
      <c r="B6" s="53" t="s">
        <v>23</v>
      </c>
      <c r="C6" s="54" t="s">
        <v>21</v>
      </c>
      <c r="D6" s="55"/>
      <c r="E6" s="56"/>
      <c r="F6" s="57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59"/>
      <c r="S6" s="57"/>
      <c r="T6" s="60"/>
      <c r="U6" s="61">
        <f t="shared" si="1"/>
        <v>0</v>
      </c>
      <c r="V6" s="61">
        <f t="shared" si="2"/>
        <v>0</v>
      </c>
      <c r="W6" s="62">
        <f t="shared" si="3"/>
        <v>0</v>
      </c>
    </row>
    <row r="7" spans="1:23" x14ac:dyDescent="0.2">
      <c r="A7" s="9" t="s">
        <v>24</v>
      </c>
      <c r="B7" s="10" t="s">
        <v>25</v>
      </c>
      <c r="C7" s="34" t="s">
        <v>21</v>
      </c>
      <c r="D7" s="1"/>
      <c r="E7" s="35"/>
      <c r="F7" s="36">
        <v>4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6">
        <f t="shared" si="0"/>
        <v>4</v>
      </c>
      <c r="T7" s="6"/>
      <c r="U7" s="7">
        <f t="shared" si="1"/>
        <v>0</v>
      </c>
      <c r="V7" s="7">
        <f t="shared" si="2"/>
        <v>0</v>
      </c>
      <c r="W7" s="43">
        <f t="shared" si="3"/>
        <v>0</v>
      </c>
    </row>
    <row r="8" spans="1:23" x14ac:dyDescent="0.2">
      <c r="A8" s="63" t="s">
        <v>26</v>
      </c>
      <c r="B8" s="64" t="s">
        <v>27</v>
      </c>
      <c r="C8" s="54" t="s">
        <v>28</v>
      </c>
      <c r="D8" s="55"/>
      <c r="E8" s="56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  <c r="R8" s="59"/>
      <c r="S8" s="57"/>
      <c r="T8" s="60"/>
      <c r="U8" s="61">
        <f t="shared" si="1"/>
        <v>0</v>
      </c>
      <c r="V8" s="61">
        <f t="shared" si="2"/>
        <v>0</v>
      </c>
      <c r="W8" s="62">
        <f t="shared" si="3"/>
        <v>0</v>
      </c>
    </row>
    <row r="9" spans="1:23" x14ac:dyDescent="0.2">
      <c r="A9" s="65" t="s">
        <v>29</v>
      </c>
      <c r="B9" s="66" t="s">
        <v>30</v>
      </c>
      <c r="C9" s="54" t="s">
        <v>21</v>
      </c>
      <c r="D9" s="55"/>
      <c r="E9" s="56"/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59"/>
      <c r="S9" s="57"/>
      <c r="T9" s="60"/>
      <c r="U9" s="61">
        <f t="shared" si="1"/>
        <v>0</v>
      </c>
      <c r="V9" s="61">
        <f t="shared" si="2"/>
        <v>0</v>
      </c>
      <c r="W9" s="62">
        <f t="shared" si="3"/>
        <v>0</v>
      </c>
    </row>
    <row r="10" spans="1:23" x14ac:dyDescent="0.2">
      <c r="A10" s="67" t="s">
        <v>31</v>
      </c>
      <c r="B10" s="64" t="s">
        <v>32</v>
      </c>
      <c r="C10" s="68" t="s">
        <v>28</v>
      </c>
      <c r="D10" s="58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59"/>
      <c r="S10" s="57"/>
      <c r="T10" s="60"/>
      <c r="U10" s="61">
        <f t="shared" si="1"/>
        <v>0</v>
      </c>
      <c r="V10" s="61">
        <f t="shared" si="2"/>
        <v>0</v>
      </c>
      <c r="W10" s="62">
        <f t="shared" si="3"/>
        <v>0</v>
      </c>
    </row>
    <row r="11" spans="1:23" x14ac:dyDescent="0.2">
      <c r="A11" s="65" t="s">
        <v>33</v>
      </c>
      <c r="B11" s="66" t="s">
        <v>34</v>
      </c>
      <c r="C11" s="69"/>
      <c r="D11" s="70"/>
      <c r="E11" s="56"/>
      <c r="F11" s="57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  <c r="R11" s="59"/>
      <c r="S11" s="57"/>
      <c r="T11" s="60"/>
      <c r="U11" s="61">
        <f t="shared" si="1"/>
        <v>0</v>
      </c>
      <c r="V11" s="61">
        <f t="shared" si="2"/>
        <v>0</v>
      </c>
      <c r="W11" s="62">
        <f t="shared" si="3"/>
        <v>0</v>
      </c>
    </row>
    <row r="12" spans="1:23" x14ac:dyDescent="0.2">
      <c r="A12" s="2" t="s">
        <v>35</v>
      </c>
      <c r="B12" s="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4"/>
      <c r="U12" s="3"/>
      <c r="V12" s="44"/>
      <c r="W12" s="45"/>
    </row>
    <row r="13" spans="1:23" x14ac:dyDescent="0.2">
      <c r="A13" s="71" t="s">
        <v>36</v>
      </c>
      <c r="B13" s="72" t="s">
        <v>37</v>
      </c>
      <c r="C13" s="68" t="s">
        <v>38</v>
      </c>
      <c r="D13" s="70"/>
      <c r="E13" s="56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59"/>
      <c r="S13" s="57"/>
      <c r="T13" s="60"/>
      <c r="U13" s="61">
        <f t="shared" si="1"/>
        <v>0</v>
      </c>
      <c r="V13" s="61">
        <f t="shared" si="2"/>
        <v>0</v>
      </c>
      <c r="W13" s="62">
        <f t="shared" ref="W13" si="4">U13+V13</f>
        <v>0</v>
      </c>
    </row>
    <row r="14" spans="1:23" x14ac:dyDescent="0.2">
      <c r="A14" s="71" t="s">
        <v>39</v>
      </c>
      <c r="B14" s="73" t="s">
        <v>40</v>
      </c>
      <c r="C14" s="74" t="s">
        <v>38</v>
      </c>
      <c r="D14" s="70"/>
      <c r="E14" s="56"/>
      <c r="F14" s="57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9"/>
      <c r="R14" s="59"/>
      <c r="S14" s="57"/>
      <c r="T14" s="60"/>
      <c r="U14" s="61">
        <f t="shared" si="1"/>
        <v>0</v>
      </c>
      <c r="V14" s="61">
        <f t="shared" si="2"/>
        <v>0</v>
      </c>
      <c r="W14" s="62">
        <f t="shared" ref="W14:W22" si="5">U14+V14</f>
        <v>0</v>
      </c>
    </row>
    <row r="15" spans="1:23" x14ac:dyDescent="0.2">
      <c r="A15" s="71" t="s">
        <v>41</v>
      </c>
      <c r="B15" s="73" t="s">
        <v>42</v>
      </c>
      <c r="C15" s="74" t="s">
        <v>38</v>
      </c>
      <c r="D15" s="70"/>
      <c r="E15" s="56"/>
      <c r="F15" s="5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  <c r="R15" s="59"/>
      <c r="S15" s="57"/>
      <c r="T15" s="60"/>
      <c r="U15" s="61">
        <f t="shared" si="1"/>
        <v>0</v>
      </c>
      <c r="V15" s="61">
        <f t="shared" si="2"/>
        <v>0</v>
      </c>
      <c r="W15" s="62">
        <f t="shared" si="5"/>
        <v>0</v>
      </c>
    </row>
    <row r="16" spans="1:23" x14ac:dyDescent="0.2">
      <c r="A16" s="71" t="s">
        <v>43</v>
      </c>
      <c r="B16" s="73" t="s">
        <v>44</v>
      </c>
      <c r="C16" s="74" t="s">
        <v>38</v>
      </c>
      <c r="D16" s="70"/>
      <c r="E16" s="56"/>
      <c r="F16" s="57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9"/>
      <c r="R16" s="59"/>
      <c r="S16" s="57"/>
      <c r="T16" s="60"/>
      <c r="U16" s="61">
        <f t="shared" si="1"/>
        <v>0</v>
      </c>
      <c r="V16" s="61">
        <f t="shared" si="2"/>
        <v>0</v>
      </c>
      <c r="W16" s="62">
        <f t="shared" si="5"/>
        <v>0</v>
      </c>
    </row>
    <row r="17" spans="1:23" x14ac:dyDescent="0.2">
      <c r="A17" s="71" t="s">
        <v>45</v>
      </c>
      <c r="B17" s="73" t="s">
        <v>46</v>
      </c>
      <c r="C17" s="74" t="s">
        <v>38</v>
      </c>
      <c r="D17" s="70"/>
      <c r="E17" s="56"/>
      <c r="F17" s="5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59"/>
      <c r="S17" s="57"/>
      <c r="T17" s="60"/>
      <c r="U17" s="61">
        <f t="shared" si="1"/>
        <v>0</v>
      </c>
      <c r="V17" s="61">
        <f t="shared" si="2"/>
        <v>0</v>
      </c>
      <c r="W17" s="62">
        <f t="shared" si="5"/>
        <v>0</v>
      </c>
    </row>
    <row r="18" spans="1:23" x14ac:dyDescent="0.2">
      <c r="A18" s="71" t="s">
        <v>47</v>
      </c>
      <c r="B18" s="73" t="s">
        <v>48</v>
      </c>
      <c r="C18" s="74" t="s">
        <v>38</v>
      </c>
      <c r="D18" s="70"/>
      <c r="E18" s="56"/>
      <c r="F18" s="57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  <c r="R18" s="59"/>
      <c r="S18" s="57"/>
      <c r="T18" s="60"/>
      <c r="U18" s="61">
        <f t="shared" si="1"/>
        <v>0</v>
      </c>
      <c r="V18" s="61">
        <f t="shared" si="2"/>
        <v>0</v>
      </c>
      <c r="W18" s="62">
        <f t="shared" si="5"/>
        <v>0</v>
      </c>
    </row>
    <row r="19" spans="1:23" x14ac:dyDescent="0.2">
      <c r="A19" s="71" t="s">
        <v>49</v>
      </c>
      <c r="B19" s="73" t="s">
        <v>50</v>
      </c>
      <c r="C19" s="68" t="s">
        <v>38</v>
      </c>
      <c r="D19" s="70"/>
      <c r="E19" s="56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9"/>
      <c r="R19" s="59"/>
      <c r="S19" s="57"/>
      <c r="T19" s="60"/>
      <c r="U19" s="61">
        <f t="shared" si="1"/>
        <v>0</v>
      </c>
      <c r="V19" s="61">
        <f t="shared" si="2"/>
        <v>0</v>
      </c>
      <c r="W19" s="62">
        <f t="shared" si="5"/>
        <v>0</v>
      </c>
    </row>
    <row r="20" spans="1:23" x14ac:dyDescent="0.2">
      <c r="A20" s="71" t="s">
        <v>51</v>
      </c>
      <c r="B20" s="75" t="s">
        <v>52</v>
      </c>
      <c r="C20" s="68" t="s">
        <v>38</v>
      </c>
      <c r="D20" s="70"/>
      <c r="E20" s="56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9"/>
      <c r="R20" s="59"/>
      <c r="S20" s="57"/>
      <c r="T20" s="60"/>
      <c r="U20" s="61">
        <f t="shared" si="1"/>
        <v>0</v>
      </c>
      <c r="V20" s="61">
        <f t="shared" si="2"/>
        <v>0</v>
      </c>
      <c r="W20" s="62">
        <f t="shared" si="5"/>
        <v>0</v>
      </c>
    </row>
    <row r="21" spans="1:23" x14ac:dyDescent="0.2">
      <c r="A21" s="71" t="s">
        <v>53</v>
      </c>
      <c r="B21" s="76" t="s">
        <v>54</v>
      </c>
      <c r="C21" s="74" t="s">
        <v>38</v>
      </c>
      <c r="D21" s="70"/>
      <c r="E21" s="56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59"/>
      <c r="S21" s="57"/>
      <c r="T21" s="60"/>
      <c r="U21" s="61">
        <f t="shared" si="1"/>
        <v>0</v>
      </c>
      <c r="V21" s="61">
        <f t="shared" si="2"/>
        <v>0</v>
      </c>
      <c r="W21" s="62">
        <f t="shared" si="5"/>
        <v>0</v>
      </c>
    </row>
    <row r="22" spans="1:23" x14ac:dyDescent="0.2">
      <c r="A22" s="71" t="s">
        <v>55</v>
      </c>
      <c r="B22" s="76" t="s">
        <v>56</v>
      </c>
      <c r="C22" s="74" t="s">
        <v>38</v>
      </c>
      <c r="D22" s="70"/>
      <c r="E22" s="56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9"/>
      <c r="R22" s="59"/>
      <c r="S22" s="57"/>
      <c r="T22" s="60"/>
      <c r="U22" s="61">
        <f t="shared" si="1"/>
        <v>0</v>
      </c>
      <c r="V22" s="61">
        <f t="shared" si="2"/>
        <v>0</v>
      </c>
      <c r="W22" s="62">
        <f t="shared" si="5"/>
        <v>0</v>
      </c>
    </row>
    <row r="23" spans="1:23" x14ac:dyDescent="0.2">
      <c r="A23" s="2" t="s">
        <v>57</v>
      </c>
      <c r="B23" s="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3"/>
      <c r="V23" s="44"/>
      <c r="W23" s="45"/>
    </row>
    <row r="24" spans="1:23" x14ac:dyDescent="0.2">
      <c r="A24" s="52" t="s">
        <v>58</v>
      </c>
      <c r="B24" s="66" t="s">
        <v>59</v>
      </c>
      <c r="C24" s="59" t="s">
        <v>21</v>
      </c>
      <c r="D24" s="70"/>
      <c r="E24" s="56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59"/>
      <c r="S24" s="57"/>
      <c r="T24" s="60"/>
      <c r="U24" s="61">
        <f t="shared" si="1"/>
        <v>0</v>
      </c>
      <c r="V24" s="61">
        <f t="shared" si="2"/>
        <v>0</v>
      </c>
      <c r="W24" s="62">
        <f t="shared" ref="W24" si="6">U24+V24</f>
        <v>0</v>
      </c>
    </row>
    <row r="25" spans="1:23" x14ac:dyDescent="0.2">
      <c r="A25" s="52" t="s">
        <v>60</v>
      </c>
      <c r="B25" s="66" t="s">
        <v>61</v>
      </c>
      <c r="C25" s="59" t="s">
        <v>28</v>
      </c>
      <c r="D25" s="70"/>
      <c r="E25" s="56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  <c r="R25" s="59"/>
      <c r="S25" s="57"/>
      <c r="T25" s="60"/>
      <c r="U25" s="61">
        <f t="shared" si="1"/>
        <v>0</v>
      </c>
      <c r="V25" s="61">
        <f t="shared" si="2"/>
        <v>0</v>
      </c>
      <c r="W25" s="62">
        <f t="shared" ref="W25:W47" si="7">U25+V25</f>
        <v>0</v>
      </c>
    </row>
    <row r="26" spans="1:23" x14ac:dyDescent="0.2">
      <c r="A26" s="19" t="s">
        <v>217</v>
      </c>
      <c r="B26" s="12" t="s">
        <v>218</v>
      </c>
      <c r="C26" s="38" t="s">
        <v>21</v>
      </c>
      <c r="D26" s="40"/>
      <c r="E26" s="35"/>
      <c r="F26" s="36">
        <v>10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8"/>
      <c r="S26" s="36">
        <f t="shared" si="0"/>
        <v>10</v>
      </c>
      <c r="T26" s="6"/>
      <c r="U26" s="7">
        <f t="shared" si="1"/>
        <v>0</v>
      </c>
      <c r="V26" s="7">
        <f t="shared" si="2"/>
        <v>0</v>
      </c>
      <c r="W26" s="43">
        <f t="shared" si="7"/>
        <v>0</v>
      </c>
    </row>
    <row r="27" spans="1:23" x14ac:dyDescent="0.2">
      <c r="A27" s="19" t="s">
        <v>223</v>
      </c>
      <c r="B27" s="12" t="s">
        <v>224</v>
      </c>
      <c r="C27" s="38" t="s">
        <v>28</v>
      </c>
      <c r="D27" s="40"/>
      <c r="E27" s="35"/>
      <c r="F27" s="36">
        <v>5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8"/>
      <c r="R27" s="38"/>
      <c r="S27" s="36">
        <f t="shared" si="0"/>
        <v>5</v>
      </c>
      <c r="T27" s="6"/>
      <c r="U27" s="7">
        <f t="shared" si="1"/>
        <v>0</v>
      </c>
      <c r="V27" s="7">
        <f t="shared" si="2"/>
        <v>0</v>
      </c>
      <c r="W27" s="43">
        <f t="shared" si="7"/>
        <v>0</v>
      </c>
    </row>
    <row r="28" spans="1:23" x14ac:dyDescent="0.2">
      <c r="A28" s="52" t="s">
        <v>62</v>
      </c>
      <c r="B28" s="73" t="s">
        <v>63</v>
      </c>
      <c r="C28" s="59" t="s">
        <v>28</v>
      </c>
      <c r="D28" s="70"/>
      <c r="E28" s="56"/>
      <c r="F28" s="57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/>
      <c r="R28" s="59"/>
      <c r="S28" s="57"/>
      <c r="T28" s="60"/>
      <c r="U28" s="61">
        <f t="shared" si="1"/>
        <v>0</v>
      </c>
      <c r="V28" s="61">
        <f t="shared" si="2"/>
        <v>0</v>
      </c>
      <c r="W28" s="62">
        <f t="shared" si="7"/>
        <v>0</v>
      </c>
    </row>
    <row r="29" spans="1:23" ht="25.5" x14ac:dyDescent="0.2">
      <c r="A29" s="19" t="s">
        <v>192</v>
      </c>
      <c r="B29" s="13" t="s">
        <v>193</v>
      </c>
      <c r="C29" s="38" t="s">
        <v>28</v>
      </c>
      <c r="D29" s="40"/>
      <c r="E29" s="35"/>
      <c r="F29" s="36">
        <v>10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8"/>
      <c r="R29" s="38"/>
      <c r="S29" s="36">
        <f t="shared" si="0"/>
        <v>10</v>
      </c>
      <c r="T29" s="6"/>
      <c r="U29" s="7">
        <f t="shared" si="1"/>
        <v>0</v>
      </c>
      <c r="V29" s="7">
        <f t="shared" si="2"/>
        <v>0</v>
      </c>
      <c r="W29" s="43">
        <f t="shared" si="7"/>
        <v>0</v>
      </c>
    </row>
    <row r="30" spans="1:23" x14ac:dyDescent="0.2">
      <c r="A30" s="19" t="s">
        <v>194</v>
      </c>
      <c r="B30" s="13" t="s">
        <v>195</v>
      </c>
      <c r="C30" s="38" t="s">
        <v>28</v>
      </c>
      <c r="D30" s="40"/>
      <c r="E30" s="35"/>
      <c r="F30" s="36">
        <v>1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8"/>
      <c r="R30" s="38"/>
      <c r="S30" s="36">
        <f t="shared" si="0"/>
        <v>1</v>
      </c>
      <c r="T30" s="6"/>
      <c r="U30" s="7">
        <f t="shared" si="1"/>
        <v>0</v>
      </c>
      <c r="V30" s="7">
        <f t="shared" si="2"/>
        <v>0</v>
      </c>
      <c r="W30" s="43">
        <f t="shared" si="7"/>
        <v>0</v>
      </c>
    </row>
    <row r="31" spans="1:23" x14ac:dyDescent="0.2">
      <c r="A31" s="19" t="s">
        <v>203</v>
      </c>
      <c r="B31" s="13" t="s">
        <v>204</v>
      </c>
      <c r="C31" s="38" t="s">
        <v>28</v>
      </c>
      <c r="D31" s="40"/>
      <c r="E31" s="35"/>
      <c r="F31" s="36">
        <v>3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8"/>
      <c r="R31" s="38"/>
      <c r="S31" s="36">
        <f t="shared" si="0"/>
        <v>3</v>
      </c>
      <c r="T31" s="6"/>
      <c r="U31" s="7">
        <f t="shared" si="1"/>
        <v>0</v>
      </c>
      <c r="V31" s="7">
        <f t="shared" si="2"/>
        <v>0</v>
      </c>
      <c r="W31" s="43">
        <f t="shared" si="7"/>
        <v>0</v>
      </c>
    </row>
    <row r="32" spans="1:23" x14ac:dyDescent="0.2">
      <c r="A32" s="19" t="s">
        <v>205</v>
      </c>
      <c r="B32" s="13" t="s">
        <v>206</v>
      </c>
      <c r="C32" s="38" t="s">
        <v>21</v>
      </c>
      <c r="D32" s="40"/>
      <c r="E32" s="35"/>
      <c r="F32" s="36">
        <v>10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8"/>
      <c r="R32" s="38"/>
      <c r="S32" s="36">
        <f t="shared" si="0"/>
        <v>10</v>
      </c>
      <c r="T32" s="6"/>
      <c r="U32" s="7">
        <f t="shared" si="1"/>
        <v>0</v>
      </c>
      <c r="V32" s="7">
        <f t="shared" si="2"/>
        <v>0</v>
      </c>
      <c r="W32" s="43">
        <f t="shared" si="7"/>
        <v>0</v>
      </c>
    </row>
    <row r="33" spans="1:23" x14ac:dyDescent="0.2">
      <c r="A33" s="19" t="s">
        <v>221</v>
      </c>
      <c r="B33" s="12" t="s">
        <v>222</v>
      </c>
      <c r="C33" s="38" t="s">
        <v>28</v>
      </c>
      <c r="D33" s="40"/>
      <c r="E33" s="35"/>
      <c r="F33" s="36">
        <v>10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  <c r="R33" s="38"/>
      <c r="S33" s="36">
        <f t="shared" si="0"/>
        <v>10</v>
      </c>
      <c r="T33" s="6"/>
      <c r="U33" s="7">
        <f t="shared" si="1"/>
        <v>0</v>
      </c>
      <c r="V33" s="7">
        <f t="shared" si="2"/>
        <v>0</v>
      </c>
      <c r="W33" s="43">
        <f t="shared" si="7"/>
        <v>0</v>
      </c>
    </row>
    <row r="34" spans="1:23" x14ac:dyDescent="0.2">
      <c r="A34" s="19" t="s">
        <v>215</v>
      </c>
      <c r="B34" s="12" t="s">
        <v>216</v>
      </c>
      <c r="C34" s="38" t="s">
        <v>21</v>
      </c>
      <c r="D34" s="40"/>
      <c r="E34" s="35"/>
      <c r="F34" s="36">
        <v>10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38"/>
      <c r="S34" s="36">
        <f t="shared" si="0"/>
        <v>10</v>
      </c>
      <c r="T34" s="6"/>
      <c r="U34" s="7">
        <f t="shared" si="1"/>
        <v>0</v>
      </c>
      <c r="V34" s="7">
        <f t="shared" si="2"/>
        <v>0</v>
      </c>
      <c r="W34" s="43">
        <f t="shared" si="7"/>
        <v>0</v>
      </c>
    </row>
    <row r="35" spans="1:23" x14ac:dyDescent="0.2">
      <c r="A35" s="52" t="s">
        <v>64</v>
      </c>
      <c r="B35" s="66" t="s">
        <v>65</v>
      </c>
      <c r="C35" s="59" t="s">
        <v>21</v>
      </c>
      <c r="D35" s="70"/>
      <c r="E35" s="56"/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  <c r="R35" s="59"/>
      <c r="S35" s="57">
        <f t="shared" si="0"/>
        <v>0</v>
      </c>
      <c r="T35" s="60"/>
      <c r="U35" s="61">
        <f t="shared" si="1"/>
        <v>0</v>
      </c>
      <c r="V35" s="61">
        <f t="shared" si="2"/>
        <v>0</v>
      </c>
      <c r="W35" s="62">
        <f t="shared" si="7"/>
        <v>0</v>
      </c>
    </row>
    <row r="36" spans="1:23" x14ac:dyDescent="0.2">
      <c r="A36" s="19" t="s">
        <v>66</v>
      </c>
      <c r="B36" s="12" t="s">
        <v>67</v>
      </c>
      <c r="C36" s="38" t="s">
        <v>28</v>
      </c>
      <c r="D36" s="40"/>
      <c r="E36" s="35"/>
      <c r="F36" s="36">
        <v>5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8"/>
      <c r="R36" s="38"/>
      <c r="S36" s="36">
        <f t="shared" si="0"/>
        <v>5</v>
      </c>
      <c r="T36" s="6"/>
      <c r="U36" s="7">
        <f t="shared" si="1"/>
        <v>0</v>
      </c>
      <c r="V36" s="7">
        <f t="shared" si="2"/>
        <v>0</v>
      </c>
      <c r="W36" s="43">
        <f t="shared" si="7"/>
        <v>0</v>
      </c>
    </row>
    <row r="37" spans="1:23" x14ac:dyDescent="0.2">
      <c r="A37" s="19" t="s">
        <v>190</v>
      </c>
      <c r="B37" s="12" t="s">
        <v>191</v>
      </c>
      <c r="C37" s="38" t="s">
        <v>21</v>
      </c>
      <c r="D37" s="40"/>
      <c r="E37" s="35"/>
      <c r="F37" s="36">
        <v>80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8"/>
      <c r="R37" s="38"/>
      <c r="S37" s="36">
        <f t="shared" si="0"/>
        <v>80</v>
      </c>
      <c r="T37" s="6"/>
      <c r="U37" s="7">
        <f t="shared" si="1"/>
        <v>0</v>
      </c>
      <c r="V37" s="7">
        <f t="shared" si="2"/>
        <v>0</v>
      </c>
      <c r="W37" s="43">
        <f t="shared" si="7"/>
        <v>0</v>
      </c>
    </row>
    <row r="38" spans="1:23" x14ac:dyDescent="0.2">
      <c r="A38" s="19" t="s">
        <v>209</v>
      </c>
      <c r="B38" s="12" t="s">
        <v>210</v>
      </c>
      <c r="C38" s="38" t="s">
        <v>28</v>
      </c>
      <c r="D38" s="40"/>
      <c r="E38" s="35"/>
      <c r="F38" s="36">
        <v>2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8"/>
      <c r="R38" s="38"/>
      <c r="S38" s="36">
        <f t="shared" si="0"/>
        <v>2</v>
      </c>
      <c r="T38" s="6"/>
      <c r="U38" s="7">
        <f t="shared" si="1"/>
        <v>0</v>
      </c>
      <c r="V38" s="7">
        <f t="shared" si="2"/>
        <v>0</v>
      </c>
      <c r="W38" s="43">
        <f t="shared" si="7"/>
        <v>0</v>
      </c>
    </row>
    <row r="39" spans="1:23" x14ac:dyDescent="0.2">
      <c r="A39" s="19" t="s">
        <v>213</v>
      </c>
      <c r="B39" s="12" t="s">
        <v>214</v>
      </c>
      <c r="C39" s="38" t="s">
        <v>28</v>
      </c>
      <c r="D39" s="40"/>
      <c r="E39" s="35"/>
      <c r="F39" s="36">
        <v>4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  <c r="R39" s="38"/>
      <c r="S39" s="36">
        <f t="shared" si="0"/>
        <v>4</v>
      </c>
      <c r="T39" s="6"/>
      <c r="U39" s="7">
        <f t="shared" si="1"/>
        <v>0</v>
      </c>
      <c r="V39" s="7">
        <f t="shared" si="2"/>
        <v>0</v>
      </c>
      <c r="W39" s="43">
        <f t="shared" si="7"/>
        <v>0</v>
      </c>
    </row>
    <row r="40" spans="1:23" x14ac:dyDescent="0.2">
      <c r="A40" s="19" t="s">
        <v>199</v>
      </c>
      <c r="B40" s="12" t="s">
        <v>200</v>
      </c>
      <c r="C40" s="38" t="s">
        <v>28</v>
      </c>
      <c r="D40" s="40"/>
      <c r="E40" s="35"/>
      <c r="F40" s="36">
        <v>3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38"/>
      <c r="S40" s="36">
        <f t="shared" si="0"/>
        <v>3</v>
      </c>
      <c r="T40" s="6"/>
      <c r="U40" s="7">
        <f t="shared" si="1"/>
        <v>0</v>
      </c>
      <c r="V40" s="7">
        <f t="shared" si="2"/>
        <v>0</v>
      </c>
      <c r="W40" s="43">
        <f t="shared" si="7"/>
        <v>0</v>
      </c>
    </row>
    <row r="41" spans="1:23" x14ac:dyDescent="0.2">
      <c r="A41" s="19" t="s">
        <v>211</v>
      </c>
      <c r="B41" s="12" t="s">
        <v>212</v>
      </c>
      <c r="C41" s="38" t="s">
        <v>21</v>
      </c>
      <c r="D41" s="40"/>
      <c r="E41" s="35"/>
      <c r="F41" s="36">
        <v>10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8"/>
      <c r="R41" s="38"/>
      <c r="S41" s="36">
        <f t="shared" si="0"/>
        <v>10</v>
      </c>
      <c r="T41" s="6"/>
      <c r="U41" s="7">
        <f t="shared" si="1"/>
        <v>0</v>
      </c>
      <c r="V41" s="7">
        <f t="shared" si="2"/>
        <v>0</v>
      </c>
      <c r="W41" s="43">
        <f t="shared" si="7"/>
        <v>0</v>
      </c>
    </row>
    <row r="42" spans="1:23" x14ac:dyDescent="0.2">
      <c r="A42" s="52" t="s">
        <v>68</v>
      </c>
      <c r="B42" s="77" t="s">
        <v>69</v>
      </c>
      <c r="C42" s="59" t="s">
        <v>28</v>
      </c>
      <c r="D42" s="70"/>
      <c r="E42" s="56"/>
      <c r="F42" s="57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9"/>
      <c r="R42" s="59"/>
      <c r="S42" s="57"/>
      <c r="T42" s="60"/>
      <c r="U42" s="61">
        <f t="shared" si="1"/>
        <v>0</v>
      </c>
      <c r="V42" s="61">
        <f t="shared" si="2"/>
        <v>0</v>
      </c>
      <c r="W42" s="62">
        <f t="shared" si="7"/>
        <v>0</v>
      </c>
    </row>
    <row r="43" spans="1:23" x14ac:dyDescent="0.2">
      <c r="A43" s="19" t="s">
        <v>219</v>
      </c>
      <c r="B43" s="14" t="s">
        <v>220</v>
      </c>
      <c r="C43" s="38" t="s">
        <v>28</v>
      </c>
      <c r="D43" s="40"/>
      <c r="E43" s="35"/>
      <c r="F43" s="36">
        <v>10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8"/>
      <c r="R43" s="38"/>
      <c r="S43" s="36">
        <f t="shared" si="0"/>
        <v>10</v>
      </c>
      <c r="T43" s="6"/>
      <c r="U43" s="7">
        <f t="shared" si="1"/>
        <v>0</v>
      </c>
      <c r="V43" s="7">
        <f t="shared" si="2"/>
        <v>0</v>
      </c>
      <c r="W43" s="43">
        <f t="shared" si="7"/>
        <v>0</v>
      </c>
    </row>
    <row r="44" spans="1:23" x14ac:dyDescent="0.2">
      <c r="A44" s="52" t="s">
        <v>70</v>
      </c>
      <c r="B44" s="78" t="s">
        <v>71</v>
      </c>
      <c r="C44" s="59" t="s">
        <v>28</v>
      </c>
      <c r="D44" s="70"/>
      <c r="E44" s="56"/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9"/>
      <c r="R44" s="59"/>
      <c r="S44" s="57"/>
      <c r="T44" s="60"/>
      <c r="U44" s="61">
        <f t="shared" si="1"/>
        <v>0</v>
      </c>
      <c r="V44" s="61">
        <f t="shared" si="2"/>
        <v>0</v>
      </c>
      <c r="W44" s="62">
        <f t="shared" si="7"/>
        <v>0</v>
      </c>
    </row>
    <row r="45" spans="1:23" x14ac:dyDescent="0.2">
      <c r="A45" s="52" t="s">
        <v>72</v>
      </c>
      <c r="B45" s="53" t="s">
        <v>73</v>
      </c>
      <c r="C45" s="59" t="s">
        <v>28</v>
      </c>
      <c r="D45" s="70"/>
      <c r="E45" s="56"/>
      <c r="F45" s="57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  <c r="R45" s="59"/>
      <c r="S45" s="57"/>
      <c r="T45" s="60"/>
      <c r="U45" s="61">
        <f t="shared" si="1"/>
        <v>0</v>
      </c>
      <c r="V45" s="61">
        <f t="shared" si="2"/>
        <v>0</v>
      </c>
      <c r="W45" s="62">
        <f t="shared" si="7"/>
        <v>0</v>
      </c>
    </row>
    <row r="46" spans="1:23" x14ac:dyDescent="0.2">
      <c r="A46" s="19" t="s">
        <v>201</v>
      </c>
      <c r="B46" s="8" t="s">
        <v>202</v>
      </c>
      <c r="C46" s="38" t="s">
        <v>28</v>
      </c>
      <c r="D46" s="40"/>
      <c r="E46" s="35"/>
      <c r="F46" s="36">
        <v>1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8"/>
      <c r="R46" s="38"/>
      <c r="S46" s="36">
        <f t="shared" si="0"/>
        <v>1</v>
      </c>
      <c r="T46" s="6"/>
      <c r="U46" s="7">
        <f t="shared" si="1"/>
        <v>0</v>
      </c>
      <c r="V46" s="7">
        <f t="shared" si="2"/>
        <v>0</v>
      </c>
      <c r="W46" s="43">
        <f t="shared" si="7"/>
        <v>0</v>
      </c>
    </row>
    <row r="47" spans="1:23" ht="25.5" x14ac:dyDescent="0.2">
      <c r="A47" s="79" t="s">
        <v>74</v>
      </c>
      <c r="B47" s="64" t="s">
        <v>75</v>
      </c>
      <c r="C47" s="80" t="s">
        <v>28</v>
      </c>
      <c r="D47" s="70"/>
      <c r="E47" s="56"/>
      <c r="F47" s="57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  <c r="S47" s="57"/>
      <c r="T47" s="60"/>
      <c r="U47" s="61">
        <f t="shared" si="1"/>
        <v>0</v>
      </c>
      <c r="V47" s="61">
        <f t="shared" si="2"/>
        <v>0</v>
      </c>
      <c r="W47" s="62">
        <f t="shared" si="7"/>
        <v>0</v>
      </c>
    </row>
    <row r="48" spans="1:23" x14ac:dyDescent="0.2">
      <c r="A48" s="2" t="s">
        <v>76</v>
      </c>
      <c r="B48" s="3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3"/>
      <c r="V48" s="44"/>
      <c r="W48" s="45"/>
    </row>
    <row r="49" spans="1:23" x14ac:dyDescent="0.2">
      <c r="A49" s="65" t="s">
        <v>77</v>
      </c>
      <c r="B49" s="66" t="s">
        <v>78</v>
      </c>
      <c r="C49" s="69" t="s">
        <v>28</v>
      </c>
      <c r="D49" s="70"/>
      <c r="E49" s="56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9"/>
      <c r="R49" s="59"/>
      <c r="S49" s="57"/>
      <c r="T49" s="60"/>
      <c r="U49" s="61">
        <f t="shared" si="1"/>
        <v>0</v>
      </c>
      <c r="V49" s="61">
        <f t="shared" si="2"/>
        <v>0</v>
      </c>
      <c r="W49" s="62">
        <f t="shared" ref="W49" si="8">U49+V49</f>
        <v>0</v>
      </c>
    </row>
    <row r="50" spans="1:23" x14ac:dyDescent="0.2">
      <c r="A50" s="9" t="s">
        <v>79</v>
      </c>
      <c r="B50" s="12" t="s">
        <v>80</v>
      </c>
      <c r="C50" s="39" t="s">
        <v>28</v>
      </c>
      <c r="D50" s="40"/>
      <c r="E50" s="35"/>
      <c r="F50" s="36">
        <v>15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8"/>
      <c r="R50" s="38">
        <v>1</v>
      </c>
      <c r="S50" s="36">
        <f t="shared" si="0"/>
        <v>16</v>
      </c>
      <c r="T50" s="6"/>
      <c r="U50" s="7">
        <f t="shared" si="1"/>
        <v>0</v>
      </c>
      <c r="V50" s="7">
        <f t="shared" si="2"/>
        <v>0</v>
      </c>
      <c r="W50" s="43">
        <f t="shared" ref="W50:W60" si="9">U50+V50</f>
        <v>0</v>
      </c>
    </row>
    <row r="51" spans="1:23" x14ac:dyDescent="0.2">
      <c r="A51" s="65" t="s">
        <v>81</v>
      </c>
      <c r="B51" s="73" t="s">
        <v>82</v>
      </c>
      <c r="C51" s="69" t="s">
        <v>28</v>
      </c>
      <c r="D51" s="70"/>
      <c r="E51" s="56"/>
      <c r="F51" s="57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/>
      <c r="R51" s="59"/>
      <c r="S51" s="57"/>
      <c r="T51" s="60"/>
      <c r="U51" s="61">
        <f t="shared" si="1"/>
        <v>0</v>
      </c>
      <c r="V51" s="61">
        <f t="shared" si="2"/>
        <v>0</v>
      </c>
      <c r="W51" s="62">
        <f t="shared" si="9"/>
        <v>0</v>
      </c>
    </row>
    <row r="52" spans="1:23" x14ac:dyDescent="0.2">
      <c r="A52" s="65" t="s">
        <v>83</v>
      </c>
      <c r="B52" s="53" t="s">
        <v>84</v>
      </c>
      <c r="C52" s="69" t="s">
        <v>28</v>
      </c>
      <c r="D52" s="70"/>
      <c r="E52" s="56"/>
      <c r="F52" s="57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9"/>
      <c r="R52" s="59"/>
      <c r="S52" s="57"/>
      <c r="T52" s="60"/>
      <c r="U52" s="61">
        <f t="shared" si="1"/>
        <v>0</v>
      </c>
      <c r="V52" s="61">
        <f t="shared" si="2"/>
        <v>0</v>
      </c>
      <c r="W52" s="62">
        <f t="shared" si="9"/>
        <v>0</v>
      </c>
    </row>
    <row r="53" spans="1:23" x14ac:dyDescent="0.2">
      <c r="A53" s="65" t="s">
        <v>85</v>
      </c>
      <c r="B53" s="81" t="s">
        <v>86</v>
      </c>
      <c r="C53" s="82" t="s">
        <v>28</v>
      </c>
      <c r="D53" s="70"/>
      <c r="E53" s="56"/>
      <c r="F53" s="57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9"/>
      <c r="R53" s="59"/>
      <c r="S53" s="57"/>
      <c r="T53" s="60"/>
      <c r="U53" s="61">
        <f t="shared" si="1"/>
        <v>0</v>
      </c>
      <c r="V53" s="61">
        <f t="shared" si="2"/>
        <v>0</v>
      </c>
      <c r="W53" s="62">
        <f t="shared" si="9"/>
        <v>0</v>
      </c>
    </row>
    <row r="54" spans="1:23" ht="25.5" x14ac:dyDescent="0.2">
      <c r="A54" s="9" t="s">
        <v>87</v>
      </c>
      <c r="B54" s="11" t="s">
        <v>88</v>
      </c>
      <c r="C54" s="39" t="s">
        <v>28</v>
      </c>
      <c r="D54" s="40">
        <v>30</v>
      </c>
      <c r="E54" s="35">
        <v>360</v>
      </c>
      <c r="F54" s="36">
        <v>20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8"/>
      <c r="R54" s="38"/>
      <c r="S54" s="36">
        <f t="shared" si="0"/>
        <v>410</v>
      </c>
      <c r="T54" s="6"/>
      <c r="U54" s="7">
        <f t="shared" si="1"/>
        <v>0</v>
      </c>
      <c r="V54" s="7">
        <f t="shared" si="2"/>
        <v>0</v>
      </c>
      <c r="W54" s="43">
        <f t="shared" si="9"/>
        <v>0</v>
      </c>
    </row>
    <row r="55" spans="1:23" x14ac:dyDescent="0.2">
      <c r="A55" s="65" t="s">
        <v>89</v>
      </c>
      <c r="B55" s="66" t="s">
        <v>90</v>
      </c>
      <c r="C55" s="69" t="s">
        <v>21</v>
      </c>
      <c r="D55" s="57"/>
      <c r="E55" s="56"/>
      <c r="F55" s="57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9"/>
      <c r="R55" s="59"/>
      <c r="S55" s="57"/>
      <c r="T55" s="60"/>
      <c r="U55" s="61">
        <f t="shared" si="1"/>
        <v>0</v>
      </c>
      <c r="V55" s="61">
        <f t="shared" si="2"/>
        <v>0</v>
      </c>
      <c r="W55" s="62">
        <f t="shared" si="9"/>
        <v>0</v>
      </c>
    </row>
    <row r="56" spans="1:23" x14ac:dyDescent="0.2">
      <c r="A56" s="65" t="s">
        <v>91</v>
      </c>
      <c r="B56" s="73" t="s">
        <v>92</v>
      </c>
      <c r="C56" s="69" t="s">
        <v>28</v>
      </c>
      <c r="D56" s="57"/>
      <c r="E56" s="56"/>
      <c r="F56" s="57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9"/>
      <c r="R56" s="59"/>
      <c r="S56" s="57"/>
      <c r="T56" s="60"/>
      <c r="U56" s="61">
        <f t="shared" si="1"/>
        <v>0</v>
      </c>
      <c r="V56" s="61">
        <f t="shared" si="2"/>
        <v>0</v>
      </c>
      <c r="W56" s="62">
        <f t="shared" si="9"/>
        <v>0</v>
      </c>
    </row>
    <row r="57" spans="1:23" x14ac:dyDescent="0.2">
      <c r="A57" s="65" t="s">
        <v>93</v>
      </c>
      <c r="B57" s="53" t="s">
        <v>94</v>
      </c>
      <c r="C57" s="69" t="s">
        <v>28</v>
      </c>
      <c r="D57" s="57"/>
      <c r="E57" s="56"/>
      <c r="F57" s="57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9"/>
      <c r="R57" s="59"/>
      <c r="S57" s="57"/>
      <c r="T57" s="60"/>
      <c r="U57" s="61">
        <f t="shared" si="1"/>
        <v>0</v>
      </c>
      <c r="V57" s="61">
        <f t="shared" si="2"/>
        <v>0</v>
      </c>
      <c r="W57" s="62">
        <f t="shared" si="9"/>
        <v>0</v>
      </c>
    </row>
    <row r="58" spans="1:23" x14ac:dyDescent="0.2">
      <c r="A58" s="65" t="s">
        <v>95</v>
      </c>
      <c r="B58" s="73" t="s">
        <v>96</v>
      </c>
      <c r="C58" s="69" t="s">
        <v>28</v>
      </c>
      <c r="D58" s="57"/>
      <c r="E58" s="56"/>
      <c r="F58" s="57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/>
      <c r="R58" s="59"/>
      <c r="S58" s="57"/>
      <c r="T58" s="60"/>
      <c r="U58" s="61">
        <f t="shared" si="1"/>
        <v>0</v>
      </c>
      <c r="V58" s="61">
        <f t="shared" si="2"/>
        <v>0</v>
      </c>
      <c r="W58" s="62">
        <f t="shared" si="9"/>
        <v>0</v>
      </c>
    </row>
    <row r="59" spans="1:23" x14ac:dyDescent="0.2">
      <c r="A59" s="65" t="s">
        <v>97</v>
      </c>
      <c r="B59" s="66" t="s">
        <v>98</v>
      </c>
      <c r="C59" s="69" t="s">
        <v>28</v>
      </c>
      <c r="D59" s="57"/>
      <c r="E59" s="56"/>
      <c r="F59" s="57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  <c r="R59" s="59"/>
      <c r="S59" s="57"/>
      <c r="T59" s="60"/>
      <c r="U59" s="61">
        <f t="shared" si="1"/>
        <v>0</v>
      </c>
      <c r="V59" s="61">
        <f t="shared" si="2"/>
        <v>0</v>
      </c>
      <c r="W59" s="62">
        <f t="shared" si="9"/>
        <v>0</v>
      </c>
    </row>
    <row r="60" spans="1:23" x14ac:dyDescent="0.2">
      <c r="A60" s="65" t="s">
        <v>99</v>
      </c>
      <c r="B60" s="73" t="s">
        <v>100</v>
      </c>
      <c r="C60" s="69" t="s">
        <v>21</v>
      </c>
      <c r="D60" s="57"/>
      <c r="E60" s="56"/>
      <c r="F60" s="57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  <c r="R60" s="59"/>
      <c r="S60" s="57"/>
      <c r="T60" s="60"/>
      <c r="U60" s="61">
        <f t="shared" si="1"/>
        <v>0</v>
      </c>
      <c r="V60" s="61">
        <f t="shared" si="2"/>
        <v>0</v>
      </c>
      <c r="W60" s="62">
        <f t="shared" si="9"/>
        <v>0</v>
      </c>
    </row>
    <row r="61" spans="1:23" x14ac:dyDescent="0.2">
      <c r="A61" s="2" t="s">
        <v>101</v>
      </c>
      <c r="B61" s="3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4"/>
      <c r="U61" s="3"/>
      <c r="V61" s="44"/>
      <c r="W61" s="45"/>
    </row>
    <row r="62" spans="1:23" x14ac:dyDescent="0.2">
      <c r="A62" s="9" t="s">
        <v>102</v>
      </c>
      <c r="B62" s="15" t="s">
        <v>103</v>
      </c>
      <c r="C62" s="42" t="s">
        <v>21</v>
      </c>
      <c r="D62" s="40">
        <v>1875</v>
      </c>
      <c r="E62" s="35">
        <v>2050</v>
      </c>
      <c r="F62" s="36">
        <v>1750</v>
      </c>
      <c r="G62" s="37">
        <v>4640</v>
      </c>
      <c r="H62" s="37">
        <v>27645</v>
      </c>
      <c r="I62" s="37">
        <v>15030</v>
      </c>
      <c r="J62" s="37"/>
      <c r="K62" s="37">
        <v>9865</v>
      </c>
      <c r="L62" s="37">
        <v>8480</v>
      </c>
      <c r="M62" s="37">
        <v>3150</v>
      </c>
      <c r="N62" s="37">
        <v>10150</v>
      </c>
      <c r="O62" s="37">
        <v>2760</v>
      </c>
      <c r="P62" s="37">
        <v>1155</v>
      </c>
      <c r="Q62" s="38"/>
      <c r="R62" s="38"/>
      <c r="S62" s="36">
        <f t="shared" si="0"/>
        <v>88550</v>
      </c>
      <c r="T62" s="6"/>
      <c r="U62" s="7">
        <f t="shared" si="1"/>
        <v>0</v>
      </c>
      <c r="V62" s="7">
        <f t="shared" si="2"/>
        <v>0</v>
      </c>
      <c r="W62" s="43">
        <f t="shared" ref="W62" si="10">U62+V62</f>
        <v>0</v>
      </c>
    </row>
    <row r="63" spans="1:23" x14ac:dyDescent="0.2">
      <c r="A63" s="9" t="s">
        <v>104</v>
      </c>
      <c r="B63" s="16" t="s">
        <v>105</v>
      </c>
      <c r="C63" s="42" t="s">
        <v>21</v>
      </c>
      <c r="D63" s="40">
        <v>800</v>
      </c>
      <c r="E63" s="35">
        <v>550</v>
      </c>
      <c r="F63" s="36">
        <v>330</v>
      </c>
      <c r="G63" s="37"/>
      <c r="H63" s="37"/>
      <c r="I63" s="37"/>
      <c r="J63" s="37"/>
      <c r="K63" s="37"/>
      <c r="L63" s="37"/>
      <c r="M63" s="37">
        <v>710</v>
      </c>
      <c r="N63" s="37"/>
      <c r="O63" s="37"/>
      <c r="P63" s="37"/>
      <c r="Q63" s="38"/>
      <c r="R63" s="38"/>
      <c r="S63" s="36">
        <f t="shared" si="0"/>
        <v>2390</v>
      </c>
      <c r="T63" s="6"/>
      <c r="U63" s="7">
        <f t="shared" si="1"/>
        <v>0</v>
      </c>
      <c r="V63" s="7">
        <f t="shared" si="2"/>
        <v>0</v>
      </c>
      <c r="W63" s="43">
        <f t="shared" ref="W63:W70" si="11">U63+V63</f>
        <v>0</v>
      </c>
    </row>
    <row r="64" spans="1:23" x14ac:dyDescent="0.2">
      <c r="A64" s="9" t="s">
        <v>106</v>
      </c>
      <c r="B64" s="20" t="s">
        <v>107</v>
      </c>
      <c r="C64" s="42" t="s">
        <v>21</v>
      </c>
      <c r="D64" s="40">
        <v>300</v>
      </c>
      <c r="E64" s="35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8"/>
      <c r="R64" s="38"/>
      <c r="S64" s="36">
        <f t="shared" si="0"/>
        <v>300</v>
      </c>
      <c r="T64" s="6"/>
      <c r="U64" s="7">
        <f t="shared" si="1"/>
        <v>0</v>
      </c>
      <c r="V64" s="7">
        <f t="shared" si="2"/>
        <v>0</v>
      </c>
      <c r="W64" s="43">
        <f t="shared" si="11"/>
        <v>0</v>
      </c>
    </row>
    <row r="65" spans="1:23" x14ac:dyDescent="0.2">
      <c r="A65" s="9" t="s">
        <v>108</v>
      </c>
      <c r="B65" s="12" t="s">
        <v>235</v>
      </c>
      <c r="C65" s="39" t="s">
        <v>21</v>
      </c>
      <c r="D65" s="40">
        <v>400</v>
      </c>
      <c r="E65" s="37">
        <v>30</v>
      </c>
      <c r="F65" s="36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8"/>
      <c r="R65" s="38"/>
      <c r="S65" s="36">
        <f t="shared" si="0"/>
        <v>430</v>
      </c>
      <c r="T65" s="6"/>
      <c r="U65" s="7">
        <f t="shared" si="1"/>
        <v>0</v>
      </c>
      <c r="V65" s="7">
        <f t="shared" si="2"/>
        <v>0</v>
      </c>
      <c r="W65" s="43">
        <f t="shared" si="11"/>
        <v>0</v>
      </c>
    </row>
    <row r="66" spans="1:23" x14ac:dyDescent="0.2">
      <c r="A66" s="83" t="s">
        <v>109</v>
      </c>
      <c r="B66" s="53" t="s">
        <v>109</v>
      </c>
      <c r="C66" s="69" t="s">
        <v>38</v>
      </c>
      <c r="D66" s="70"/>
      <c r="E66" s="58"/>
      <c r="F66" s="57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9"/>
      <c r="R66" s="59"/>
      <c r="S66" s="57"/>
      <c r="T66" s="60"/>
      <c r="U66" s="61">
        <f t="shared" si="1"/>
        <v>0</v>
      </c>
      <c r="V66" s="61">
        <f t="shared" si="2"/>
        <v>0</v>
      </c>
      <c r="W66" s="62">
        <f t="shared" si="11"/>
        <v>0</v>
      </c>
    </row>
    <row r="67" spans="1:23" x14ac:dyDescent="0.2">
      <c r="A67" s="84" t="s">
        <v>110</v>
      </c>
      <c r="B67" s="85"/>
      <c r="C67" s="69" t="s">
        <v>21</v>
      </c>
      <c r="D67" s="70"/>
      <c r="E67" s="58"/>
      <c r="F67" s="57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9"/>
      <c r="R67" s="59"/>
      <c r="S67" s="57"/>
      <c r="T67" s="60"/>
      <c r="U67" s="61">
        <f t="shared" si="1"/>
        <v>0</v>
      </c>
      <c r="V67" s="61">
        <f t="shared" si="2"/>
        <v>0</v>
      </c>
      <c r="W67" s="62">
        <f t="shared" si="11"/>
        <v>0</v>
      </c>
    </row>
    <row r="68" spans="1:23" x14ac:dyDescent="0.2">
      <c r="A68" s="84" t="s">
        <v>111</v>
      </c>
      <c r="B68" s="85"/>
      <c r="C68" s="69" t="s">
        <v>21</v>
      </c>
      <c r="D68" s="70"/>
      <c r="E68" s="58"/>
      <c r="F68" s="57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9"/>
      <c r="R68" s="59"/>
      <c r="S68" s="57"/>
      <c r="T68" s="60"/>
      <c r="U68" s="61">
        <f t="shared" ref="U68:U115" si="12">S68*T68</f>
        <v>0</v>
      </c>
      <c r="V68" s="61">
        <f t="shared" si="2"/>
        <v>0</v>
      </c>
      <c r="W68" s="62">
        <f t="shared" si="11"/>
        <v>0</v>
      </c>
    </row>
    <row r="69" spans="1:23" ht="25.5" x14ac:dyDescent="0.2">
      <c r="A69" s="86" t="s">
        <v>112</v>
      </c>
      <c r="B69" s="87" t="s">
        <v>112</v>
      </c>
      <c r="C69" s="69" t="s">
        <v>38</v>
      </c>
      <c r="D69" s="70"/>
      <c r="E69" s="58"/>
      <c r="F69" s="57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9"/>
      <c r="R69" s="59"/>
      <c r="S69" s="57"/>
      <c r="T69" s="60"/>
      <c r="U69" s="61">
        <f t="shared" si="12"/>
        <v>0</v>
      </c>
      <c r="V69" s="61">
        <f t="shared" ref="V69:V70" si="13">U69*0.2</f>
        <v>0</v>
      </c>
      <c r="W69" s="62">
        <f t="shared" si="11"/>
        <v>0</v>
      </c>
    </row>
    <row r="70" spans="1:23" ht="25.5" x14ac:dyDescent="0.2">
      <c r="A70" s="88" t="s">
        <v>113</v>
      </c>
      <c r="B70" s="64" t="s">
        <v>113</v>
      </c>
      <c r="C70" s="69" t="s">
        <v>38</v>
      </c>
      <c r="D70" s="70"/>
      <c r="E70" s="58"/>
      <c r="F70" s="57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9"/>
      <c r="R70" s="59"/>
      <c r="S70" s="57"/>
      <c r="T70" s="60"/>
      <c r="U70" s="61">
        <f t="shared" si="12"/>
        <v>0</v>
      </c>
      <c r="V70" s="61">
        <f t="shared" si="13"/>
        <v>0</v>
      </c>
      <c r="W70" s="62">
        <f t="shared" si="11"/>
        <v>0</v>
      </c>
    </row>
    <row r="71" spans="1:23" x14ac:dyDescent="0.2">
      <c r="A71" s="2" t="s">
        <v>114</v>
      </c>
      <c r="B71" s="3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4"/>
      <c r="U71" s="3"/>
      <c r="V71" s="44"/>
      <c r="W71" s="45"/>
    </row>
    <row r="72" spans="1:23" x14ac:dyDescent="0.2">
      <c r="A72" s="65" t="s">
        <v>115</v>
      </c>
      <c r="B72" s="77" t="s">
        <v>116</v>
      </c>
      <c r="C72" s="69" t="s">
        <v>21</v>
      </c>
      <c r="D72" s="7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9"/>
      <c r="R72" s="59"/>
      <c r="S72" s="57"/>
      <c r="T72" s="60"/>
      <c r="U72" s="61">
        <f t="shared" si="12"/>
        <v>0</v>
      </c>
      <c r="V72" s="61">
        <f t="shared" ref="V72:V115" si="14">U72*0.2</f>
        <v>0</v>
      </c>
      <c r="W72" s="62">
        <f t="shared" ref="W72" si="15">U72+V72</f>
        <v>0</v>
      </c>
    </row>
    <row r="73" spans="1:23" x14ac:dyDescent="0.2">
      <c r="A73" s="9" t="s">
        <v>197</v>
      </c>
      <c r="B73" s="17" t="s">
        <v>198</v>
      </c>
      <c r="C73" s="39" t="s">
        <v>28</v>
      </c>
      <c r="D73" s="40"/>
      <c r="E73" s="37"/>
      <c r="F73" s="37">
        <v>10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8"/>
      <c r="R73" s="38"/>
      <c r="S73" s="36">
        <f t="shared" ref="S73:S111" si="16">SUM(D73:R73)</f>
        <v>10</v>
      </c>
      <c r="T73" s="6"/>
      <c r="U73" s="7">
        <f t="shared" si="12"/>
        <v>0</v>
      </c>
      <c r="V73" s="7">
        <f t="shared" si="14"/>
        <v>0</v>
      </c>
      <c r="W73" s="43">
        <f t="shared" ref="W73:W84" si="17">U73+V73</f>
        <v>0</v>
      </c>
    </row>
    <row r="74" spans="1:23" x14ac:dyDescent="0.2">
      <c r="A74" s="65" t="s">
        <v>117</v>
      </c>
      <c r="B74" s="73" t="s">
        <v>118</v>
      </c>
      <c r="C74" s="69" t="s">
        <v>28</v>
      </c>
      <c r="D74" s="7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9"/>
      <c r="R74" s="59"/>
      <c r="S74" s="57"/>
      <c r="T74" s="60"/>
      <c r="U74" s="61">
        <f t="shared" si="12"/>
        <v>0</v>
      </c>
      <c r="V74" s="61">
        <f t="shared" si="14"/>
        <v>0</v>
      </c>
      <c r="W74" s="62">
        <f t="shared" si="17"/>
        <v>0</v>
      </c>
    </row>
    <row r="75" spans="1:23" x14ac:dyDescent="0.2">
      <c r="A75" s="65" t="s">
        <v>119</v>
      </c>
      <c r="B75" s="73" t="s">
        <v>120</v>
      </c>
      <c r="C75" s="69" t="s">
        <v>28</v>
      </c>
      <c r="D75" s="7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9"/>
      <c r="R75" s="59"/>
      <c r="S75" s="57"/>
      <c r="T75" s="60"/>
      <c r="U75" s="61">
        <f t="shared" si="12"/>
        <v>0</v>
      </c>
      <c r="V75" s="61">
        <f t="shared" si="14"/>
        <v>0</v>
      </c>
      <c r="W75" s="62">
        <f t="shared" si="17"/>
        <v>0</v>
      </c>
    </row>
    <row r="76" spans="1:23" x14ac:dyDescent="0.2">
      <c r="A76" s="65" t="s">
        <v>121</v>
      </c>
      <c r="B76" s="77" t="s">
        <v>122</v>
      </c>
      <c r="C76" s="69" t="s">
        <v>28</v>
      </c>
      <c r="D76" s="7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9"/>
      <c r="R76" s="59"/>
      <c r="S76" s="57"/>
      <c r="T76" s="60"/>
      <c r="U76" s="61">
        <f t="shared" si="12"/>
        <v>0</v>
      </c>
      <c r="V76" s="61">
        <f t="shared" si="14"/>
        <v>0</v>
      </c>
      <c r="W76" s="62">
        <f t="shared" si="17"/>
        <v>0</v>
      </c>
    </row>
    <row r="77" spans="1:23" ht="25.5" x14ac:dyDescent="0.2">
      <c r="A77" s="65" t="s">
        <v>123</v>
      </c>
      <c r="B77" s="77" t="s">
        <v>124</v>
      </c>
      <c r="C77" s="69" t="s">
        <v>28</v>
      </c>
      <c r="D77" s="7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9"/>
      <c r="R77" s="59"/>
      <c r="S77" s="57"/>
      <c r="T77" s="60"/>
      <c r="U77" s="61">
        <f t="shared" si="12"/>
        <v>0</v>
      </c>
      <c r="V77" s="61">
        <f t="shared" si="14"/>
        <v>0</v>
      </c>
      <c r="W77" s="62">
        <f t="shared" si="17"/>
        <v>0</v>
      </c>
    </row>
    <row r="78" spans="1:23" ht="25.5" x14ac:dyDescent="0.2">
      <c r="A78" s="65" t="s">
        <v>125</v>
      </c>
      <c r="B78" s="89" t="s">
        <v>126</v>
      </c>
      <c r="C78" s="82" t="s">
        <v>21</v>
      </c>
      <c r="D78" s="7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9"/>
      <c r="R78" s="59"/>
      <c r="S78" s="57"/>
      <c r="T78" s="60"/>
      <c r="U78" s="61">
        <f t="shared" si="12"/>
        <v>0</v>
      </c>
      <c r="V78" s="61">
        <f t="shared" si="14"/>
        <v>0</v>
      </c>
      <c r="W78" s="62">
        <f t="shared" si="17"/>
        <v>0</v>
      </c>
    </row>
    <row r="79" spans="1:23" x14ac:dyDescent="0.2">
      <c r="A79" s="65" t="s">
        <v>127</v>
      </c>
      <c r="B79" s="66" t="s">
        <v>128</v>
      </c>
      <c r="C79" s="69" t="s">
        <v>28</v>
      </c>
      <c r="D79" s="7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9"/>
      <c r="R79" s="59"/>
      <c r="S79" s="57"/>
      <c r="T79" s="60"/>
      <c r="U79" s="61">
        <f t="shared" si="12"/>
        <v>0</v>
      </c>
      <c r="V79" s="61">
        <f t="shared" si="14"/>
        <v>0</v>
      </c>
      <c r="W79" s="62">
        <f t="shared" si="17"/>
        <v>0</v>
      </c>
    </row>
    <row r="80" spans="1:23" x14ac:dyDescent="0.2">
      <c r="A80" s="65" t="s">
        <v>129</v>
      </c>
      <c r="B80" s="66" t="s">
        <v>130</v>
      </c>
      <c r="C80" s="69" t="s">
        <v>28</v>
      </c>
      <c r="D80" s="7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9"/>
      <c r="R80" s="59"/>
      <c r="S80" s="57"/>
      <c r="T80" s="60"/>
      <c r="U80" s="61">
        <f t="shared" si="12"/>
        <v>0</v>
      </c>
      <c r="V80" s="61">
        <f t="shared" si="14"/>
        <v>0</v>
      </c>
      <c r="W80" s="62">
        <f t="shared" si="17"/>
        <v>0</v>
      </c>
    </row>
    <row r="81" spans="1:23" x14ac:dyDescent="0.2">
      <c r="A81" s="65" t="s">
        <v>131</v>
      </c>
      <c r="B81" s="66" t="s">
        <v>61</v>
      </c>
      <c r="C81" s="69" t="s">
        <v>28</v>
      </c>
      <c r="D81" s="7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9"/>
      <c r="R81" s="59"/>
      <c r="S81" s="57"/>
      <c r="T81" s="60"/>
      <c r="U81" s="61">
        <f t="shared" si="12"/>
        <v>0</v>
      </c>
      <c r="V81" s="61">
        <f t="shared" si="14"/>
        <v>0</v>
      </c>
      <c r="W81" s="62">
        <f t="shared" si="17"/>
        <v>0</v>
      </c>
    </row>
    <row r="82" spans="1:23" x14ac:dyDescent="0.2">
      <c r="A82" s="65" t="s">
        <v>132</v>
      </c>
      <c r="B82" s="64" t="s">
        <v>133</v>
      </c>
      <c r="C82" s="69" t="s">
        <v>28</v>
      </c>
      <c r="D82" s="7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9"/>
      <c r="R82" s="59"/>
      <c r="S82" s="57"/>
      <c r="T82" s="60"/>
      <c r="U82" s="61">
        <f t="shared" si="12"/>
        <v>0</v>
      </c>
      <c r="V82" s="61">
        <f t="shared" si="14"/>
        <v>0</v>
      </c>
      <c r="W82" s="62">
        <f t="shared" si="17"/>
        <v>0</v>
      </c>
    </row>
    <row r="83" spans="1:23" x14ac:dyDescent="0.2">
      <c r="A83" s="9" t="s">
        <v>134</v>
      </c>
      <c r="B83" s="11" t="s">
        <v>135</v>
      </c>
      <c r="C83" s="39" t="s">
        <v>21</v>
      </c>
      <c r="D83" s="40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/>
      <c r="R83" s="38">
        <v>20</v>
      </c>
      <c r="S83" s="36">
        <f t="shared" si="16"/>
        <v>20</v>
      </c>
      <c r="T83" s="6"/>
      <c r="U83" s="7">
        <f t="shared" si="12"/>
        <v>0</v>
      </c>
      <c r="V83" s="7">
        <f t="shared" si="14"/>
        <v>0</v>
      </c>
      <c r="W83" s="43">
        <f t="shared" si="17"/>
        <v>0</v>
      </c>
    </row>
    <row r="84" spans="1:23" x14ac:dyDescent="0.2">
      <c r="A84" s="65" t="s">
        <v>136</v>
      </c>
      <c r="B84" s="66" t="s">
        <v>137</v>
      </c>
      <c r="C84" s="69" t="s">
        <v>21</v>
      </c>
      <c r="D84" s="7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9"/>
      <c r="R84" s="59"/>
      <c r="S84" s="57"/>
      <c r="T84" s="60"/>
      <c r="U84" s="61">
        <f t="shared" si="12"/>
        <v>0</v>
      </c>
      <c r="V84" s="61">
        <f t="shared" si="14"/>
        <v>0</v>
      </c>
      <c r="W84" s="62">
        <f t="shared" si="17"/>
        <v>0</v>
      </c>
    </row>
    <row r="85" spans="1:23" x14ac:dyDescent="0.2">
      <c r="A85" s="2" t="s">
        <v>138</v>
      </c>
      <c r="B85" s="3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4"/>
      <c r="U85" s="3"/>
      <c r="V85" s="44"/>
      <c r="W85" s="45"/>
    </row>
    <row r="86" spans="1:23" x14ac:dyDescent="0.2">
      <c r="A86" s="9" t="s">
        <v>236</v>
      </c>
      <c r="B86" s="17" t="s">
        <v>139</v>
      </c>
      <c r="C86" s="39" t="s">
        <v>21</v>
      </c>
      <c r="D86" s="40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8"/>
      <c r="R86" s="38" t="s">
        <v>140</v>
      </c>
      <c r="S86" s="36">
        <v>100</v>
      </c>
      <c r="T86" s="6"/>
      <c r="U86" s="7">
        <f t="shared" si="12"/>
        <v>0</v>
      </c>
      <c r="V86" s="7">
        <f t="shared" si="14"/>
        <v>0</v>
      </c>
      <c r="W86" s="43">
        <f t="shared" ref="W86" si="18">U86+V86</f>
        <v>0</v>
      </c>
    </row>
    <row r="87" spans="1:23" x14ac:dyDescent="0.2">
      <c r="A87" s="65" t="s">
        <v>197</v>
      </c>
      <c r="B87" s="90" t="s">
        <v>198</v>
      </c>
      <c r="C87" s="69"/>
      <c r="D87" s="7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7"/>
      <c r="T87" s="60"/>
      <c r="U87" s="61">
        <f t="shared" si="12"/>
        <v>0</v>
      </c>
      <c r="V87" s="61">
        <f t="shared" si="14"/>
        <v>0</v>
      </c>
      <c r="W87" s="62">
        <f t="shared" ref="W87:W112" si="19">U87+V87</f>
        <v>0</v>
      </c>
    </row>
    <row r="88" spans="1:23" x14ac:dyDescent="0.2">
      <c r="A88" s="9" t="s">
        <v>225</v>
      </c>
      <c r="B88" s="17" t="s">
        <v>196</v>
      </c>
      <c r="C88" s="39" t="s">
        <v>21</v>
      </c>
      <c r="D88" s="40"/>
      <c r="E88" s="37"/>
      <c r="F88" s="37">
        <v>20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8"/>
      <c r="R88" s="38"/>
      <c r="S88" s="36">
        <f t="shared" si="16"/>
        <v>20</v>
      </c>
      <c r="T88" s="6"/>
      <c r="U88" s="7">
        <f t="shared" si="12"/>
        <v>0</v>
      </c>
      <c r="V88" s="7">
        <f t="shared" si="14"/>
        <v>0</v>
      </c>
      <c r="W88" s="43">
        <f t="shared" si="19"/>
        <v>0</v>
      </c>
    </row>
    <row r="89" spans="1:23" x14ac:dyDescent="0.2">
      <c r="A89" s="19" t="s">
        <v>141</v>
      </c>
      <c r="B89" s="10" t="s">
        <v>142</v>
      </c>
      <c r="C89" s="38" t="s">
        <v>28</v>
      </c>
      <c r="D89" s="36"/>
      <c r="E89" s="36"/>
      <c r="F89" s="36">
        <v>50</v>
      </c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8"/>
      <c r="R89" s="38"/>
      <c r="S89" s="36">
        <f t="shared" si="16"/>
        <v>50</v>
      </c>
      <c r="T89" s="6"/>
      <c r="U89" s="7">
        <f t="shared" si="12"/>
        <v>0</v>
      </c>
      <c r="V89" s="7">
        <f t="shared" si="14"/>
        <v>0</v>
      </c>
      <c r="W89" s="43">
        <f t="shared" si="19"/>
        <v>0</v>
      </c>
    </row>
    <row r="90" spans="1:23" ht="38.25" x14ac:dyDescent="0.2">
      <c r="A90" s="52" t="s">
        <v>143</v>
      </c>
      <c r="B90" s="77" t="s">
        <v>144</v>
      </c>
      <c r="C90" s="59" t="s">
        <v>28</v>
      </c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9"/>
      <c r="R90" s="59"/>
      <c r="S90" s="57"/>
      <c r="T90" s="60"/>
      <c r="U90" s="61">
        <f t="shared" si="12"/>
        <v>0</v>
      </c>
      <c r="V90" s="61">
        <f t="shared" si="14"/>
        <v>0</v>
      </c>
      <c r="W90" s="62">
        <f t="shared" si="19"/>
        <v>0</v>
      </c>
    </row>
    <row r="91" spans="1:23" x14ac:dyDescent="0.2">
      <c r="A91" s="52" t="s">
        <v>145</v>
      </c>
      <c r="B91" s="66" t="s">
        <v>146</v>
      </c>
      <c r="C91" s="59" t="s">
        <v>21</v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9"/>
      <c r="R91" s="59"/>
      <c r="S91" s="57"/>
      <c r="T91" s="60"/>
      <c r="U91" s="61">
        <f t="shared" si="12"/>
        <v>0</v>
      </c>
      <c r="V91" s="61">
        <f t="shared" si="14"/>
        <v>0</v>
      </c>
      <c r="W91" s="62">
        <f t="shared" si="19"/>
        <v>0</v>
      </c>
    </row>
    <row r="92" spans="1:23" x14ac:dyDescent="0.2">
      <c r="A92" s="52" t="s">
        <v>147</v>
      </c>
      <c r="B92" s="66" t="s">
        <v>148</v>
      </c>
      <c r="C92" s="59" t="s">
        <v>21</v>
      </c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9"/>
      <c r="R92" s="59"/>
      <c r="S92" s="57"/>
      <c r="T92" s="60"/>
      <c r="U92" s="61">
        <f t="shared" si="12"/>
        <v>0</v>
      </c>
      <c r="V92" s="61">
        <f t="shared" si="14"/>
        <v>0</v>
      </c>
      <c r="W92" s="62">
        <f t="shared" si="19"/>
        <v>0</v>
      </c>
    </row>
    <row r="93" spans="1:23" x14ac:dyDescent="0.2">
      <c r="A93" s="52" t="s">
        <v>149</v>
      </c>
      <c r="B93" s="66" t="s">
        <v>150</v>
      </c>
      <c r="C93" s="59" t="s">
        <v>21</v>
      </c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9"/>
      <c r="R93" s="59"/>
      <c r="S93" s="57"/>
      <c r="T93" s="60"/>
      <c r="U93" s="61">
        <f t="shared" si="12"/>
        <v>0</v>
      </c>
      <c r="V93" s="61">
        <f t="shared" si="14"/>
        <v>0</v>
      </c>
      <c r="W93" s="62">
        <f t="shared" si="19"/>
        <v>0</v>
      </c>
    </row>
    <row r="94" spans="1:23" x14ac:dyDescent="0.2">
      <c r="A94" s="52" t="s">
        <v>151</v>
      </c>
      <c r="B94" s="66" t="s">
        <v>152</v>
      </c>
      <c r="C94" s="59" t="s">
        <v>21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9"/>
      <c r="R94" s="59"/>
      <c r="S94" s="57"/>
      <c r="T94" s="60"/>
      <c r="U94" s="61">
        <f t="shared" si="12"/>
        <v>0</v>
      </c>
      <c r="V94" s="61">
        <f t="shared" si="14"/>
        <v>0</v>
      </c>
      <c r="W94" s="62">
        <f t="shared" si="19"/>
        <v>0</v>
      </c>
    </row>
    <row r="95" spans="1:23" x14ac:dyDescent="0.2">
      <c r="A95" s="52" t="s">
        <v>153</v>
      </c>
      <c r="B95" s="66" t="s">
        <v>154</v>
      </c>
      <c r="C95" s="59" t="s">
        <v>21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9"/>
      <c r="R95" s="59"/>
      <c r="S95" s="57"/>
      <c r="T95" s="60"/>
      <c r="U95" s="61">
        <f t="shared" si="12"/>
        <v>0</v>
      </c>
      <c r="V95" s="61">
        <f t="shared" si="14"/>
        <v>0</v>
      </c>
      <c r="W95" s="62">
        <f t="shared" si="19"/>
        <v>0</v>
      </c>
    </row>
    <row r="96" spans="1:23" x14ac:dyDescent="0.2">
      <c r="A96" s="52" t="s">
        <v>155</v>
      </c>
      <c r="B96" s="73" t="s">
        <v>156</v>
      </c>
      <c r="C96" s="59" t="s">
        <v>21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9"/>
      <c r="R96" s="59"/>
      <c r="S96" s="57"/>
      <c r="T96" s="60"/>
      <c r="U96" s="61">
        <f t="shared" si="12"/>
        <v>0</v>
      </c>
      <c r="V96" s="61">
        <f t="shared" si="14"/>
        <v>0</v>
      </c>
      <c r="W96" s="62">
        <f t="shared" si="19"/>
        <v>0</v>
      </c>
    </row>
    <row r="97" spans="1:23" x14ac:dyDescent="0.2">
      <c r="A97" s="52" t="s">
        <v>157</v>
      </c>
      <c r="B97" s="73" t="s">
        <v>158</v>
      </c>
      <c r="C97" s="59" t="s">
        <v>21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9"/>
      <c r="R97" s="59"/>
      <c r="S97" s="57"/>
      <c r="T97" s="60"/>
      <c r="U97" s="61">
        <f t="shared" si="12"/>
        <v>0</v>
      </c>
      <c r="V97" s="61">
        <f t="shared" si="14"/>
        <v>0</v>
      </c>
      <c r="W97" s="62">
        <f t="shared" si="19"/>
        <v>0</v>
      </c>
    </row>
    <row r="98" spans="1:23" x14ac:dyDescent="0.2">
      <c r="A98" s="52" t="s">
        <v>159</v>
      </c>
      <c r="B98" s="73" t="s">
        <v>160</v>
      </c>
      <c r="C98" s="59" t="s">
        <v>21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9"/>
      <c r="R98" s="59"/>
      <c r="S98" s="57"/>
      <c r="T98" s="60"/>
      <c r="U98" s="61">
        <f t="shared" si="12"/>
        <v>0</v>
      </c>
      <c r="V98" s="61">
        <f t="shared" si="14"/>
        <v>0</v>
      </c>
      <c r="W98" s="62">
        <f t="shared" si="19"/>
        <v>0</v>
      </c>
    </row>
    <row r="99" spans="1:23" x14ac:dyDescent="0.2">
      <c r="A99" s="52" t="s">
        <v>161</v>
      </c>
      <c r="B99" s="73" t="s">
        <v>162</v>
      </c>
      <c r="C99" s="59" t="s">
        <v>21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9"/>
      <c r="R99" s="59"/>
      <c r="S99" s="57"/>
      <c r="T99" s="60"/>
      <c r="U99" s="61">
        <f t="shared" si="12"/>
        <v>0</v>
      </c>
      <c r="V99" s="61">
        <f t="shared" si="14"/>
        <v>0</v>
      </c>
      <c r="W99" s="62">
        <f t="shared" si="19"/>
        <v>0</v>
      </c>
    </row>
    <row r="100" spans="1:23" x14ac:dyDescent="0.2">
      <c r="A100" s="52" t="s">
        <v>163</v>
      </c>
      <c r="B100" s="91" t="s">
        <v>163</v>
      </c>
      <c r="C100" s="59" t="s">
        <v>21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9"/>
      <c r="R100" s="59"/>
      <c r="S100" s="57"/>
      <c r="T100" s="60"/>
      <c r="U100" s="61">
        <f t="shared" si="12"/>
        <v>0</v>
      </c>
      <c r="V100" s="61">
        <f t="shared" si="14"/>
        <v>0</v>
      </c>
      <c r="W100" s="62">
        <f t="shared" si="19"/>
        <v>0</v>
      </c>
    </row>
    <row r="101" spans="1:23" x14ac:dyDescent="0.2">
      <c r="A101" s="52" t="s">
        <v>164</v>
      </c>
      <c r="B101" s="77" t="s">
        <v>165</v>
      </c>
      <c r="C101" s="59" t="s">
        <v>21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9"/>
      <c r="R101" s="59"/>
      <c r="S101" s="57"/>
      <c r="T101" s="60"/>
      <c r="U101" s="61">
        <f t="shared" si="12"/>
        <v>0</v>
      </c>
      <c r="V101" s="61">
        <f t="shared" si="14"/>
        <v>0</v>
      </c>
      <c r="W101" s="62">
        <f t="shared" si="19"/>
        <v>0</v>
      </c>
    </row>
    <row r="102" spans="1:23" x14ac:dyDescent="0.2">
      <c r="A102" s="52" t="s">
        <v>166</v>
      </c>
      <c r="B102" s="92" t="s">
        <v>167</v>
      </c>
      <c r="C102" s="59" t="s">
        <v>21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9"/>
      <c r="R102" s="59"/>
      <c r="S102" s="57"/>
      <c r="T102" s="60"/>
      <c r="U102" s="61">
        <f t="shared" si="12"/>
        <v>0</v>
      </c>
      <c r="V102" s="61">
        <f t="shared" si="14"/>
        <v>0</v>
      </c>
      <c r="W102" s="62">
        <f t="shared" si="19"/>
        <v>0</v>
      </c>
    </row>
    <row r="103" spans="1:23" ht="25.5" x14ac:dyDescent="0.2">
      <c r="A103" s="52" t="s">
        <v>168</v>
      </c>
      <c r="B103" s="93" t="s">
        <v>169</v>
      </c>
      <c r="C103" s="59" t="s">
        <v>21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9"/>
      <c r="R103" s="59"/>
      <c r="S103" s="57"/>
      <c r="T103" s="60"/>
      <c r="U103" s="61">
        <f t="shared" si="12"/>
        <v>0</v>
      </c>
      <c r="V103" s="61">
        <f t="shared" si="14"/>
        <v>0</v>
      </c>
      <c r="W103" s="62">
        <f t="shared" si="19"/>
        <v>0</v>
      </c>
    </row>
    <row r="104" spans="1:23" x14ac:dyDescent="0.2">
      <c r="A104" s="52" t="s">
        <v>170</v>
      </c>
      <c r="B104" s="77" t="s">
        <v>171</v>
      </c>
      <c r="C104" s="59" t="s">
        <v>21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9"/>
      <c r="R104" s="59"/>
      <c r="S104" s="57"/>
      <c r="T104" s="60"/>
      <c r="U104" s="61">
        <f t="shared" si="12"/>
        <v>0</v>
      </c>
      <c r="V104" s="61">
        <f t="shared" si="14"/>
        <v>0</v>
      </c>
      <c r="W104" s="62">
        <f t="shared" si="19"/>
        <v>0</v>
      </c>
    </row>
    <row r="105" spans="1:23" ht="25.5" x14ac:dyDescent="0.2">
      <c r="A105" s="52" t="s">
        <v>172</v>
      </c>
      <c r="B105" s="77" t="s">
        <v>173</v>
      </c>
      <c r="C105" s="59" t="s">
        <v>21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9"/>
      <c r="R105" s="59"/>
      <c r="S105" s="57"/>
      <c r="T105" s="60"/>
      <c r="U105" s="61">
        <f t="shared" si="12"/>
        <v>0</v>
      </c>
      <c r="V105" s="61">
        <f t="shared" si="14"/>
        <v>0</v>
      </c>
      <c r="W105" s="62">
        <f t="shared" si="19"/>
        <v>0</v>
      </c>
    </row>
    <row r="106" spans="1:23" ht="25.5" x14ac:dyDescent="0.2">
      <c r="A106" s="52" t="s">
        <v>174</v>
      </c>
      <c r="B106" s="77" t="s">
        <v>175</v>
      </c>
      <c r="C106" s="59" t="s">
        <v>21</v>
      </c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9"/>
      <c r="R106" s="59"/>
      <c r="S106" s="57"/>
      <c r="T106" s="60"/>
      <c r="U106" s="61">
        <f t="shared" si="12"/>
        <v>0</v>
      </c>
      <c r="V106" s="61">
        <f t="shared" si="14"/>
        <v>0</v>
      </c>
      <c r="W106" s="62">
        <f t="shared" si="19"/>
        <v>0</v>
      </c>
    </row>
    <row r="107" spans="1:23" ht="25.5" x14ac:dyDescent="0.2">
      <c r="A107" s="52" t="s">
        <v>176</v>
      </c>
      <c r="B107" s="77" t="s">
        <v>177</v>
      </c>
      <c r="C107" s="59" t="s">
        <v>21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9"/>
      <c r="R107" s="59"/>
      <c r="S107" s="57"/>
      <c r="T107" s="60"/>
      <c r="U107" s="61">
        <f t="shared" si="12"/>
        <v>0</v>
      </c>
      <c r="V107" s="61">
        <f t="shared" si="14"/>
        <v>0</v>
      </c>
      <c r="W107" s="62">
        <f t="shared" si="19"/>
        <v>0</v>
      </c>
    </row>
    <row r="108" spans="1:23" x14ac:dyDescent="0.2">
      <c r="A108" s="52" t="s">
        <v>178</v>
      </c>
      <c r="B108" s="77" t="s">
        <v>179</v>
      </c>
      <c r="C108" s="59" t="s">
        <v>21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9"/>
      <c r="R108" s="59"/>
      <c r="S108" s="57"/>
      <c r="T108" s="60"/>
      <c r="U108" s="61">
        <f t="shared" si="12"/>
        <v>0</v>
      </c>
      <c r="V108" s="61">
        <f t="shared" si="14"/>
        <v>0</v>
      </c>
      <c r="W108" s="62">
        <f t="shared" si="19"/>
        <v>0</v>
      </c>
    </row>
    <row r="109" spans="1:23" x14ac:dyDescent="0.2">
      <c r="A109" s="52" t="s">
        <v>180</v>
      </c>
      <c r="B109" s="73" t="s">
        <v>181</v>
      </c>
      <c r="C109" s="59" t="s">
        <v>21</v>
      </c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9"/>
      <c r="R109" s="59"/>
      <c r="S109" s="57"/>
      <c r="T109" s="60"/>
      <c r="U109" s="61">
        <f t="shared" si="12"/>
        <v>0</v>
      </c>
      <c r="V109" s="61">
        <f t="shared" si="14"/>
        <v>0</v>
      </c>
      <c r="W109" s="62">
        <f t="shared" si="19"/>
        <v>0</v>
      </c>
    </row>
    <row r="110" spans="1:23" ht="25.5" x14ac:dyDescent="0.2">
      <c r="A110" s="52" t="s">
        <v>182</v>
      </c>
      <c r="B110" s="93" t="s">
        <v>183</v>
      </c>
      <c r="C110" s="59" t="s">
        <v>21</v>
      </c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9"/>
      <c r="R110" s="59"/>
      <c r="S110" s="57"/>
      <c r="T110" s="60"/>
      <c r="U110" s="61">
        <f t="shared" si="12"/>
        <v>0</v>
      </c>
      <c r="V110" s="61">
        <f t="shared" si="14"/>
        <v>0</v>
      </c>
      <c r="W110" s="62">
        <f t="shared" si="19"/>
        <v>0</v>
      </c>
    </row>
    <row r="111" spans="1:23" x14ac:dyDescent="0.2">
      <c r="A111" s="19" t="s">
        <v>207</v>
      </c>
      <c r="B111" s="18" t="s">
        <v>208</v>
      </c>
      <c r="C111" s="38" t="s">
        <v>28</v>
      </c>
      <c r="D111" s="36"/>
      <c r="E111" s="36"/>
      <c r="F111" s="36">
        <v>30</v>
      </c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8"/>
      <c r="R111" s="38"/>
      <c r="S111" s="36">
        <f t="shared" si="16"/>
        <v>30</v>
      </c>
      <c r="T111" s="6"/>
      <c r="U111" s="7">
        <f t="shared" si="12"/>
        <v>0</v>
      </c>
      <c r="V111" s="7">
        <f t="shared" si="14"/>
        <v>0</v>
      </c>
      <c r="W111" s="43">
        <f t="shared" si="19"/>
        <v>0</v>
      </c>
    </row>
    <row r="112" spans="1:23" x14ac:dyDescent="0.2">
      <c r="A112" s="52" t="s">
        <v>184</v>
      </c>
      <c r="B112" s="66" t="s">
        <v>185</v>
      </c>
      <c r="C112" s="59" t="s">
        <v>21</v>
      </c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9"/>
      <c r="R112" s="59"/>
      <c r="S112" s="57"/>
      <c r="T112" s="60"/>
      <c r="U112" s="61">
        <f t="shared" si="12"/>
        <v>0</v>
      </c>
      <c r="V112" s="61">
        <f t="shared" si="14"/>
        <v>0</v>
      </c>
      <c r="W112" s="62">
        <f t="shared" si="19"/>
        <v>0</v>
      </c>
    </row>
    <row r="113" spans="1:23" x14ac:dyDescent="0.2">
      <c r="A113" s="2" t="s">
        <v>186</v>
      </c>
      <c r="B113" s="3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4"/>
      <c r="U113" s="3"/>
      <c r="V113" s="44"/>
      <c r="W113" s="45"/>
    </row>
    <row r="114" spans="1:23" x14ac:dyDescent="0.2">
      <c r="A114" s="52" t="s">
        <v>187</v>
      </c>
      <c r="B114" s="73" t="s">
        <v>188</v>
      </c>
      <c r="C114" s="59" t="s">
        <v>21</v>
      </c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9"/>
      <c r="R114" s="59"/>
      <c r="S114" s="57"/>
      <c r="T114" s="60"/>
      <c r="U114" s="61">
        <f t="shared" si="12"/>
        <v>0</v>
      </c>
      <c r="V114" s="61">
        <f t="shared" si="14"/>
        <v>0</v>
      </c>
      <c r="W114" s="62">
        <f t="shared" ref="W114:W115" si="20">U114+V114</f>
        <v>0</v>
      </c>
    </row>
    <row r="115" spans="1:23" ht="13.5" thickBot="1" x14ac:dyDescent="0.25">
      <c r="A115" s="94" t="s">
        <v>189</v>
      </c>
      <c r="B115" s="95" t="s">
        <v>234</v>
      </c>
      <c r="C115" s="96" t="s">
        <v>21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6"/>
      <c r="R115" s="96"/>
      <c r="S115" s="97"/>
      <c r="T115" s="98"/>
      <c r="U115" s="99">
        <f t="shared" si="12"/>
        <v>0</v>
      </c>
      <c r="V115" s="99">
        <f t="shared" si="14"/>
        <v>0</v>
      </c>
      <c r="W115" s="100">
        <f t="shared" si="20"/>
        <v>0</v>
      </c>
    </row>
    <row r="117" spans="1:23" x14ac:dyDescent="0.2">
      <c r="A117" s="46" t="s">
        <v>228</v>
      </c>
      <c r="B117" s="47"/>
      <c r="C117" s="47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7"/>
      <c r="R117" s="47"/>
      <c r="S117" s="48"/>
      <c r="T117" s="49"/>
      <c r="U117" s="50">
        <f>SUM(U4:U115)</f>
        <v>0</v>
      </c>
      <c r="V117" s="50">
        <f>SUM(V4:V115)</f>
        <v>0</v>
      </c>
      <c r="W117" s="51">
        <f>SUM(W4:W115)</f>
        <v>0</v>
      </c>
    </row>
  </sheetData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bohuslav.chudik</cp:lastModifiedBy>
  <dcterms:created xsi:type="dcterms:W3CDTF">2023-05-18T07:28:06Z</dcterms:created>
  <dcterms:modified xsi:type="dcterms:W3CDTF">2023-05-26T11:26:07Z</dcterms:modified>
</cp:coreProperties>
</file>