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/>
  <mc:AlternateContent xmlns:mc="http://schemas.openxmlformats.org/markup-compatibility/2006">
    <mc:Choice Requires="x15">
      <x15ac:absPath xmlns:x15ac="http://schemas.microsoft.com/office/spreadsheetml/2010/11/ac" url="https://techsiete.sharepoint.com/sites/TechnicksieteBratislavaa.s-Nkup/Zdielane dokumenty/Nákup/VEREJNE OBSTARAVANIE/- 2023 -/23-01 ELEKTROMONTAZNE PRACE - DNS/05_Zakazky/04_ZoD_Modernizácia osvetlenia hál ZŠON/"/>
    </mc:Choice>
  </mc:AlternateContent>
  <xr:revisionPtr revIDLastSave="107" documentId="8_{B24A9287-A672-5E46-B8EB-7F3F1EA19E1F}" xr6:coauthVersionLast="47" xr6:coauthVersionMax="47" xr10:uidLastSave="{3F20EF74-DF65-4278-A62C-81EFC2AB9D9A}"/>
  <bookViews>
    <workbookView xWindow="12560" yWindow="500" windowWidth="15520" windowHeight="15880" tabRatio="500" xr2:uid="{00000000-000D-0000-FFFF-FFFF00000000}"/>
  </bookViews>
  <sheets>
    <sheet name="VV-01-halaA" sheetId="1" r:id="rId1"/>
    <sheet name="VV-02-halaB" sheetId="2" r:id="rId2"/>
  </sheets>
  <definedNames>
    <definedName name="_xlnm._FilterDatabase" localSheetId="0" hidden="1">'VV-01-halaA'!$A$12:$G$71</definedName>
    <definedName name="_xlnm._FilterDatabase" localSheetId="1" hidden="1">'VV-02-halaB'!$A$12:$G$71</definedName>
    <definedName name="Excel_BuiltIn__FilterDatabase" localSheetId="0">'VV-01-halaA'!$A$12:$G$71</definedName>
    <definedName name="Excel_BuiltIn__FilterDatabase" localSheetId="1">'VV-02-halaB'!$A$12:$G$71</definedName>
  </definedNames>
  <calcPr calcId="191028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F56" i="1" s="1"/>
  <c r="E45" i="1"/>
  <c r="E36" i="1"/>
  <c r="E35" i="1"/>
  <c r="E23" i="1"/>
  <c r="E22" i="1"/>
  <c r="E56" i="2"/>
  <c r="F56" i="2"/>
  <c r="E45" i="2"/>
  <c r="E35" i="2"/>
  <c r="F35" i="2" s="1"/>
  <c r="E36" i="2"/>
  <c r="F36" i="2" s="1"/>
  <c r="B71" i="2"/>
  <c r="B70" i="2"/>
  <c r="B69" i="2"/>
  <c r="B68" i="2"/>
  <c r="B67" i="2"/>
  <c r="F64" i="2"/>
  <c r="F63" i="2"/>
  <c r="F62" i="2"/>
  <c r="F61" i="2"/>
  <c r="F60" i="2"/>
  <c r="F59" i="2"/>
  <c r="F55" i="2"/>
  <c r="F54" i="2"/>
  <c r="F53" i="2"/>
  <c r="F52" i="2"/>
  <c r="F51" i="2"/>
  <c r="F50" i="2"/>
  <c r="F49" i="2"/>
  <c r="F48" i="2"/>
  <c r="F45" i="2"/>
  <c r="F44" i="2"/>
  <c r="F43" i="2"/>
  <c r="F42" i="2"/>
  <c r="F41" i="2"/>
  <c r="F40" i="2"/>
  <c r="F39" i="2"/>
  <c r="F34" i="2"/>
  <c r="F33" i="2"/>
  <c r="F32" i="2"/>
  <c r="F31" i="2"/>
  <c r="F30" i="2"/>
  <c r="F29" i="2"/>
  <c r="F28" i="2"/>
  <c r="F27" i="2"/>
  <c r="F26" i="2"/>
  <c r="F21" i="2"/>
  <c r="F20" i="2"/>
  <c r="E23" i="2" s="1"/>
  <c r="F23" i="2" s="1"/>
  <c r="F19" i="2"/>
  <c r="F18" i="2"/>
  <c r="F17" i="2"/>
  <c r="F16" i="2"/>
  <c r="F15" i="2"/>
  <c r="F14" i="2"/>
  <c r="F13" i="2"/>
  <c r="B71" i="1"/>
  <c r="B70" i="1"/>
  <c r="B69" i="1"/>
  <c r="B68" i="1"/>
  <c r="B67" i="1"/>
  <c r="F64" i="1"/>
  <c r="F63" i="1"/>
  <c r="F62" i="1"/>
  <c r="F55" i="1"/>
  <c r="F54" i="1"/>
  <c r="F53" i="1"/>
  <c r="F52" i="1"/>
  <c r="F51" i="1"/>
  <c r="F50" i="1"/>
  <c r="F49" i="1"/>
  <c r="F44" i="1"/>
  <c r="F43" i="1"/>
  <c r="F42" i="1"/>
  <c r="F36" i="1"/>
  <c r="F32" i="1"/>
  <c r="F30" i="1"/>
  <c r="F28" i="1"/>
  <c r="F57" i="2" l="1"/>
  <c r="F70" i="2" s="1"/>
  <c r="F46" i="2"/>
  <c r="F69" i="2" s="1"/>
  <c r="E22" i="2"/>
  <c r="F22" i="2" s="1"/>
  <c r="F37" i="2"/>
  <c r="F68" i="2" s="1"/>
  <c r="F65" i="2"/>
  <c r="F71" i="2" s="1"/>
  <c r="F24" i="2"/>
  <c r="F67" i="2" s="1"/>
  <c r="F73" i="2" s="1"/>
  <c r="F13" i="1"/>
  <c r="F14" i="1"/>
  <c r="F15" i="1"/>
  <c r="F16" i="1"/>
  <c r="F17" i="1"/>
  <c r="F18" i="1"/>
  <c r="F19" i="1"/>
  <c r="F20" i="1"/>
  <c r="F21" i="1"/>
  <c r="F22" i="1"/>
  <c r="F23" i="1"/>
  <c r="F26" i="1"/>
  <c r="F27" i="1"/>
  <c r="F29" i="1"/>
  <c r="F31" i="1"/>
  <c r="F33" i="1"/>
  <c r="F34" i="1"/>
  <c r="F35" i="1"/>
  <c r="F39" i="1"/>
  <c r="F40" i="1"/>
  <c r="F41" i="1"/>
  <c r="F45" i="1"/>
  <c r="F48" i="1"/>
  <c r="F59" i="1"/>
  <c r="F65" i="1" s="1"/>
  <c r="F60" i="1"/>
  <c r="F61" i="1"/>
  <c r="F57" i="1" l="1"/>
  <c r="F70" i="1" s="1"/>
  <c r="F71" i="1"/>
  <c r="F24" i="1"/>
  <c r="F67" i="1" s="1"/>
  <c r="F37" i="1"/>
  <c r="F68" i="1" s="1"/>
  <c r="F46" i="1" l="1"/>
  <c r="F69" i="1" s="1"/>
  <c r="F73" i="1" s="1"/>
</calcChain>
</file>

<file path=xl/sharedStrings.xml><?xml version="1.0" encoding="utf-8"?>
<sst xmlns="http://schemas.openxmlformats.org/spreadsheetml/2006/main" count="360" uniqueCount="128">
  <si>
    <t>TECHNICKÉ SIETE BRATISLAVA</t>
  </si>
  <si>
    <t>PRIMACIÁLNE NÁM. 1</t>
  </si>
  <si>
    <t>814 99 BRATISLAVA</t>
  </si>
  <si>
    <t>Príloha:</t>
  </si>
  <si>
    <t>Výkaz výmer</t>
  </si>
  <si>
    <t>Zákazka:</t>
  </si>
  <si>
    <t>Modernizácia osvetlenia tréningových hál, ZŠ O. Nepelu v Bratislave</t>
  </si>
  <si>
    <t>Objekt:</t>
  </si>
  <si>
    <t>Elektroinštalácia - hala "A"</t>
  </si>
  <si>
    <t>P.Č.</t>
  </si>
  <si>
    <t>Skrátený popis</t>
  </si>
  <si>
    <t>Výmera</t>
  </si>
  <si>
    <t>MJ</t>
  </si>
  <si>
    <t>Cena jednotková</t>
  </si>
  <si>
    <t>Cena celkom</t>
  </si>
  <si>
    <t>Poznámka</t>
  </si>
  <si>
    <t>01</t>
  </si>
  <si>
    <t>Elektromontážne práce - silnoprúd</t>
  </si>
  <si>
    <t>0101</t>
  </si>
  <si>
    <t xml:space="preserve">Demontáž svietidla výbojkového, svetlometného  do 10 kg   </t>
  </si>
  <si>
    <t>ks</t>
  </si>
  <si>
    <t>0102</t>
  </si>
  <si>
    <t xml:space="preserve">Demontáž oceľovej nosnej konštrukcie pre svietidlo hmotnosti do 10 kg   </t>
  </si>
  <si>
    <t>0103</t>
  </si>
  <si>
    <t xml:space="preserve">Demontáž káblového pripojenia svietidla  </t>
  </si>
  <si>
    <t>m</t>
  </si>
  <si>
    <t>0104</t>
  </si>
  <si>
    <t xml:space="preserve">Krabicová rozvodka z PP bezhalogénová 100/100 vrátane ukončenia káblov    </t>
  </si>
  <si>
    <t>0105</t>
  </si>
  <si>
    <t xml:space="preserve">Oceľová nosná konštrukcia pre svietidlo hmotnosti    </t>
  </si>
  <si>
    <t>0106</t>
  </si>
  <si>
    <t xml:space="preserve">Kábel bezhalogénový, medený uložený pevne N2XH 0,6/1,0 kV  3x2,5   </t>
  </si>
  <si>
    <t>0107</t>
  </si>
  <si>
    <t xml:space="preserve">Montáž svietidla svetlometného LED  do 10 kg   </t>
  </si>
  <si>
    <t>0108</t>
  </si>
  <si>
    <t xml:space="preserve">Montáž predradníkovej skrine, povrchová montáž   </t>
  </si>
  <si>
    <t>0109</t>
  </si>
  <si>
    <t>Zapojenie LED svetlometu IP66</t>
  </si>
  <si>
    <t>0110</t>
  </si>
  <si>
    <t>Podiel pridružených výkonov</t>
  </si>
  <si>
    <t>%</t>
  </si>
  <si>
    <t>0111</t>
  </si>
  <si>
    <t xml:space="preserve">Murárske výpomoci   </t>
  </si>
  <si>
    <t>Spolu:</t>
  </si>
  <si>
    <t>bez DPH</t>
  </si>
  <si>
    <t>02</t>
  </si>
  <si>
    <t>Elektromontážne práce - slaboprúd</t>
  </si>
  <si>
    <t>0201</t>
  </si>
  <si>
    <t>Lišta bezhalogénová 24/22 mm</t>
  </si>
  <si>
    <t>0202</t>
  </si>
  <si>
    <t>Lišta bezhalogénová 20/40 mm</t>
  </si>
  <si>
    <t>0203</t>
  </si>
  <si>
    <t xml:space="preserve">Žľab drôtový 50/35s upevňovacími prvkami </t>
  </si>
  <si>
    <t>0204</t>
  </si>
  <si>
    <t xml:space="preserve">Kábel FTP volne uložený do lišty   </t>
  </si>
  <si>
    <t>0205</t>
  </si>
  <si>
    <t xml:space="preserve">Kábel DMX volne uložený do  lišty alebo do žľabu   </t>
  </si>
  <si>
    <t>0206</t>
  </si>
  <si>
    <t xml:space="preserve">Ukončenie vodičov,vr. odizolovania do 16 mm   </t>
  </si>
  <si>
    <t>0207</t>
  </si>
  <si>
    <t xml:space="preserve">Montáž skrniek MASTER, Spliter a Gate na stenu   </t>
  </si>
  <si>
    <t>0208</t>
  </si>
  <si>
    <t xml:space="preserve">Kontrola a záverečné meranie na kábli vr. meracieho protokolu   </t>
  </si>
  <si>
    <t>0209</t>
  </si>
  <si>
    <t xml:space="preserve">Meranie certifikácie cat.5e, vystavenie protokolu   </t>
  </si>
  <si>
    <t>0210</t>
  </si>
  <si>
    <t>0211</t>
  </si>
  <si>
    <t>03</t>
  </si>
  <si>
    <t>Elektroinštalačný materiál - silnoprúd</t>
  </si>
  <si>
    <t>0301</t>
  </si>
  <si>
    <t xml:space="preserve">I-Krabica PKGH 100 OP sv.siva so svorkovnicou   </t>
  </si>
  <si>
    <t>0302</t>
  </si>
  <si>
    <t xml:space="preserve">Kábel medený bezhalogenový N2XH 3x2,5 mm2   </t>
  </si>
  <si>
    <t>0303</t>
  </si>
  <si>
    <t xml:space="preserve">Nosná konštrukcia pre predradník a svietidlo -zámočnícky prípravok  </t>
  </si>
  <si>
    <t>0304</t>
  </si>
  <si>
    <t>Svietidlo "A"podľa špecifikácie minimálnych technických štandardov</t>
  </si>
  <si>
    <t>0305</t>
  </si>
  <si>
    <t>Svietidlo "B"podľa špecifikácie minimálnych technických štandardov</t>
  </si>
  <si>
    <t>0306</t>
  </si>
  <si>
    <t>Elektronický predradník pre LED svietidlo DMX riadenie 0-100%</t>
  </si>
  <si>
    <t>0307</t>
  </si>
  <si>
    <t xml:space="preserve">Podružný materiál   </t>
  </si>
  <si>
    <t>04</t>
  </si>
  <si>
    <t>Elektroinštalačný materiál - slaboprúd</t>
  </si>
  <si>
    <t>0401</t>
  </si>
  <si>
    <t>Lišta bezhalogénová L20/20 mm</t>
  </si>
  <si>
    <t>0402</t>
  </si>
  <si>
    <t>Lišta bezhalogénová L20/40 mm</t>
  </si>
  <si>
    <t>0403</t>
  </si>
  <si>
    <t>Žľab drôtový 50/35, vr. Pripevňovacích prvkov</t>
  </si>
  <si>
    <t>0404</t>
  </si>
  <si>
    <t xml:space="preserve">Kábel dátový FTP-AWG LSOH 4x2x24 mm2   </t>
  </si>
  <si>
    <t>0405</t>
  </si>
  <si>
    <t xml:space="preserve">Kábel DMX 2x0.35 mm2  </t>
  </si>
  <si>
    <t>0406</t>
  </si>
  <si>
    <t>DMX Master</t>
  </si>
  <si>
    <t>0407</t>
  </si>
  <si>
    <t>Spliter</t>
  </si>
  <si>
    <t>0408</t>
  </si>
  <si>
    <t>Gate 4</t>
  </si>
  <si>
    <t>0409</t>
  </si>
  <si>
    <t>05</t>
  </si>
  <si>
    <t>Hodinové zúčtovacie sadzby</t>
  </si>
  <si>
    <t>0501</t>
  </si>
  <si>
    <t xml:space="preserve">Revízie   </t>
  </si>
  <si>
    <t>hod</t>
  </si>
  <si>
    <t>0502</t>
  </si>
  <si>
    <t xml:space="preserve">Práce spojené s manipuláciou demontovaného zariadenia   </t>
  </si>
  <si>
    <t>0503</t>
  </si>
  <si>
    <t xml:space="preserve">Práce spojené s pripájaním zariadenia do siete   </t>
  </si>
  <si>
    <t>Smerovanie svietidiel</t>
  </si>
  <si>
    <t>Nastavenie ovládania, adresácia sviet., vytvorenie režimov prevádzky</t>
  </si>
  <si>
    <t>Doprava, odvoz demontovaného materiálu</t>
  </si>
  <si>
    <t>Rekapitulácia</t>
  </si>
  <si>
    <t>Celkom</t>
  </si>
  <si>
    <t>Elektroinštalácia - hala "B"</t>
  </si>
  <si>
    <t xml:space="preserve">Demontáž svietidla výbojkového, svetlometného  do 20 kg   </t>
  </si>
  <si>
    <t xml:space="preserve">Krabicová rozvodka z lisovaného izolantu vrátane ukončenia káblov    </t>
  </si>
  <si>
    <t xml:space="preserve">Oceľová nosná konštrukcia pre svietidlo hmotnosti   do 50kg </t>
  </si>
  <si>
    <t xml:space="preserve">Montáž prredradníkovej skrine, povrchová montáž   </t>
  </si>
  <si>
    <t>Zapojenie LED svietidla</t>
  </si>
  <si>
    <t xml:space="preserve">I-Krabica PKGH 100 OP bezhalogénová, so svorkovnicou   </t>
  </si>
  <si>
    <t>Svietidlo "A"- LL SPORT 4K 250W fresnel V 5600K CRI90 IP 67, alebo ekvivalent</t>
  </si>
  <si>
    <t xml:space="preserve">Svietidlo "B"- LED LL L660-120-20W-025-56K-C90-BL, LL Sport 4K, alebo ekvivalent </t>
  </si>
  <si>
    <t>Lišta bezhalogénová L24/22 mm</t>
  </si>
  <si>
    <t>Lišta bezhalogénová L40/120 mm</t>
  </si>
  <si>
    <t xml:space="preserve">Kábel medený dátový FTP-AWG LSOH 4x2x24 mm2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</si>
</sst>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/yyyy"/>
    <numFmt numFmtId="165" formatCode="0\ %"/>
    <numFmt numFmtId="166" formatCode="#,##0.00\ [$€-1]"/>
    <numFmt numFmtId="167" formatCode="#,##0.0000\ [$€-1]"/>
    <numFmt numFmtId="168" formatCode="#,##0.00,&quot;Sk&quot;"/>
    <numFmt numFmtId="169" formatCode="#,##0.0000,\€"/>
    <numFmt numFmtId="170" formatCode="#,##0.00\ &quot;€&quot;"/>
    <numFmt numFmtId="171" formatCode="#,##0.00_ ;\-#,##0.00\ "/>
    <numFmt numFmtId="172" formatCode="#,##0.000;\-#,##0.000"/>
  </numFmts>
  <fonts count="17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.5"/>
      <name val="Calibri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8"/>
      <color rgb="FF754BFF"/>
      <name val="Calibri"/>
      <family val="2"/>
      <charset val="238"/>
    </font>
    <font>
      <sz val="8"/>
      <color rgb="FF754BFF"/>
      <name val="Calibri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12" fillId="0" borderId="0"/>
  </cellStyleXfs>
  <cellXfs count="80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5" xfId="0" applyFill="1" applyBorder="1"/>
    <xf numFmtId="2" fontId="4" fillId="2" borderId="5" xfId="5" applyNumberFormat="1" applyFont="1" applyFill="1" applyBorder="1" applyAlignment="1">
      <alignment vertical="center"/>
    </xf>
    <xf numFmtId="0" fontId="5" fillId="2" borderId="0" xfId="0" applyFont="1" applyFill="1"/>
    <xf numFmtId="2" fontId="4" fillId="2" borderId="0" xfId="5" applyNumberFormat="1" applyFont="1" applyFill="1" applyAlignment="1">
      <alignment vertical="center"/>
    </xf>
    <xf numFmtId="0" fontId="6" fillId="2" borderId="0" xfId="5" applyFont="1" applyFill="1" applyAlignment="1">
      <alignment vertical="center"/>
    </xf>
    <xf numFmtId="0" fontId="0" fillId="2" borderId="0" xfId="0" applyFill="1" applyAlignment="1">
      <alignment horizontal="left" indent="4"/>
    </xf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indent="4"/>
    </xf>
    <xf numFmtId="165" fontId="0" fillId="2" borderId="0" xfId="0" applyNumberFormat="1" applyFill="1"/>
    <xf numFmtId="0" fontId="7" fillId="2" borderId="0" xfId="0" applyFont="1" applyFill="1"/>
    <xf numFmtId="49" fontId="8" fillId="2" borderId="0" xfId="0" applyNumberFormat="1" applyFont="1" applyFill="1" applyAlignment="1">
      <alignment horizontal="center"/>
    </xf>
    <xf numFmtId="0" fontId="8" fillId="2" borderId="5" xfId="0" applyFont="1" applyFill="1" applyBorder="1"/>
    <xf numFmtId="49" fontId="7" fillId="0" borderId="1" xfId="0" applyNumberFormat="1" applyFont="1" applyBorder="1" applyAlignment="1">
      <alignment horizontal="center"/>
    </xf>
    <xf numFmtId="166" fontId="7" fillId="0" borderId="7" xfId="0" applyNumberFormat="1" applyFont="1" applyBorder="1" applyAlignment="1">
      <alignment horizontal="right"/>
    </xf>
    <xf numFmtId="0" fontId="7" fillId="0" borderId="7" xfId="0" applyFont="1" applyBorder="1"/>
    <xf numFmtId="0" fontId="1" fillId="0" borderId="0" xfId="1"/>
    <xf numFmtId="49" fontId="7" fillId="0" borderId="0" xfId="0" applyNumberFormat="1" applyFont="1" applyAlignment="1">
      <alignment horizontal="center"/>
    </xf>
    <xf numFmtId="166" fontId="8" fillId="0" borderId="9" xfId="0" applyNumberFormat="1" applyFont="1" applyBorder="1"/>
    <xf numFmtId="0" fontId="7" fillId="0" borderId="10" xfId="0" applyFont="1" applyBorder="1"/>
    <xf numFmtId="0" fontId="8" fillId="2" borderId="0" xfId="0" applyFont="1" applyFill="1"/>
    <xf numFmtId="167" fontId="7" fillId="2" borderId="0" xfId="0" applyNumberFormat="1" applyFont="1" applyFill="1"/>
    <xf numFmtId="0" fontId="7" fillId="0" borderId="7" xfId="0" applyFont="1" applyBorder="1" applyAlignment="1">
      <alignment wrapText="1"/>
    </xf>
    <xf numFmtId="49" fontId="7" fillId="2" borderId="0" xfId="0" applyNumberFormat="1" applyFont="1" applyFill="1" applyAlignment="1">
      <alignment horizontal="center"/>
    </xf>
    <xf numFmtId="166" fontId="8" fillId="2" borderId="9" xfId="0" applyNumberFormat="1" applyFont="1" applyFill="1" applyBorder="1"/>
    <xf numFmtId="0" fontId="7" fillId="2" borderId="10" xfId="0" applyFont="1" applyFill="1" applyBorder="1"/>
    <xf numFmtId="49" fontId="8" fillId="0" borderId="0" xfId="0" applyNumberFormat="1" applyFont="1" applyAlignment="1">
      <alignment horizontal="center"/>
    </xf>
    <xf numFmtId="0" fontId="7" fillId="2" borderId="7" xfId="0" applyFont="1" applyFill="1" applyBorder="1"/>
    <xf numFmtId="168" fontId="9" fillId="0" borderId="10" xfId="4" applyNumberFormat="1" applyFont="1" applyBorder="1"/>
    <xf numFmtId="0" fontId="2" fillId="0" borderId="0" xfId="4"/>
    <xf numFmtId="166" fontId="8" fillId="2" borderId="12" xfId="0" applyNumberFormat="1" applyFont="1" applyFill="1" applyBorder="1"/>
    <xf numFmtId="0" fontId="10" fillId="0" borderId="0" xfId="4" applyFont="1" applyAlignment="1">
      <alignment horizontal="center"/>
    </xf>
    <xf numFmtId="0" fontId="11" fillId="0" borderId="0" xfId="4" applyFont="1"/>
    <xf numFmtId="0" fontId="0" fillId="0" borderId="0" xfId="4" applyFont="1"/>
    <xf numFmtId="168" fontId="2" fillId="0" borderId="10" xfId="4" applyNumberFormat="1" applyBorder="1"/>
    <xf numFmtId="0" fontId="2" fillId="0" borderId="7" xfId="4" applyBorder="1" applyAlignment="1">
      <alignment horizontal="left"/>
    </xf>
    <xf numFmtId="168" fontId="2" fillId="0" borderId="11" xfId="4" applyNumberFormat="1" applyBorder="1"/>
    <xf numFmtId="0" fontId="0" fillId="2" borderId="10" xfId="0" applyFill="1" applyBorder="1"/>
    <xf numFmtId="0" fontId="2" fillId="0" borderId="7" xfId="4" applyBorder="1"/>
    <xf numFmtId="0" fontId="2" fillId="0" borderId="10" xfId="4" applyBorder="1"/>
    <xf numFmtId="0" fontId="2" fillId="0" borderId="0" xfId="4" applyAlignment="1">
      <alignment horizontal="center"/>
    </xf>
    <xf numFmtId="169" fontId="2" fillId="0" borderId="0" xfId="4" applyNumberFormat="1"/>
    <xf numFmtId="0" fontId="5" fillId="0" borderId="0" xfId="0" applyFont="1" applyAlignment="1">
      <alignment horizontal="left" vertical="top" wrapText="1"/>
    </xf>
    <xf numFmtId="0" fontId="6" fillId="0" borderId="16" xfId="4" applyFont="1" applyBorder="1"/>
    <xf numFmtId="0" fontId="2" fillId="0" borderId="17" xfId="4" applyBorder="1"/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49" fontId="13" fillId="0" borderId="1" xfId="0" applyNumberFormat="1" applyFont="1" applyBorder="1" applyAlignment="1">
      <alignment horizontal="center"/>
    </xf>
    <xf numFmtId="166" fontId="13" fillId="0" borderId="7" xfId="0" applyNumberFormat="1" applyFont="1" applyBorder="1" applyAlignment="1">
      <alignment horizontal="right"/>
    </xf>
    <xf numFmtId="170" fontId="2" fillId="3" borderId="13" xfId="4" applyNumberFormat="1" applyFill="1" applyBorder="1"/>
    <xf numFmtId="170" fontId="2" fillId="3" borderId="14" xfId="4" applyNumberFormat="1" applyFill="1" applyBorder="1"/>
    <xf numFmtId="170" fontId="2" fillId="3" borderId="15" xfId="4" applyNumberFormat="1" applyFill="1" applyBorder="1"/>
    <xf numFmtId="170" fontId="6" fillId="3" borderId="9" xfId="4" applyNumberFormat="1" applyFont="1" applyFill="1" applyBorder="1"/>
    <xf numFmtId="170" fontId="9" fillId="0" borderId="7" xfId="4" applyNumberFormat="1" applyFont="1" applyBorder="1"/>
    <xf numFmtId="170" fontId="7" fillId="0" borderId="7" xfId="0" applyNumberFormat="1" applyFont="1" applyBorder="1"/>
    <xf numFmtId="170" fontId="13" fillId="0" borderId="7" xfId="0" applyNumberFormat="1" applyFont="1" applyBorder="1"/>
    <xf numFmtId="0" fontId="9" fillId="0" borderId="7" xfId="0" applyFont="1" applyBorder="1" applyAlignment="1" applyProtection="1">
      <alignment horizontal="left" vertical="center" wrapText="1"/>
      <protection locked="0"/>
    </xf>
    <xf numFmtId="171" fontId="9" fillId="0" borderId="7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2" fontId="9" fillId="0" borderId="7" xfId="0" applyNumberFormat="1" applyFont="1" applyBorder="1" applyAlignment="1" applyProtection="1">
      <alignment horizontal="right"/>
      <protection locked="0"/>
    </xf>
    <xf numFmtId="2" fontId="9" fillId="0" borderId="7" xfId="0" applyNumberFormat="1" applyFont="1" applyBorder="1" applyAlignment="1" applyProtection="1">
      <alignment horizontal="right" vertical="center"/>
      <protection locked="0"/>
    </xf>
    <xf numFmtId="172" fontId="9" fillId="0" borderId="7" xfId="0" applyNumberFormat="1" applyFont="1" applyBorder="1" applyAlignment="1" applyProtection="1">
      <alignment horizontal="right"/>
      <protection locked="0"/>
    </xf>
    <xf numFmtId="171" fontId="9" fillId="0" borderId="7" xfId="0" applyNumberFormat="1" applyFont="1" applyBorder="1" applyAlignment="1" applyProtection="1">
      <alignment horizontal="right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2" fontId="9" fillId="0" borderId="7" xfId="1" applyNumberFormat="1" applyFont="1" applyBorder="1" applyAlignment="1" applyProtection="1">
      <alignment horizontal="right" vertical="center"/>
      <protection locked="0"/>
    </xf>
    <xf numFmtId="0" fontId="8" fillId="2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</cellXfs>
  <cellStyles count="6">
    <cellStyle name="Normálna" xfId="0" builtinId="0"/>
    <cellStyle name="Normálna 2" xfId="1" xr:uid="{00000000-0005-0000-0000-000001000000}"/>
    <cellStyle name="Normálna 4" xfId="2" xr:uid="{00000000-0005-0000-0000-000002000000}"/>
    <cellStyle name="normálne_Alt1" xfId="3" xr:uid="{00000000-0005-0000-0000-000003000000}"/>
    <cellStyle name="normální_vykaz_vymer_st_dubr_siem" xfId="4" xr:uid="{00000000-0005-0000-0000-000007000000}"/>
    <cellStyle name="normální_Železná, VO zemné práce rozpočet" xfId="5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C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1689100</xdr:colOff>
      <xdr:row>3</xdr:row>
      <xdr:rowOff>125744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7A01533-7B33-9CA9-4AC0-4B4F76D74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0"/>
          <a:ext cx="2184400" cy="379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1689100</xdr:colOff>
      <xdr:row>3</xdr:row>
      <xdr:rowOff>125744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8E8AC03-804A-C54F-9229-502111475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0"/>
          <a:ext cx="2184400" cy="37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view="pageBreakPreview" topLeftCell="A70" zoomScale="111" zoomScaleNormal="100" zoomScaleSheetLayoutView="110" workbookViewId="0">
      <selection activeCell="L88" sqref="L88"/>
    </sheetView>
  </sheetViews>
  <sheetFormatPr defaultColWidth="8.85546875" defaultRowHeight="12.95"/>
  <cols>
    <col min="1" max="1" width="7.42578125" customWidth="1"/>
    <col min="2" max="2" width="52.42578125" customWidth="1"/>
    <col min="3" max="3" width="9.85546875" customWidth="1"/>
    <col min="4" max="4" width="4.42578125" customWidth="1"/>
    <col min="5" max="5" width="9.855468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42578125" customWidth="1"/>
    <col min="244" max="244" width="53.42578125" customWidth="1"/>
    <col min="245" max="245" width="8" customWidth="1"/>
    <col min="246" max="246" width="5.42578125" customWidth="1"/>
    <col min="247" max="247" width="12.42578125" customWidth="1"/>
    <col min="248" max="248" width="14.42578125" customWidth="1"/>
    <col min="249" max="249" width="19.140625" customWidth="1"/>
    <col min="250" max="250" width="29.140625" customWidth="1"/>
    <col min="251" max="256" width="8" customWidth="1"/>
  </cols>
  <sheetData>
    <row r="1" spans="1:7">
      <c r="A1" s="1"/>
      <c r="B1" s="1"/>
      <c r="C1" s="1"/>
      <c r="D1" s="1"/>
      <c r="E1" s="1"/>
      <c r="F1" s="1"/>
      <c r="G1" s="1"/>
    </row>
    <row r="2" spans="1:7" ht="11.1" customHeight="1">
      <c r="A2" s="71"/>
      <c r="B2" s="2"/>
      <c r="C2" s="2"/>
      <c r="D2" s="2"/>
      <c r="E2" s="2"/>
      <c r="F2" s="72" t="s">
        <v>0</v>
      </c>
      <c r="G2" s="72"/>
    </row>
    <row r="3" spans="1:7" ht="11.1" customHeight="1">
      <c r="A3" s="71"/>
      <c r="B3" s="1"/>
      <c r="C3" s="1"/>
      <c r="D3" s="1"/>
      <c r="E3" s="1"/>
      <c r="F3" s="73" t="s">
        <v>1</v>
      </c>
      <c r="G3" s="73"/>
    </row>
    <row r="4" spans="1:7" ht="20.25" customHeight="1">
      <c r="A4" s="71"/>
      <c r="B4" s="3"/>
      <c r="C4" s="3"/>
      <c r="D4" s="3"/>
      <c r="E4" s="4"/>
      <c r="F4" s="74" t="s">
        <v>2</v>
      </c>
      <c r="G4" s="74"/>
    </row>
    <row r="5" spans="1:7">
      <c r="A5" s="5"/>
      <c r="B5" s="1"/>
      <c r="C5" s="1"/>
      <c r="D5" s="1"/>
      <c r="E5" s="1"/>
      <c r="F5" s="6"/>
      <c r="G5" s="7"/>
    </row>
    <row r="6" spans="1:7">
      <c r="A6" s="5" t="s">
        <v>3</v>
      </c>
      <c r="B6" s="8" t="s">
        <v>4</v>
      </c>
      <c r="C6" s="1"/>
      <c r="D6" s="1"/>
      <c r="E6" s="1"/>
      <c r="F6" s="9"/>
      <c r="G6" s="10"/>
    </row>
    <row r="7" spans="1:7">
      <c r="A7" s="5" t="s">
        <v>5</v>
      </c>
      <c r="B7" s="11" t="s">
        <v>6</v>
      </c>
      <c r="C7" s="1"/>
      <c r="D7" s="1"/>
      <c r="E7" s="1"/>
      <c r="F7" s="6"/>
      <c r="G7" s="7"/>
    </row>
    <row r="8" spans="1:7">
      <c r="A8" s="5" t="s">
        <v>7</v>
      </c>
      <c r="B8" s="11" t="s">
        <v>8</v>
      </c>
      <c r="C8" s="1"/>
      <c r="D8" s="1"/>
      <c r="E8" s="1"/>
      <c r="F8" s="6"/>
      <c r="G8" s="7"/>
    </row>
    <row r="9" spans="1:7">
      <c r="A9" s="1"/>
      <c r="B9" s="8"/>
      <c r="C9" s="1"/>
      <c r="D9" s="1"/>
      <c r="E9" s="12"/>
      <c r="F9" s="1"/>
      <c r="G9" s="1"/>
    </row>
    <row r="10" spans="1:7" ht="33.75" customHeight="1">
      <c r="A10" s="48" t="s">
        <v>9</v>
      </c>
      <c r="B10" s="49" t="s">
        <v>10</v>
      </c>
      <c r="C10" s="50" t="s">
        <v>11</v>
      </c>
      <c r="D10" s="49" t="s">
        <v>12</v>
      </c>
      <c r="E10" s="50" t="s">
        <v>13</v>
      </c>
      <c r="F10" s="50" t="s">
        <v>14</v>
      </c>
      <c r="G10" s="49" t="s">
        <v>15</v>
      </c>
    </row>
    <row r="11" spans="1:7" ht="15" customHeight="1">
      <c r="A11" s="13"/>
      <c r="B11" s="13"/>
      <c r="C11" s="13"/>
      <c r="D11" s="13"/>
      <c r="E11" s="13"/>
      <c r="F11" s="13"/>
      <c r="G11" s="13"/>
    </row>
    <row r="12" spans="1:7" ht="12" customHeight="1">
      <c r="A12" s="14" t="s">
        <v>16</v>
      </c>
      <c r="B12" s="15" t="s">
        <v>17</v>
      </c>
      <c r="C12" s="15"/>
      <c r="D12" s="15"/>
      <c r="E12" s="15"/>
      <c r="F12" s="15"/>
      <c r="G12" s="15"/>
    </row>
    <row r="13" spans="1:7">
      <c r="A13" s="16" t="s">
        <v>18</v>
      </c>
      <c r="B13" s="61" t="s">
        <v>19</v>
      </c>
      <c r="C13" s="62">
        <v>154</v>
      </c>
      <c r="D13" s="61" t="s">
        <v>20</v>
      </c>
      <c r="E13" s="59"/>
      <c r="F13" s="17">
        <f t="shared" ref="F13:F23" si="0">C13*E13</f>
        <v>0</v>
      </c>
      <c r="G13" s="18"/>
    </row>
    <row r="14" spans="1:7">
      <c r="A14" s="16" t="s">
        <v>21</v>
      </c>
      <c r="B14" s="61" t="s">
        <v>22</v>
      </c>
      <c r="C14" s="62">
        <v>154</v>
      </c>
      <c r="D14" s="61" t="s">
        <v>20</v>
      </c>
      <c r="E14" s="59"/>
      <c r="F14" s="17">
        <f t="shared" si="0"/>
        <v>0</v>
      </c>
      <c r="G14" s="18"/>
    </row>
    <row r="15" spans="1:7">
      <c r="A15" s="16" t="s">
        <v>23</v>
      </c>
      <c r="B15" s="61" t="s">
        <v>24</v>
      </c>
      <c r="C15" s="62">
        <v>308</v>
      </c>
      <c r="D15" s="61" t="s">
        <v>25</v>
      </c>
      <c r="E15" s="59"/>
      <c r="F15" s="17">
        <f t="shared" si="0"/>
        <v>0</v>
      </c>
      <c r="G15" s="18"/>
    </row>
    <row r="16" spans="1:7" ht="26.1">
      <c r="A16" s="16" t="s">
        <v>26</v>
      </c>
      <c r="B16" s="61" t="s">
        <v>27</v>
      </c>
      <c r="C16" s="62">
        <v>96</v>
      </c>
      <c r="D16" s="61" t="s">
        <v>20</v>
      </c>
      <c r="E16" s="59"/>
      <c r="F16" s="17">
        <f t="shared" si="0"/>
        <v>0</v>
      </c>
      <c r="G16" s="18"/>
    </row>
    <row r="17" spans="1:7" s="19" customFormat="1" ht="15">
      <c r="A17" s="16" t="s">
        <v>28</v>
      </c>
      <c r="B17" s="61" t="s">
        <v>29</v>
      </c>
      <c r="C17" s="62">
        <v>144</v>
      </c>
      <c r="D17" s="61" t="s">
        <v>20</v>
      </c>
      <c r="E17" s="59"/>
      <c r="F17" s="17">
        <f t="shared" si="0"/>
        <v>0</v>
      </c>
      <c r="G17" s="18"/>
    </row>
    <row r="18" spans="1:7" s="19" customFormat="1" ht="15">
      <c r="A18" s="16" t="s">
        <v>30</v>
      </c>
      <c r="B18" s="61" t="s">
        <v>31</v>
      </c>
      <c r="C18" s="62">
        <v>240</v>
      </c>
      <c r="D18" s="61" t="s">
        <v>25</v>
      </c>
      <c r="E18" s="59"/>
      <c r="F18" s="17">
        <f t="shared" si="0"/>
        <v>0</v>
      </c>
      <c r="G18" s="18"/>
    </row>
    <row r="19" spans="1:7" s="19" customFormat="1" ht="15">
      <c r="A19" s="16" t="s">
        <v>32</v>
      </c>
      <c r="B19" s="61" t="s">
        <v>33</v>
      </c>
      <c r="C19" s="62">
        <v>144</v>
      </c>
      <c r="D19" s="61" t="s">
        <v>20</v>
      </c>
      <c r="E19" s="59"/>
      <c r="F19" s="17">
        <f t="shared" si="0"/>
        <v>0</v>
      </c>
      <c r="G19" s="18"/>
    </row>
    <row r="20" spans="1:7" s="19" customFormat="1" ht="15">
      <c r="A20" s="16" t="s">
        <v>34</v>
      </c>
      <c r="B20" s="61" t="s">
        <v>35</v>
      </c>
      <c r="C20" s="62">
        <v>144</v>
      </c>
      <c r="D20" s="61" t="s">
        <v>20</v>
      </c>
      <c r="E20" s="59"/>
      <c r="F20" s="17">
        <f t="shared" si="0"/>
        <v>0</v>
      </c>
      <c r="G20" s="18"/>
    </row>
    <row r="21" spans="1:7" s="19" customFormat="1" ht="13.35" customHeight="1">
      <c r="A21" s="16" t="s">
        <v>36</v>
      </c>
      <c r="B21" s="61" t="s">
        <v>37</v>
      </c>
      <c r="C21" s="62">
        <v>144</v>
      </c>
      <c r="D21" s="61" t="s">
        <v>20</v>
      </c>
      <c r="E21" s="59"/>
      <c r="F21" s="17">
        <f t="shared" si="0"/>
        <v>0</v>
      </c>
      <c r="G21" s="18"/>
    </row>
    <row r="22" spans="1:7" s="19" customFormat="1" ht="13.35" customHeight="1">
      <c r="A22" s="16" t="s">
        <v>38</v>
      </c>
      <c r="B22" s="63" t="s">
        <v>39</v>
      </c>
      <c r="C22" s="64">
        <v>6</v>
      </c>
      <c r="D22" s="63" t="s">
        <v>40</v>
      </c>
      <c r="E22" s="59">
        <f>SUM(F13:F21)*0.01</f>
        <v>0</v>
      </c>
      <c r="F22" s="17">
        <f t="shared" si="0"/>
        <v>0</v>
      </c>
      <c r="G22" s="18"/>
    </row>
    <row r="23" spans="1:7" s="19" customFormat="1" ht="13.35" customHeight="1" thickBot="1">
      <c r="A23" s="16" t="s">
        <v>41</v>
      </c>
      <c r="B23" s="61" t="s">
        <v>42</v>
      </c>
      <c r="C23" s="65">
        <v>1</v>
      </c>
      <c r="D23" s="61" t="s">
        <v>40</v>
      </c>
      <c r="E23" s="59">
        <f>SUM(F13:F21)*0.01</f>
        <v>0</v>
      </c>
      <c r="F23" s="17">
        <f t="shared" si="0"/>
        <v>0</v>
      </c>
      <c r="G23" s="18"/>
    </row>
    <row r="24" spans="1:7" ht="12" customHeight="1" thickBot="1">
      <c r="A24" s="20"/>
      <c r="B24" s="75" t="s">
        <v>43</v>
      </c>
      <c r="C24" s="75"/>
      <c r="D24" s="75"/>
      <c r="E24" s="75"/>
      <c r="F24" s="21">
        <f>SUM(F13:F23)</f>
        <v>0</v>
      </c>
      <c r="G24" s="22" t="s">
        <v>44</v>
      </c>
    </row>
    <row r="25" spans="1:7" ht="12" customHeight="1">
      <c r="A25" s="14" t="s">
        <v>45</v>
      </c>
      <c r="B25" s="23" t="s">
        <v>46</v>
      </c>
      <c r="C25" s="13"/>
      <c r="D25" s="13"/>
      <c r="E25" s="13"/>
      <c r="F25" s="13"/>
      <c r="G25" s="24"/>
    </row>
    <row r="26" spans="1:7" ht="13.35" customHeight="1">
      <c r="A26" s="52" t="s">
        <v>47</v>
      </c>
      <c r="B26" s="63" t="s">
        <v>48</v>
      </c>
      <c r="C26" s="66">
        <v>65</v>
      </c>
      <c r="D26" s="63" t="s">
        <v>25</v>
      </c>
      <c r="E26" s="60"/>
      <c r="F26" s="53">
        <f t="shared" ref="F26:F35" si="1">C26*E26</f>
        <v>0</v>
      </c>
      <c r="G26" s="51"/>
    </row>
    <row r="27" spans="1:7">
      <c r="A27" s="52" t="s">
        <v>49</v>
      </c>
      <c r="B27" s="63" t="s">
        <v>50</v>
      </c>
      <c r="C27" s="66">
        <v>50</v>
      </c>
      <c r="D27" s="63" t="s">
        <v>25</v>
      </c>
      <c r="E27" s="60"/>
      <c r="F27" s="53">
        <f t="shared" si="1"/>
        <v>0</v>
      </c>
      <c r="G27" s="51"/>
    </row>
    <row r="28" spans="1:7">
      <c r="A28" s="52" t="s">
        <v>51</v>
      </c>
      <c r="B28" s="63" t="s">
        <v>52</v>
      </c>
      <c r="C28" s="66">
        <v>240</v>
      </c>
      <c r="D28" s="63" t="s">
        <v>25</v>
      </c>
      <c r="E28" s="60"/>
      <c r="F28" s="53">
        <f t="shared" ref="F28" si="2">C28*E28</f>
        <v>0</v>
      </c>
      <c r="G28" s="51"/>
    </row>
    <row r="29" spans="1:7">
      <c r="A29" s="52" t="s">
        <v>53</v>
      </c>
      <c r="B29" s="61" t="s">
        <v>54</v>
      </c>
      <c r="C29" s="65">
        <v>150</v>
      </c>
      <c r="D29" s="61" t="s">
        <v>25</v>
      </c>
      <c r="E29" s="60"/>
      <c r="F29" s="53">
        <f t="shared" si="1"/>
        <v>0</v>
      </c>
      <c r="G29" s="51"/>
    </row>
    <row r="30" spans="1:7">
      <c r="A30" s="52" t="s">
        <v>55</v>
      </c>
      <c r="B30" s="61" t="s">
        <v>56</v>
      </c>
      <c r="C30" s="65">
        <v>800</v>
      </c>
      <c r="D30" s="61" t="s">
        <v>25</v>
      </c>
      <c r="E30" s="60"/>
      <c r="F30" s="53">
        <f t="shared" ref="F30" si="3">C30*E30</f>
        <v>0</v>
      </c>
      <c r="G30" s="51"/>
    </row>
    <row r="31" spans="1:7">
      <c r="A31" s="52" t="s">
        <v>57</v>
      </c>
      <c r="B31" s="61" t="s">
        <v>58</v>
      </c>
      <c r="C31" s="65">
        <v>300</v>
      </c>
      <c r="D31" s="61" t="s">
        <v>20</v>
      </c>
      <c r="E31" s="60"/>
      <c r="F31" s="53">
        <f t="shared" si="1"/>
        <v>0</v>
      </c>
      <c r="G31" s="51"/>
    </row>
    <row r="32" spans="1:7">
      <c r="A32" s="52" t="s">
        <v>59</v>
      </c>
      <c r="B32" s="61" t="s">
        <v>60</v>
      </c>
      <c r="C32" s="65">
        <v>5</v>
      </c>
      <c r="D32" s="61" t="s">
        <v>20</v>
      </c>
      <c r="E32" s="60"/>
      <c r="F32" s="53">
        <f t="shared" ref="F32" si="4">C32*E32</f>
        <v>0</v>
      </c>
      <c r="G32" s="51"/>
    </row>
    <row r="33" spans="1:7">
      <c r="A33" s="52" t="s">
        <v>61</v>
      </c>
      <c r="B33" s="61" t="s">
        <v>62</v>
      </c>
      <c r="C33" s="65">
        <v>144</v>
      </c>
      <c r="D33" s="61" t="s">
        <v>20</v>
      </c>
      <c r="E33" s="60"/>
      <c r="F33" s="53">
        <f t="shared" si="1"/>
        <v>0</v>
      </c>
      <c r="G33" s="51"/>
    </row>
    <row r="34" spans="1:7" ht="13.35" customHeight="1">
      <c r="A34" s="52" t="s">
        <v>63</v>
      </c>
      <c r="B34" s="61" t="s">
        <v>64</v>
      </c>
      <c r="C34" s="65">
        <v>2</v>
      </c>
      <c r="D34" s="61" t="s">
        <v>20</v>
      </c>
      <c r="E34" s="59"/>
      <c r="F34" s="17">
        <f t="shared" si="1"/>
        <v>0</v>
      </c>
      <c r="G34" s="25"/>
    </row>
    <row r="35" spans="1:7" ht="13.35" customHeight="1">
      <c r="A35" s="52" t="s">
        <v>65</v>
      </c>
      <c r="B35" s="63" t="s">
        <v>39</v>
      </c>
      <c r="C35" s="64">
        <v>6</v>
      </c>
      <c r="D35" s="63" t="s">
        <v>40</v>
      </c>
      <c r="E35" s="59">
        <f>SUM(F26:F34)*0.01</f>
        <v>0</v>
      </c>
      <c r="F35" s="17">
        <f t="shared" si="1"/>
        <v>0</v>
      </c>
      <c r="G35" s="25"/>
    </row>
    <row r="36" spans="1:7" ht="14.1" thickBot="1">
      <c r="A36" s="52" t="s">
        <v>66</v>
      </c>
      <c r="B36" s="61" t="s">
        <v>42</v>
      </c>
      <c r="C36" s="65">
        <v>1</v>
      </c>
      <c r="D36" s="61" t="s">
        <v>40</v>
      </c>
      <c r="E36" s="59">
        <f>SUM(F26:F34)*0.01</f>
        <v>0</v>
      </c>
      <c r="F36" s="17">
        <f t="shared" ref="F36" si="5">C36*E36</f>
        <v>0</v>
      </c>
      <c r="G36" s="25"/>
    </row>
    <row r="37" spans="1:7" ht="12" customHeight="1" thickBot="1">
      <c r="A37" s="26"/>
      <c r="B37" s="76" t="s">
        <v>43</v>
      </c>
      <c r="C37" s="76"/>
      <c r="D37" s="76"/>
      <c r="E37" s="76"/>
      <c r="F37" s="27">
        <f>SUM(F26:F36)</f>
        <v>0</v>
      </c>
      <c r="G37" s="28" t="s">
        <v>44</v>
      </c>
    </row>
    <row r="38" spans="1:7" ht="12" customHeight="1">
      <c r="A38" s="29" t="s">
        <v>67</v>
      </c>
      <c r="B38" s="77" t="s">
        <v>68</v>
      </c>
      <c r="C38" s="77"/>
      <c r="D38" s="77"/>
      <c r="E38" s="77"/>
      <c r="F38" s="77"/>
      <c r="G38" s="77"/>
    </row>
    <row r="39" spans="1:7">
      <c r="A39" s="16" t="s">
        <v>69</v>
      </c>
      <c r="B39" s="63" t="s">
        <v>70</v>
      </c>
      <c r="C39" s="67">
        <v>96</v>
      </c>
      <c r="D39" s="63" t="s">
        <v>20</v>
      </c>
      <c r="E39" s="59"/>
      <c r="F39" s="17">
        <f t="shared" ref="F39:F45" si="6">C39*E39</f>
        <v>0</v>
      </c>
      <c r="G39" s="25"/>
    </row>
    <row r="40" spans="1:7">
      <c r="A40" s="16" t="s">
        <v>71</v>
      </c>
      <c r="B40" s="63" t="s">
        <v>72</v>
      </c>
      <c r="C40" s="67">
        <v>315</v>
      </c>
      <c r="D40" s="63" t="s">
        <v>25</v>
      </c>
      <c r="E40" s="59"/>
      <c r="F40" s="17">
        <f t="shared" si="6"/>
        <v>0</v>
      </c>
      <c r="G40" s="25"/>
    </row>
    <row r="41" spans="1:7">
      <c r="A41" s="16" t="s">
        <v>73</v>
      </c>
      <c r="B41" s="63" t="s">
        <v>74</v>
      </c>
      <c r="C41" s="67">
        <v>144</v>
      </c>
      <c r="D41" s="63" t="s">
        <v>20</v>
      </c>
      <c r="E41" s="59"/>
      <c r="F41" s="17">
        <f t="shared" si="6"/>
        <v>0</v>
      </c>
      <c r="G41" s="25"/>
    </row>
    <row r="42" spans="1:7">
      <c r="A42" s="16" t="s">
        <v>75</v>
      </c>
      <c r="B42" s="63" t="s">
        <v>76</v>
      </c>
      <c r="C42" s="67">
        <v>122</v>
      </c>
      <c r="D42" s="63" t="s">
        <v>20</v>
      </c>
      <c r="E42" s="59"/>
      <c r="F42" s="17">
        <f t="shared" ref="F42:F44" si="7">C42*E42</f>
        <v>0</v>
      </c>
      <c r="G42" s="18"/>
    </row>
    <row r="43" spans="1:7">
      <c r="A43" s="16" t="s">
        <v>77</v>
      </c>
      <c r="B43" s="63" t="s">
        <v>78</v>
      </c>
      <c r="C43" s="67">
        <v>22</v>
      </c>
      <c r="D43" s="63" t="s">
        <v>20</v>
      </c>
      <c r="E43" s="59"/>
      <c r="F43" s="17">
        <f t="shared" si="7"/>
        <v>0</v>
      </c>
      <c r="G43" s="18"/>
    </row>
    <row r="44" spans="1:7">
      <c r="A44" s="16" t="s">
        <v>79</v>
      </c>
      <c r="B44" s="63" t="s">
        <v>80</v>
      </c>
      <c r="C44" s="67">
        <v>144</v>
      </c>
      <c r="D44" s="63" t="s">
        <v>20</v>
      </c>
      <c r="E44" s="59"/>
      <c r="F44" s="17">
        <f t="shared" si="7"/>
        <v>0</v>
      </c>
      <c r="G44" s="25"/>
    </row>
    <row r="45" spans="1:7" ht="14.1" thickBot="1">
      <c r="A45" s="16" t="s">
        <v>81</v>
      </c>
      <c r="B45" s="61" t="s">
        <v>82</v>
      </c>
      <c r="C45" s="62">
        <v>3</v>
      </c>
      <c r="D45" s="61" t="s">
        <v>40</v>
      </c>
      <c r="E45" s="59">
        <f>SUM(F39:F44)*0.01</f>
        <v>0</v>
      </c>
      <c r="F45" s="17">
        <f t="shared" si="6"/>
        <v>0</v>
      </c>
      <c r="G45" s="25"/>
    </row>
    <row r="46" spans="1:7" ht="12" customHeight="1" thickBot="1">
      <c r="A46" s="26"/>
      <c r="B46" s="76" t="s">
        <v>43</v>
      </c>
      <c r="C46" s="76"/>
      <c r="D46" s="76"/>
      <c r="E46" s="76"/>
      <c r="F46" s="27">
        <f>SUM(F39:F45)</f>
        <v>0</v>
      </c>
      <c r="G46" s="30" t="s">
        <v>44</v>
      </c>
    </row>
    <row r="47" spans="1:7" ht="12.95" customHeight="1">
      <c r="A47" s="14" t="s">
        <v>83</v>
      </c>
      <c r="B47" s="78" t="s">
        <v>84</v>
      </c>
      <c r="C47" s="78"/>
      <c r="D47" s="78"/>
      <c r="E47" s="78"/>
      <c r="F47" s="78"/>
      <c r="G47" s="78"/>
    </row>
    <row r="48" spans="1:7" ht="12" customHeight="1">
      <c r="A48" s="16" t="s">
        <v>85</v>
      </c>
      <c r="B48" s="63" t="s">
        <v>86</v>
      </c>
      <c r="C48" s="67">
        <v>52.5</v>
      </c>
      <c r="D48" s="63" t="s">
        <v>25</v>
      </c>
      <c r="E48" s="59"/>
      <c r="F48" s="17">
        <f t="shared" ref="F48" si="8">C48*E48</f>
        <v>0</v>
      </c>
      <c r="G48" s="22"/>
    </row>
    <row r="49" spans="1:7" ht="12" customHeight="1">
      <c r="A49" s="16" t="s">
        <v>87</v>
      </c>
      <c r="B49" s="63" t="s">
        <v>88</v>
      </c>
      <c r="C49" s="67">
        <v>73.5</v>
      </c>
      <c r="D49" s="63" t="s">
        <v>25</v>
      </c>
      <c r="E49" s="59"/>
      <c r="F49" s="17">
        <f t="shared" ref="F49" si="9">C49*E49</f>
        <v>0</v>
      </c>
      <c r="G49" s="22"/>
    </row>
    <row r="50" spans="1:7" ht="12" customHeight="1">
      <c r="A50" s="16" t="s">
        <v>89</v>
      </c>
      <c r="B50" s="63" t="s">
        <v>90</v>
      </c>
      <c r="C50" s="67">
        <v>252</v>
      </c>
      <c r="D50" s="63" t="s">
        <v>25</v>
      </c>
      <c r="E50" s="59"/>
      <c r="F50" s="17">
        <f t="shared" ref="F50" si="10">C50*E50</f>
        <v>0</v>
      </c>
      <c r="G50" s="22"/>
    </row>
    <row r="51" spans="1:7" ht="12" customHeight="1">
      <c r="A51" s="16" t="s">
        <v>91</v>
      </c>
      <c r="B51" s="63" t="s">
        <v>92</v>
      </c>
      <c r="C51" s="67">
        <v>157.5</v>
      </c>
      <c r="D51" s="63" t="s">
        <v>25</v>
      </c>
      <c r="E51" s="59"/>
      <c r="F51" s="17">
        <f t="shared" ref="F51" si="11">C51*E51</f>
        <v>0</v>
      </c>
      <c r="G51" s="22"/>
    </row>
    <row r="52" spans="1:7" ht="12" customHeight="1">
      <c r="A52" s="16" t="s">
        <v>93</v>
      </c>
      <c r="B52" s="63" t="s">
        <v>94</v>
      </c>
      <c r="C52" s="67">
        <v>840</v>
      </c>
      <c r="D52" s="63" t="s">
        <v>25</v>
      </c>
      <c r="E52" s="59"/>
      <c r="F52" s="17">
        <f t="shared" ref="F52:F56" si="12">C52*E52</f>
        <v>0</v>
      </c>
      <c r="G52" s="22"/>
    </row>
    <row r="53" spans="1:7" ht="12" customHeight="1">
      <c r="A53" s="16" t="s">
        <v>95</v>
      </c>
      <c r="B53" s="63" t="s">
        <v>96</v>
      </c>
      <c r="C53" s="67">
        <v>1</v>
      </c>
      <c r="D53" s="63" t="s">
        <v>20</v>
      </c>
      <c r="E53" s="59"/>
      <c r="F53" s="17">
        <f t="shared" si="12"/>
        <v>0</v>
      </c>
      <c r="G53" s="22"/>
    </row>
    <row r="54" spans="1:7" ht="12" customHeight="1">
      <c r="A54" s="16" t="s">
        <v>97</v>
      </c>
      <c r="B54" s="63" t="s">
        <v>98</v>
      </c>
      <c r="C54" s="67">
        <v>3</v>
      </c>
      <c r="D54" s="63" t="s">
        <v>20</v>
      </c>
      <c r="E54" s="59"/>
      <c r="F54" s="17">
        <f t="shared" si="12"/>
        <v>0</v>
      </c>
      <c r="G54" s="22"/>
    </row>
    <row r="55" spans="1:7" ht="12" customHeight="1">
      <c r="A55" s="16" t="s">
        <v>99</v>
      </c>
      <c r="B55" s="63" t="s">
        <v>100</v>
      </c>
      <c r="C55" s="67">
        <v>1</v>
      </c>
      <c r="D55" s="63" t="s">
        <v>20</v>
      </c>
      <c r="E55" s="59"/>
      <c r="F55" s="17">
        <f t="shared" si="12"/>
        <v>0</v>
      </c>
      <c r="G55" s="22"/>
    </row>
    <row r="56" spans="1:7" ht="12" customHeight="1" thickBot="1">
      <c r="A56" s="16" t="s">
        <v>101</v>
      </c>
      <c r="B56" s="61" t="s">
        <v>82</v>
      </c>
      <c r="C56" s="62">
        <v>3</v>
      </c>
      <c r="D56" s="61" t="s">
        <v>40</v>
      </c>
      <c r="E56" s="59">
        <f>SUM(F48:F55)*0.01</f>
        <v>0</v>
      </c>
      <c r="F56" s="17">
        <f t="shared" si="12"/>
        <v>0</v>
      </c>
      <c r="G56" s="22"/>
    </row>
    <row r="57" spans="1:7" ht="12" customHeight="1" thickBot="1">
      <c r="A57" s="26"/>
      <c r="B57" s="76" t="s">
        <v>43</v>
      </c>
      <c r="C57" s="76"/>
      <c r="D57" s="76"/>
      <c r="E57" s="76"/>
      <c r="F57" s="27">
        <f>SUM(F48:F56)</f>
        <v>0</v>
      </c>
      <c r="G57" s="28" t="s">
        <v>44</v>
      </c>
    </row>
    <row r="58" spans="1:7" ht="12" customHeight="1">
      <c r="A58" s="14" t="s">
        <v>102</v>
      </c>
      <c r="B58" s="79" t="s">
        <v>103</v>
      </c>
      <c r="C58" s="79"/>
      <c r="D58" s="79"/>
      <c r="E58" s="79"/>
      <c r="F58" s="79"/>
      <c r="G58" s="79"/>
    </row>
    <row r="59" spans="1:7" s="32" customFormat="1" ht="13.35" customHeight="1">
      <c r="A59" s="16" t="s">
        <v>104</v>
      </c>
      <c r="B59" s="68" t="s">
        <v>105</v>
      </c>
      <c r="C59" s="69">
        <v>40</v>
      </c>
      <c r="D59" s="68" t="s">
        <v>106</v>
      </c>
      <c r="E59" s="58"/>
      <c r="F59" s="17">
        <f t="shared" ref="F59:F61" si="13">C59*E59</f>
        <v>0</v>
      </c>
      <c r="G59" s="31"/>
    </row>
    <row r="60" spans="1:7" s="32" customFormat="1" ht="13.35" customHeight="1">
      <c r="A60" s="16" t="s">
        <v>107</v>
      </c>
      <c r="B60" s="68" t="s">
        <v>108</v>
      </c>
      <c r="C60" s="69">
        <v>25</v>
      </c>
      <c r="D60" s="68" t="s">
        <v>106</v>
      </c>
      <c r="E60" s="58"/>
      <c r="F60" s="17">
        <f t="shared" si="13"/>
        <v>0</v>
      </c>
      <c r="G60" s="31"/>
    </row>
    <row r="61" spans="1:7" s="32" customFormat="1" ht="13.35" customHeight="1">
      <c r="A61" s="16" t="s">
        <v>109</v>
      </c>
      <c r="B61" s="68" t="s">
        <v>110</v>
      </c>
      <c r="C61" s="69">
        <v>8</v>
      </c>
      <c r="D61" s="68" t="s">
        <v>106</v>
      </c>
      <c r="E61" s="58"/>
      <c r="F61" s="17">
        <f t="shared" si="13"/>
        <v>0</v>
      </c>
      <c r="G61" s="31"/>
    </row>
    <row r="62" spans="1:7" s="32" customFormat="1" ht="13.35" customHeight="1">
      <c r="A62" s="16" t="s">
        <v>104</v>
      </c>
      <c r="B62" s="68" t="s">
        <v>111</v>
      </c>
      <c r="C62" s="69">
        <v>72</v>
      </c>
      <c r="D62" s="68" t="s">
        <v>106</v>
      </c>
      <c r="E62" s="58"/>
      <c r="F62" s="17">
        <f t="shared" ref="F62:F64" si="14">C62*E62</f>
        <v>0</v>
      </c>
      <c r="G62" s="31"/>
    </row>
    <row r="63" spans="1:7" s="32" customFormat="1" ht="13.35" customHeight="1">
      <c r="A63" s="16" t="s">
        <v>107</v>
      </c>
      <c r="B63" s="68" t="s">
        <v>112</v>
      </c>
      <c r="C63" s="69">
        <v>68</v>
      </c>
      <c r="D63" s="68" t="s">
        <v>106</v>
      </c>
      <c r="E63" s="58"/>
      <c r="F63" s="17">
        <f t="shared" si="14"/>
        <v>0</v>
      </c>
      <c r="G63" s="31"/>
    </row>
    <row r="64" spans="1:7" s="32" customFormat="1" ht="13.35" customHeight="1" thickBot="1">
      <c r="A64" s="16" t="s">
        <v>109</v>
      </c>
      <c r="B64" s="68" t="s">
        <v>113</v>
      </c>
      <c r="C64" s="69">
        <v>1</v>
      </c>
      <c r="D64" s="68" t="s">
        <v>20</v>
      </c>
      <c r="E64" s="58"/>
      <c r="F64" s="17">
        <f t="shared" si="14"/>
        <v>0</v>
      </c>
      <c r="G64" s="31"/>
    </row>
    <row r="65" spans="1:7" s="32" customFormat="1" ht="12" customHeight="1" thickBot="1">
      <c r="A65" s="26"/>
      <c r="B65" s="70" t="s">
        <v>43</v>
      </c>
      <c r="C65" s="70"/>
      <c r="D65" s="70"/>
      <c r="E65" s="70"/>
      <c r="F65" s="33">
        <f>SUM(F59:F64)</f>
        <v>0</v>
      </c>
      <c r="G65" s="31"/>
    </row>
    <row r="66" spans="1:7" ht="18" customHeight="1" thickBot="1">
      <c r="A66" s="34"/>
      <c r="B66" s="35" t="s">
        <v>114</v>
      </c>
      <c r="C66" s="36"/>
      <c r="D66" s="36"/>
      <c r="E66" s="36"/>
      <c r="F66" s="36"/>
      <c r="G66" s="37"/>
    </row>
    <row r="67" spans="1:7" ht="15" customHeight="1">
      <c r="A67" s="16" t="s">
        <v>16</v>
      </c>
      <c r="B67" s="38" t="str">
        <f>B12</f>
        <v>Elektromontážne práce - silnoprúd</v>
      </c>
      <c r="C67" s="39"/>
      <c r="D67" s="39"/>
      <c r="E67" s="39"/>
      <c r="F67" s="54">
        <f>F24</f>
        <v>0</v>
      </c>
      <c r="G67" s="40" t="s">
        <v>44</v>
      </c>
    </row>
    <row r="68" spans="1:7" ht="15" customHeight="1">
      <c r="A68" s="16" t="s">
        <v>45</v>
      </c>
      <c r="B68" s="38" t="str">
        <f>B25</f>
        <v>Elektromontážne práce - slaboprúd</v>
      </c>
      <c r="C68" s="39"/>
      <c r="D68" s="39"/>
      <c r="E68" s="39"/>
      <c r="F68" s="55">
        <f>F37</f>
        <v>0</v>
      </c>
      <c r="G68" s="40" t="s">
        <v>44</v>
      </c>
    </row>
    <row r="69" spans="1:7" ht="15" customHeight="1">
      <c r="A69" s="16" t="s">
        <v>67</v>
      </c>
      <c r="B69" s="41" t="str">
        <f>B38</f>
        <v>Elektroinštalačný materiál - silnoprúd</v>
      </c>
      <c r="C69" s="39"/>
      <c r="D69" s="39"/>
      <c r="E69" s="39"/>
      <c r="F69" s="55">
        <f>F46</f>
        <v>0</v>
      </c>
      <c r="G69" s="42" t="s">
        <v>44</v>
      </c>
    </row>
    <row r="70" spans="1:7" ht="15" customHeight="1">
      <c r="A70" s="16" t="s">
        <v>83</v>
      </c>
      <c r="B70" s="41" t="str">
        <f>B47</f>
        <v>Elektroinštalačný materiál - slaboprúd</v>
      </c>
      <c r="C70" s="39"/>
      <c r="D70" s="39"/>
      <c r="E70" s="39"/>
      <c r="F70" s="55">
        <f>F57</f>
        <v>0</v>
      </c>
      <c r="G70" s="40" t="s">
        <v>44</v>
      </c>
    </row>
    <row r="71" spans="1:7" ht="15" customHeight="1" thickBot="1">
      <c r="A71" s="16" t="s">
        <v>102</v>
      </c>
      <c r="B71" s="41" t="str">
        <f>B58</f>
        <v>Hodinové zúčtovacie sadzby</v>
      </c>
      <c r="C71" s="39"/>
      <c r="D71" s="39"/>
      <c r="E71" s="39"/>
      <c r="F71" s="56">
        <f>F65</f>
        <v>0</v>
      </c>
      <c r="G71" s="40" t="s">
        <v>44</v>
      </c>
    </row>
    <row r="72" spans="1:7" ht="15" customHeight="1" thickBot="1">
      <c r="A72" s="43"/>
      <c r="B72" s="32"/>
      <c r="C72" s="32"/>
      <c r="D72" s="32"/>
      <c r="E72" s="32"/>
      <c r="F72" s="44"/>
      <c r="G72" s="45"/>
    </row>
    <row r="73" spans="1:7" ht="15" customHeight="1" thickBot="1">
      <c r="A73" s="43"/>
      <c r="B73" s="46" t="s">
        <v>115</v>
      </c>
      <c r="C73" s="47"/>
      <c r="D73" s="47"/>
      <c r="E73" s="47"/>
      <c r="F73" s="57">
        <f>SUM(F67:F72)</f>
        <v>0</v>
      </c>
      <c r="G73" s="40" t="s">
        <v>44</v>
      </c>
    </row>
  </sheetData>
  <sheetProtection selectLockedCells="1" selectUnlockedCells="1"/>
  <autoFilter ref="A12:G71" xr:uid="{00000000-0009-0000-0000-000000000000}"/>
  <mergeCells count="12">
    <mergeCell ref="B65:E65"/>
    <mergeCell ref="A2:A4"/>
    <mergeCell ref="F2:G2"/>
    <mergeCell ref="F3:G3"/>
    <mergeCell ref="F4:G4"/>
    <mergeCell ref="B24:E24"/>
    <mergeCell ref="B37:E37"/>
    <mergeCell ref="B38:G38"/>
    <mergeCell ref="B46:E46"/>
    <mergeCell ref="B47:G47"/>
    <mergeCell ref="B57:E57"/>
    <mergeCell ref="B58:G58"/>
  </mergeCells>
  <phoneticPr fontId="16" type="noConversion"/>
  <pageMargins left="0.78749999999999998" right="0.78749999999999998" top="1.0527777777777778" bottom="1.0527777777777778" header="0.78749999999999998" footer="0.78749999999999998"/>
  <pageSetup paperSize="9" scale="67" orientation="portrait" useFirstPageNumber="1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CA09-C7CA-024C-8B42-8BBB21502288}">
  <dimension ref="A1:G73"/>
  <sheetViews>
    <sheetView view="pageBreakPreview" zoomScale="110" zoomScaleNormal="100" zoomScaleSheetLayoutView="110" workbookViewId="0">
      <selection activeCell="B61" sqref="B61"/>
    </sheetView>
  </sheetViews>
  <sheetFormatPr defaultColWidth="8.85546875" defaultRowHeight="12.95"/>
  <cols>
    <col min="1" max="1" width="7.42578125" customWidth="1"/>
    <col min="2" max="2" width="52.42578125" customWidth="1"/>
    <col min="3" max="3" width="9.85546875" customWidth="1"/>
    <col min="4" max="4" width="4.42578125" customWidth="1"/>
    <col min="5" max="5" width="9.855468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42578125" customWidth="1"/>
    <col min="244" max="244" width="53.42578125" customWidth="1"/>
    <col min="245" max="245" width="8" customWidth="1"/>
    <col min="246" max="246" width="5.42578125" customWidth="1"/>
    <col min="247" max="247" width="12.42578125" customWidth="1"/>
    <col min="248" max="248" width="14.42578125" customWidth="1"/>
    <col min="249" max="249" width="19.140625" customWidth="1"/>
    <col min="250" max="250" width="29.140625" customWidth="1"/>
    <col min="251" max="256" width="8" customWidth="1"/>
  </cols>
  <sheetData>
    <row r="1" spans="1:7">
      <c r="A1" s="1"/>
      <c r="B1" s="1"/>
      <c r="C1" s="1"/>
      <c r="D1" s="1"/>
      <c r="E1" s="1"/>
      <c r="F1" s="1"/>
      <c r="G1" s="1"/>
    </row>
    <row r="2" spans="1:7" ht="11.1" customHeight="1">
      <c r="A2" s="71"/>
      <c r="B2" s="2"/>
      <c r="C2" s="2"/>
      <c r="D2" s="2"/>
      <c r="E2" s="2"/>
      <c r="F2" s="72" t="s">
        <v>0</v>
      </c>
      <c r="G2" s="72"/>
    </row>
    <row r="3" spans="1:7" ht="11.1" customHeight="1">
      <c r="A3" s="71"/>
      <c r="B3" s="1"/>
      <c r="C3" s="1"/>
      <c r="D3" s="1"/>
      <c r="E3" s="1"/>
      <c r="F3" s="73" t="s">
        <v>1</v>
      </c>
      <c r="G3" s="73"/>
    </row>
    <row r="4" spans="1:7" ht="16.5" customHeight="1">
      <c r="A4" s="71"/>
      <c r="B4" s="3"/>
      <c r="C4" s="3"/>
      <c r="D4" s="3"/>
      <c r="E4" s="4"/>
      <c r="F4" s="74" t="s">
        <v>2</v>
      </c>
      <c r="G4" s="74"/>
    </row>
    <row r="5" spans="1:7">
      <c r="A5" s="5"/>
      <c r="B5" s="1"/>
      <c r="C5" s="1"/>
      <c r="D5" s="1"/>
      <c r="E5" s="1"/>
      <c r="F5" s="6"/>
      <c r="G5" s="7"/>
    </row>
    <row r="6" spans="1:7">
      <c r="A6" s="5" t="s">
        <v>3</v>
      </c>
      <c r="B6" s="8" t="s">
        <v>4</v>
      </c>
      <c r="C6" s="1"/>
      <c r="D6" s="1"/>
      <c r="E6" s="1"/>
      <c r="F6" s="9"/>
      <c r="G6" s="10"/>
    </row>
    <row r="7" spans="1:7">
      <c r="A7" s="5" t="s">
        <v>5</v>
      </c>
      <c r="B7" s="11" t="s">
        <v>6</v>
      </c>
      <c r="C7" s="1"/>
      <c r="D7" s="1"/>
      <c r="E7" s="1"/>
      <c r="F7" s="6"/>
      <c r="G7" s="7"/>
    </row>
    <row r="8" spans="1:7">
      <c r="A8" s="5" t="s">
        <v>7</v>
      </c>
      <c r="B8" s="11" t="s">
        <v>116</v>
      </c>
      <c r="C8" s="1"/>
      <c r="D8" s="1"/>
      <c r="E8" s="1"/>
      <c r="F8" s="6"/>
      <c r="G8" s="7"/>
    </row>
    <row r="9" spans="1:7">
      <c r="A9" s="1"/>
      <c r="B9" s="8"/>
      <c r="C9" s="1"/>
      <c r="D9" s="1"/>
      <c r="E9" s="12"/>
      <c r="F9" s="1"/>
      <c r="G9" s="1"/>
    </row>
    <row r="10" spans="1:7" ht="33.75" customHeight="1">
      <c r="A10" s="48" t="s">
        <v>9</v>
      </c>
      <c r="B10" s="49" t="s">
        <v>10</v>
      </c>
      <c r="C10" s="50" t="s">
        <v>11</v>
      </c>
      <c r="D10" s="49" t="s">
        <v>12</v>
      </c>
      <c r="E10" s="50" t="s">
        <v>13</v>
      </c>
      <c r="F10" s="50" t="s">
        <v>14</v>
      </c>
      <c r="G10" s="49" t="s">
        <v>15</v>
      </c>
    </row>
    <row r="11" spans="1:7" ht="15" customHeight="1">
      <c r="A11" s="13"/>
      <c r="B11" s="13"/>
      <c r="C11" s="13"/>
      <c r="D11" s="13"/>
      <c r="E11" s="13"/>
      <c r="F11" s="13"/>
      <c r="G11" s="13"/>
    </row>
    <row r="12" spans="1:7" ht="12" customHeight="1">
      <c r="A12" s="14" t="s">
        <v>16</v>
      </c>
      <c r="B12" s="15" t="s">
        <v>17</v>
      </c>
      <c r="C12" s="15"/>
      <c r="D12" s="15"/>
      <c r="E12" s="15"/>
      <c r="F12" s="15"/>
      <c r="G12" s="15"/>
    </row>
    <row r="13" spans="1:7">
      <c r="A13" s="16" t="s">
        <v>18</v>
      </c>
      <c r="B13" s="61" t="s">
        <v>117</v>
      </c>
      <c r="C13" s="62">
        <v>154</v>
      </c>
      <c r="D13" s="61" t="s">
        <v>20</v>
      </c>
      <c r="E13" s="59"/>
      <c r="F13" s="17">
        <f t="shared" ref="F13:F23" si="0">C13*E13</f>
        <v>0</v>
      </c>
      <c r="G13" s="18"/>
    </row>
    <row r="14" spans="1:7">
      <c r="A14" s="16" t="s">
        <v>21</v>
      </c>
      <c r="B14" s="61" t="s">
        <v>22</v>
      </c>
      <c r="C14" s="62">
        <v>154</v>
      </c>
      <c r="D14" s="61" t="s">
        <v>20</v>
      </c>
      <c r="E14" s="59"/>
      <c r="F14" s="17">
        <f t="shared" si="0"/>
        <v>0</v>
      </c>
      <c r="G14" s="18"/>
    </row>
    <row r="15" spans="1:7">
      <c r="A15" s="16" t="s">
        <v>23</v>
      </c>
      <c r="B15" s="61" t="s">
        <v>24</v>
      </c>
      <c r="C15" s="62">
        <v>308</v>
      </c>
      <c r="D15" s="61" t="s">
        <v>25</v>
      </c>
      <c r="E15" s="59"/>
      <c r="F15" s="17">
        <f t="shared" si="0"/>
        <v>0</v>
      </c>
      <c r="G15" s="18"/>
    </row>
    <row r="16" spans="1:7">
      <c r="A16" s="16" t="s">
        <v>26</v>
      </c>
      <c r="B16" s="61" t="s">
        <v>118</v>
      </c>
      <c r="C16" s="62">
        <v>102</v>
      </c>
      <c r="D16" s="61" t="s">
        <v>20</v>
      </c>
      <c r="E16" s="59"/>
      <c r="F16" s="17">
        <f t="shared" si="0"/>
        <v>0</v>
      </c>
      <c r="G16" s="18"/>
    </row>
    <row r="17" spans="1:7" s="19" customFormat="1" ht="15">
      <c r="A17" s="16" t="s">
        <v>28</v>
      </c>
      <c r="B17" s="61" t="s">
        <v>119</v>
      </c>
      <c r="C17" s="62">
        <v>152</v>
      </c>
      <c r="D17" s="61" t="s">
        <v>20</v>
      </c>
      <c r="E17" s="59"/>
      <c r="F17" s="17">
        <f t="shared" si="0"/>
        <v>0</v>
      </c>
      <c r="G17" s="18"/>
    </row>
    <row r="18" spans="1:7" s="19" customFormat="1" ht="15">
      <c r="A18" s="16" t="s">
        <v>30</v>
      </c>
      <c r="B18" s="61" t="s">
        <v>31</v>
      </c>
      <c r="C18" s="62">
        <v>320</v>
      </c>
      <c r="D18" s="61" t="s">
        <v>25</v>
      </c>
      <c r="E18" s="59"/>
      <c r="F18" s="17">
        <f t="shared" si="0"/>
        <v>0</v>
      </c>
      <c r="G18" s="18"/>
    </row>
    <row r="19" spans="1:7" s="19" customFormat="1" ht="15">
      <c r="A19" s="16" t="s">
        <v>32</v>
      </c>
      <c r="B19" s="61" t="s">
        <v>33</v>
      </c>
      <c r="C19" s="62">
        <v>152</v>
      </c>
      <c r="D19" s="61" t="s">
        <v>20</v>
      </c>
      <c r="E19" s="59"/>
      <c r="F19" s="17">
        <f t="shared" si="0"/>
        <v>0</v>
      </c>
      <c r="G19" s="18"/>
    </row>
    <row r="20" spans="1:7" s="19" customFormat="1" ht="15">
      <c r="A20" s="16" t="s">
        <v>34</v>
      </c>
      <c r="B20" s="61" t="s">
        <v>120</v>
      </c>
      <c r="C20" s="62">
        <v>152</v>
      </c>
      <c r="D20" s="61" t="s">
        <v>20</v>
      </c>
      <c r="E20" s="59"/>
      <c r="F20" s="17">
        <f t="shared" si="0"/>
        <v>0</v>
      </c>
      <c r="G20" s="18"/>
    </row>
    <row r="21" spans="1:7" s="19" customFormat="1" ht="13.35" customHeight="1">
      <c r="A21" s="16" t="s">
        <v>36</v>
      </c>
      <c r="B21" s="61" t="s">
        <v>121</v>
      </c>
      <c r="C21" s="62">
        <v>152</v>
      </c>
      <c r="D21" s="61" t="s">
        <v>20</v>
      </c>
      <c r="E21" s="59"/>
      <c r="F21" s="17">
        <f t="shared" si="0"/>
        <v>0</v>
      </c>
      <c r="G21" s="18"/>
    </row>
    <row r="22" spans="1:7" s="19" customFormat="1" ht="13.35" customHeight="1">
      <c r="A22" s="16" t="s">
        <v>38</v>
      </c>
      <c r="B22" s="63" t="s">
        <v>39</v>
      </c>
      <c r="C22" s="64">
        <v>6</v>
      </c>
      <c r="D22" s="63" t="s">
        <v>40</v>
      </c>
      <c r="E22" s="59">
        <f>SUM(F13:F21)*0.01</f>
        <v>0</v>
      </c>
      <c r="F22" s="17">
        <f t="shared" si="0"/>
        <v>0</v>
      </c>
      <c r="G22" s="18"/>
    </row>
    <row r="23" spans="1:7" s="19" customFormat="1" ht="13.35" customHeight="1" thickBot="1">
      <c r="A23" s="16" t="s">
        <v>41</v>
      </c>
      <c r="B23" s="61" t="s">
        <v>42</v>
      </c>
      <c r="C23" s="65">
        <v>1</v>
      </c>
      <c r="D23" s="61" t="s">
        <v>40</v>
      </c>
      <c r="E23" s="59">
        <f>SUM(F13:F21)*0.01</f>
        <v>0</v>
      </c>
      <c r="F23" s="17">
        <f t="shared" si="0"/>
        <v>0</v>
      </c>
      <c r="G23" s="18"/>
    </row>
    <row r="24" spans="1:7" ht="12" customHeight="1" thickBot="1">
      <c r="A24" s="20"/>
      <c r="B24" s="75" t="s">
        <v>43</v>
      </c>
      <c r="C24" s="75"/>
      <c r="D24" s="75"/>
      <c r="E24" s="75"/>
      <c r="F24" s="21">
        <f>SUM(F13:F23)</f>
        <v>0</v>
      </c>
      <c r="G24" s="22" t="s">
        <v>44</v>
      </c>
    </row>
    <row r="25" spans="1:7" ht="12" customHeight="1">
      <c r="A25" s="14" t="s">
        <v>45</v>
      </c>
      <c r="B25" s="23" t="s">
        <v>46</v>
      </c>
      <c r="C25" s="13"/>
      <c r="D25" s="13"/>
      <c r="E25" s="13"/>
      <c r="F25" s="13"/>
      <c r="G25" s="24"/>
    </row>
    <row r="26" spans="1:7" ht="13.35" customHeight="1">
      <c r="A26" s="52" t="s">
        <v>47</v>
      </c>
      <c r="B26" s="63" t="s">
        <v>48</v>
      </c>
      <c r="C26" s="66">
        <v>70</v>
      </c>
      <c r="D26" s="63" t="s">
        <v>25</v>
      </c>
      <c r="E26" s="60"/>
      <c r="F26" s="53">
        <f t="shared" ref="F26:F36" si="1">C26*E26</f>
        <v>0</v>
      </c>
      <c r="G26" s="51"/>
    </row>
    <row r="27" spans="1:7">
      <c r="A27" s="52" t="s">
        <v>49</v>
      </c>
      <c r="B27" s="63" t="s">
        <v>50</v>
      </c>
      <c r="C27" s="66">
        <v>50</v>
      </c>
      <c r="D27" s="63" t="s">
        <v>25</v>
      </c>
      <c r="E27" s="60"/>
      <c r="F27" s="53">
        <f t="shared" si="1"/>
        <v>0</v>
      </c>
      <c r="G27" s="51"/>
    </row>
    <row r="28" spans="1:7">
      <c r="A28" s="52" t="s">
        <v>51</v>
      </c>
      <c r="B28" s="63" t="s">
        <v>52</v>
      </c>
      <c r="C28" s="66">
        <v>240</v>
      </c>
      <c r="D28" s="63" t="s">
        <v>25</v>
      </c>
      <c r="E28" s="60"/>
      <c r="F28" s="53">
        <f t="shared" si="1"/>
        <v>0</v>
      </c>
      <c r="G28" s="51"/>
    </row>
    <row r="29" spans="1:7">
      <c r="A29" s="52" t="s">
        <v>53</v>
      </c>
      <c r="B29" s="61" t="s">
        <v>54</v>
      </c>
      <c r="C29" s="65">
        <v>155</v>
      </c>
      <c r="D29" s="61" t="s">
        <v>25</v>
      </c>
      <c r="E29" s="60"/>
      <c r="F29" s="53">
        <f t="shared" si="1"/>
        <v>0</v>
      </c>
      <c r="G29" s="51"/>
    </row>
    <row r="30" spans="1:7">
      <c r="A30" s="52" t="s">
        <v>55</v>
      </c>
      <c r="B30" s="61" t="s">
        <v>56</v>
      </c>
      <c r="C30" s="65">
        <v>820</v>
      </c>
      <c r="D30" s="61" t="s">
        <v>25</v>
      </c>
      <c r="E30" s="60"/>
      <c r="F30" s="53">
        <f t="shared" si="1"/>
        <v>0</v>
      </c>
      <c r="G30" s="51"/>
    </row>
    <row r="31" spans="1:7">
      <c r="A31" s="52" t="s">
        <v>57</v>
      </c>
      <c r="B31" s="61" t="s">
        <v>58</v>
      </c>
      <c r="C31" s="65">
        <v>308</v>
      </c>
      <c r="D31" s="61" t="s">
        <v>20</v>
      </c>
      <c r="E31" s="60"/>
      <c r="F31" s="53">
        <f t="shared" si="1"/>
        <v>0</v>
      </c>
      <c r="G31" s="51"/>
    </row>
    <row r="32" spans="1:7">
      <c r="A32" s="52" t="s">
        <v>59</v>
      </c>
      <c r="B32" s="61" t="s">
        <v>60</v>
      </c>
      <c r="C32" s="65">
        <v>5</v>
      </c>
      <c r="D32" s="61" t="s">
        <v>20</v>
      </c>
      <c r="E32" s="60"/>
      <c r="F32" s="53">
        <f t="shared" si="1"/>
        <v>0</v>
      </c>
      <c r="G32" s="51"/>
    </row>
    <row r="33" spans="1:7">
      <c r="A33" s="52" t="s">
        <v>61</v>
      </c>
      <c r="B33" s="61" t="s">
        <v>62</v>
      </c>
      <c r="C33" s="65">
        <v>152</v>
      </c>
      <c r="D33" s="61" t="s">
        <v>20</v>
      </c>
      <c r="E33" s="60"/>
      <c r="F33" s="53">
        <f t="shared" si="1"/>
        <v>0</v>
      </c>
      <c r="G33" s="51"/>
    </row>
    <row r="34" spans="1:7" ht="13.35" customHeight="1">
      <c r="A34" s="52" t="s">
        <v>63</v>
      </c>
      <c r="B34" s="61" t="s">
        <v>64</v>
      </c>
      <c r="C34" s="65">
        <v>2</v>
      </c>
      <c r="D34" s="61" t="s">
        <v>20</v>
      </c>
      <c r="E34" s="59"/>
      <c r="F34" s="17">
        <f t="shared" si="1"/>
        <v>0</v>
      </c>
      <c r="G34" s="25"/>
    </row>
    <row r="35" spans="1:7" ht="13.35" customHeight="1">
      <c r="A35" s="52" t="s">
        <v>65</v>
      </c>
      <c r="B35" s="63" t="s">
        <v>39</v>
      </c>
      <c r="C35" s="64">
        <v>6</v>
      </c>
      <c r="D35" s="63" t="s">
        <v>40</v>
      </c>
      <c r="E35" s="59">
        <f>SUM(F26:F34)*0.01</f>
        <v>0</v>
      </c>
      <c r="F35" s="17">
        <f t="shared" si="1"/>
        <v>0</v>
      </c>
      <c r="G35" s="25"/>
    </row>
    <row r="36" spans="1:7" ht="14.1" thickBot="1">
      <c r="A36" s="52" t="s">
        <v>66</v>
      </c>
      <c r="B36" s="61" t="s">
        <v>42</v>
      </c>
      <c r="C36" s="65">
        <v>1</v>
      </c>
      <c r="D36" s="61" t="s">
        <v>40</v>
      </c>
      <c r="E36" s="59">
        <f>SUM(F26:F34)*0.01</f>
        <v>0</v>
      </c>
      <c r="F36" s="17">
        <f t="shared" si="1"/>
        <v>0</v>
      </c>
      <c r="G36" s="25"/>
    </row>
    <row r="37" spans="1:7" ht="12" customHeight="1" thickBot="1">
      <c r="A37" s="26"/>
      <c r="B37" s="76" t="s">
        <v>43</v>
      </c>
      <c r="C37" s="76"/>
      <c r="D37" s="76"/>
      <c r="E37" s="76"/>
      <c r="F37" s="27">
        <f>SUM(F26:F36)</f>
        <v>0</v>
      </c>
      <c r="G37" s="28" t="s">
        <v>44</v>
      </c>
    </row>
    <row r="38" spans="1:7" ht="12" customHeight="1">
      <c r="A38" s="29" t="s">
        <v>67</v>
      </c>
      <c r="B38" s="77" t="s">
        <v>68</v>
      </c>
      <c r="C38" s="77"/>
      <c r="D38" s="77"/>
      <c r="E38" s="77"/>
      <c r="F38" s="77"/>
      <c r="G38" s="77"/>
    </row>
    <row r="39" spans="1:7">
      <c r="A39" s="16" t="s">
        <v>69</v>
      </c>
      <c r="B39" s="63" t="s">
        <v>122</v>
      </c>
      <c r="C39" s="67">
        <v>110</v>
      </c>
      <c r="D39" s="63" t="s">
        <v>20</v>
      </c>
      <c r="E39" s="59"/>
      <c r="F39" s="17">
        <f t="shared" ref="F39:F45" si="2">C39*E39</f>
        <v>0</v>
      </c>
      <c r="G39" s="25"/>
    </row>
    <row r="40" spans="1:7">
      <c r="A40" s="16" t="s">
        <v>71</v>
      </c>
      <c r="B40" s="63" t="s">
        <v>72</v>
      </c>
      <c r="C40" s="67">
        <v>336</v>
      </c>
      <c r="D40" s="63" t="s">
        <v>25</v>
      </c>
      <c r="E40" s="59"/>
      <c r="F40" s="17">
        <f t="shared" si="2"/>
        <v>0</v>
      </c>
      <c r="G40" s="25"/>
    </row>
    <row r="41" spans="1:7">
      <c r="A41" s="16" t="s">
        <v>73</v>
      </c>
      <c r="B41" s="63" t="s">
        <v>74</v>
      </c>
      <c r="C41" s="67">
        <v>152</v>
      </c>
      <c r="D41" s="63" t="s">
        <v>20</v>
      </c>
      <c r="E41" s="59"/>
      <c r="F41" s="17">
        <f t="shared" si="2"/>
        <v>0</v>
      </c>
      <c r="G41" s="25"/>
    </row>
    <row r="42" spans="1:7" ht="26.1">
      <c r="A42" s="16" t="s">
        <v>75</v>
      </c>
      <c r="B42" s="63" t="s">
        <v>123</v>
      </c>
      <c r="C42" s="67">
        <v>128</v>
      </c>
      <c r="D42" s="63" t="s">
        <v>20</v>
      </c>
      <c r="E42" s="59"/>
      <c r="F42" s="17">
        <f t="shared" si="2"/>
        <v>0</v>
      </c>
      <c r="G42" s="18"/>
    </row>
    <row r="43" spans="1:7" ht="26.1">
      <c r="A43" s="16" t="s">
        <v>77</v>
      </c>
      <c r="B43" s="63" t="s">
        <v>124</v>
      </c>
      <c r="C43" s="67">
        <v>24</v>
      </c>
      <c r="D43" s="63" t="s">
        <v>20</v>
      </c>
      <c r="E43" s="59"/>
      <c r="F43" s="17">
        <f t="shared" si="2"/>
        <v>0</v>
      </c>
      <c r="G43" s="18"/>
    </row>
    <row r="44" spans="1:7">
      <c r="A44" s="16" t="s">
        <v>79</v>
      </c>
      <c r="B44" s="63" t="s">
        <v>80</v>
      </c>
      <c r="C44" s="67">
        <v>152</v>
      </c>
      <c r="D44" s="63" t="s">
        <v>20</v>
      </c>
      <c r="E44" s="59"/>
      <c r="F44" s="17">
        <f t="shared" si="2"/>
        <v>0</v>
      </c>
      <c r="G44" s="25"/>
    </row>
    <row r="45" spans="1:7" ht="14.1" thickBot="1">
      <c r="A45" s="16" t="s">
        <v>81</v>
      </c>
      <c r="B45" s="61" t="s">
        <v>82</v>
      </c>
      <c r="C45" s="62">
        <v>3</v>
      </c>
      <c r="D45" s="61" t="s">
        <v>40</v>
      </c>
      <c r="E45" s="59">
        <f>SUM(F39:F44)*0.01</f>
        <v>0</v>
      </c>
      <c r="F45" s="17">
        <f t="shared" si="2"/>
        <v>0</v>
      </c>
      <c r="G45" s="25"/>
    </row>
    <row r="46" spans="1:7" ht="12" customHeight="1" thickBot="1">
      <c r="A46" s="26"/>
      <c r="B46" s="76" t="s">
        <v>43</v>
      </c>
      <c r="C46" s="76"/>
      <c r="D46" s="76"/>
      <c r="E46" s="76"/>
      <c r="F46" s="27">
        <f>SUM(F39:F45)</f>
        <v>0</v>
      </c>
      <c r="G46" s="30" t="s">
        <v>44</v>
      </c>
    </row>
    <row r="47" spans="1:7" ht="12.95" customHeight="1">
      <c r="A47" s="14" t="s">
        <v>83</v>
      </c>
      <c r="B47" s="78" t="s">
        <v>84</v>
      </c>
      <c r="C47" s="78"/>
      <c r="D47" s="78"/>
      <c r="E47" s="78"/>
      <c r="F47" s="78"/>
      <c r="G47" s="78"/>
    </row>
    <row r="48" spans="1:7" ht="12" customHeight="1">
      <c r="A48" s="16" t="s">
        <v>85</v>
      </c>
      <c r="B48" s="63" t="s">
        <v>125</v>
      </c>
      <c r="C48" s="67">
        <v>73.5</v>
      </c>
      <c r="D48" s="63" t="s">
        <v>25</v>
      </c>
      <c r="E48" s="59"/>
      <c r="F48" s="17">
        <f t="shared" ref="F48:F56" si="3">C48*E48</f>
        <v>0</v>
      </c>
      <c r="G48" s="22"/>
    </row>
    <row r="49" spans="1:7" ht="12" customHeight="1">
      <c r="A49" s="16" t="s">
        <v>87</v>
      </c>
      <c r="B49" s="63" t="s">
        <v>126</v>
      </c>
      <c r="C49" s="67">
        <v>52.5</v>
      </c>
      <c r="D49" s="63" t="s">
        <v>25</v>
      </c>
      <c r="E49" s="59"/>
      <c r="F49" s="17">
        <f t="shared" si="3"/>
        <v>0</v>
      </c>
      <c r="G49" s="22"/>
    </row>
    <row r="50" spans="1:7" ht="12" customHeight="1">
      <c r="A50" s="16" t="s">
        <v>89</v>
      </c>
      <c r="B50" s="63" t="s">
        <v>90</v>
      </c>
      <c r="C50" s="67">
        <v>252</v>
      </c>
      <c r="D50" s="63" t="s">
        <v>25</v>
      </c>
      <c r="E50" s="59"/>
      <c r="F50" s="17">
        <f t="shared" si="3"/>
        <v>0</v>
      </c>
      <c r="G50" s="22"/>
    </row>
    <row r="51" spans="1:7" ht="12" customHeight="1">
      <c r="A51" s="16" t="s">
        <v>91</v>
      </c>
      <c r="B51" s="63" t="s">
        <v>127</v>
      </c>
      <c r="C51" s="67">
        <v>162.75</v>
      </c>
      <c r="D51" s="63" t="s">
        <v>25</v>
      </c>
      <c r="E51" s="59"/>
      <c r="F51" s="17">
        <f t="shared" si="3"/>
        <v>0</v>
      </c>
      <c r="G51" s="22"/>
    </row>
    <row r="52" spans="1:7" ht="12" customHeight="1">
      <c r="A52" s="16" t="s">
        <v>93</v>
      </c>
      <c r="B52" s="63" t="s">
        <v>94</v>
      </c>
      <c r="C52" s="67">
        <v>861</v>
      </c>
      <c r="D52" s="63" t="s">
        <v>25</v>
      </c>
      <c r="E52" s="59"/>
      <c r="F52" s="17">
        <f t="shared" si="3"/>
        <v>0</v>
      </c>
      <c r="G52" s="22"/>
    </row>
    <row r="53" spans="1:7" ht="12" customHeight="1">
      <c r="A53" s="16" t="s">
        <v>95</v>
      </c>
      <c r="B53" s="63" t="s">
        <v>96</v>
      </c>
      <c r="C53" s="67">
        <v>1</v>
      </c>
      <c r="D53" s="63" t="s">
        <v>20</v>
      </c>
      <c r="E53" s="59"/>
      <c r="F53" s="17">
        <f t="shared" si="3"/>
        <v>0</v>
      </c>
      <c r="G53" s="22"/>
    </row>
    <row r="54" spans="1:7" ht="12" customHeight="1">
      <c r="A54" s="16" t="s">
        <v>97</v>
      </c>
      <c r="B54" s="63" t="s">
        <v>98</v>
      </c>
      <c r="C54" s="67">
        <v>3</v>
      </c>
      <c r="D54" s="63" t="s">
        <v>20</v>
      </c>
      <c r="E54" s="59"/>
      <c r="F54" s="17">
        <f t="shared" si="3"/>
        <v>0</v>
      </c>
      <c r="G54" s="22"/>
    </row>
    <row r="55" spans="1:7" ht="12" customHeight="1">
      <c r="A55" s="16" t="s">
        <v>99</v>
      </c>
      <c r="B55" s="63" t="s">
        <v>100</v>
      </c>
      <c r="C55" s="67">
        <v>1</v>
      </c>
      <c r="D55" s="63" t="s">
        <v>20</v>
      </c>
      <c r="E55" s="59"/>
      <c r="F55" s="17">
        <f t="shared" si="3"/>
        <v>0</v>
      </c>
      <c r="G55" s="22"/>
    </row>
    <row r="56" spans="1:7" ht="12" customHeight="1" thickBot="1">
      <c r="A56" s="16" t="s">
        <v>101</v>
      </c>
      <c r="B56" s="61" t="s">
        <v>82</v>
      </c>
      <c r="C56" s="62">
        <v>3</v>
      </c>
      <c r="D56" s="61" t="s">
        <v>40</v>
      </c>
      <c r="E56" s="59">
        <f>SUM(F48:F55)*0.01</f>
        <v>0</v>
      </c>
      <c r="F56" s="17">
        <f t="shared" si="3"/>
        <v>0</v>
      </c>
      <c r="G56" s="22"/>
    </row>
    <row r="57" spans="1:7" ht="12" customHeight="1" thickBot="1">
      <c r="A57" s="26"/>
      <c r="B57" s="76" t="s">
        <v>43</v>
      </c>
      <c r="C57" s="76"/>
      <c r="D57" s="76"/>
      <c r="E57" s="76"/>
      <c r="F57" s="27">
        <f>SUM(F48:F56)</f>
        <v>0</v>
      </c>
      <c r="G57" s="28" t="s">
        <v>44</v>
      </c>
    </row>
    <row r="58" spans="1:7" ht="12" customHeight="1">
      <c r="A58" s="14" t="s">
        <v>102</v>
      </c>
      <c r="B58" s="79" t="s">
        <v>103</v>
      </c>
      <c r="C58" s="79"/>
      <c r="D58" s="79"/>
      <c r="E58" s="79"/>
      <c r="F58" s="79"/>
      <c r="G58" s="79"/>
    </row>
    <row r="59" spans="1:7" s="32" customFormat="1" ht="13.35" customHeight="1">
      <c r="A59" s="16" t="s">
        <v>104</v>
      </c>
      <c r="B59" s="61" t="s">
        <v>105</v>
      </c>
      <c r="C59" s="65">
        <v>40</v>
      </c>
      <c r="D59" s="68" t="s">
        <v>106</v>
      </c>
      <c r="E59" s="58"/>
      <c r="F59" s="17">
        <f t="shared" ref="F59:F64" si="4">C59*E59</f>
        <v>0</v>
      </c>
      <c r="G59" s="31"/>
    </row>
    <row r="60" spans="1:7" s="32" customFormat="1" ht="13.35" customHeight="1">
      <c r="A60" s="16" t="s">
        <v>107</v>
      </c>
      <c r="B60" s="61" t="s">
        <v>108</v>
      </c>
      <c r="C60" s="65">
        <v>25</v>
      </c>
      <c r="D60" s="68" t="s">
        <v>106</v>
      </c>
      <c r="E60" s="58"/>
      <c r="F60" s="17">
        <f t="shared" si="4"/>
        <v>0</v>
      </c>
      <c r="G60" s="31"/>
    </row>
    <row r="61" spans="1:7" s="32" customFormat="1" ht="13.35" customHeight="1">
      <c r="A61" s="16" t="s">
        <v>109</v>
      </c>
      <c r="B61" s="61" t="s">
        <v>110</v>
      </c>
      <c r="C61" s="65">
        <v>8</v>
      </c>
      <c r="D61" s="68" t="s">
        <v>106</v>
      </c>
      <c r="E61" s="58"/>
      <c r="F61" s="17">
        <f t="shared" si="4"/>
        <v>0</v>
      </c>
      <c r="G61" s="31"/>
    </row>
    <row r="62" spans="1:7" s="32" customFormat="1" ht="13.35" customHeight="1">
      <c r="A62" s="16" t="s">
        <v>104</v>
      </c>
      <c r="B62" s="61" t="s">
        <v>111</v>
      </c>
      <c r="C62" s="65">
        <v>77</v>
      </c>
      <c r="D62" s="68" t="s">
        <v>106</v>
      </c>
      <c r="E62" s="58"/>
      <c r="F62" s="17">
        <f t="shared" si="4"/>
        <v>0</v>
      </c>
      <c r="G62" s="31"/>
    </row>
    <row r="63" spans="1:7" s="32" customFormat="1" ht="13.35" customHeight="1">
      <c r="A63" s="16" t="s">
        <v>107</v>
      </c>
      <c r="B63" s="61" t="s">
        <v>112</v>
      </c>
      <c r="C63" s="65">
        <v>70</v>
      </c>
      <c r="D63" s="68" t="s">
        <v>106</v>
      </c>
      <c r="E63" s="58"/>
      <c r="F63" s="17">
        <f t="shared" si="4"/>
        <v>0</v>
      </c>
      <c r="G63" s="31"/>
    </row>
    <row r="64" spans="1:7" s="32" customFormat="1" ht="13.35" customHeight="1" thickBot="1">
      <c r="A64" s="16" t="s">
        <v>109</v>
      </c>
      <c r="B64" s="61" t="s">
        <v>113</v>
      </c>
      <c r="C64" s="65">
        <v>1</v>
      </c>
      <c r="D64" s="68" t="s">
        <v>20</v>
      </c>
      <c r="E64" s="58"/>
      <c r="F64" s="17">
        <f t="shared" si="4"/>
        <v>0</v>
      </c>
      <c r="G64" s="31"/>
    </row>
    <row r="65" spans="1:7" s="32" customFormat="1" ht="12" customHeight="1" thickBot="1">
      <c r="A65" s="26"/>
      <c r="B65" s="70" t="s">
        <v>43</v>
      </c>
      <c r="C65" s="70"/>
      <c r="D65" s="70"/>
      <c r="E65" s="70"/>
      <c r="F65" s="33">
        <f>SUM(F59:F64)</f>
        <v>0</v>
      </c>
      <c r="G65" s="31"/>
    </row>
    <row r="66" spans="1:7" ht="18" customHeight="1" thickBot="1">
      <c r="A66" s="34"/>
      <c r="B66" s="35" t="s">
        <v>114</v>
      </c>
      <c r="C66" s="36"/>
      <c r="D66" s="36"/>
      <c r="E66" s="36"/>
      <c r="F66" s="36"/>
      <c r="G66" s="37"/>
    </row>
    <row r="67" spans="1:7" ht="15" customHeight="1">
      <c r="A67" s="16" t="s">
        <v>16</v>
      </c>
      <c r="B67" s="38" t="str">
        <f>B12</f>
        <v>Elektromontážne práce - silnoprúd</v>
      </c>
      <c r="C67" s="39"/>
      <c r="D67" s="39"/>
      <c r="E67" s="39"/>
      <c r="F67" s="54">
        <f>F24</f>
        <v>0</v>
      </c>
      <c r="G67" s="40" t="s">
        <v>44</v>
      </c>
    </row>
    <row r="68" spans="1:7" ht="15" customHeight="1">
      <c r="A68" s="16" t="s">
        <v>45</v>
      </c>
      <c r="B68" s="38" t="str">
        <f>B25</f>
        <v>Elektromontážne práce - slaboprúd</v>
      </c>
      <c r="C68" s="39"/>
      <c r="D68" s="39"/>
      <c r="E68" s="39"/>
      <c r="F68" s="55">
        <f>F37</f>
        <v>0</v>
      </c>
      <c r="G68" s="40" t="s">
        <v>44</v>
      </c>
    </row>
    <row r="69" spans="1:7" ht="15" customHeight="1">
      <c r="A69" s="16" t="s">
        <v>67</v>
      </c>
      <c r="B69" s="41" t="str">
        <f>B38</f>
        <v>Elektroinštalačný materiál - silnoprúd</v>
      </c>
      <c r="C69" s="39"/>
      <c r="D69" s="39"/>
      <c r="E69" s="39"/>
      <c r="F69" s="55">
        <f>F46</f>
        <v>0</v>
      </c>
      <c r="G69" s="42" t="s">
        <v>44</v>
      </c>
    </row>
    <row r="70" spans="1:7" ht="15" customHeight="1">
      <c r="A70" s="16" t="s">
        <v>83</v>
      </c>
      <c r="B70" s="41" t="str">
        <f>B47</f>
        <v>Elektroinštalačný materiál - slaboprúd</v>
      </c>
      <c r="C70" s="39"/>
      <c r="D70" s="39"/>
      <c r="E70" s="39"/>
      <c r="F70" s="55">
        <f>F57</f>
        <v>0</v>
      </c>
      <c r="G70" s="40" t="s">
        <v>44</v>
      </c>
    </row>
    <row r="71" spans="1:7" ht="15" customHeight="1" thickBot="1">
      <c r="A71" s="16" t="s">
        <v>102</v>
      </c>
      <c r="B71" s="41" t="str">
        <f>B58</f>
        <v>Hodinové zúčtovacie sadzby</v>
      </c>
      <c r="C71" s="39"/>
      <c r="D71" s="39"/>
      <c r="E71" s="39"/>
      <c r="F71" s="56">
        <f>F65</f>
        <v>0</v>
      </c>
      <c r="G71" s="40" t="s">
        <v>44</v>
      </c>
    </row>
    <row r="72" spans="1:7" ht="15" customHeight="1" thickBot="1">
      <c r="A72" s="43"/>
      <c r="B72" s="32"/>
      <c r="C72" s="32"/>
      <c r="D72" s="32"/>
      <c r="E72" s="32"/>
      <c r="F72" s="44"/>
      <c r="G72" s="45"/>
    </row>
    <row r="73" spans="1:7" ht="15" customHeight="1" thickBot="1">
      <c r="A73" s="43"/>
      <c r="B73" s="46" t="s">
        <v>115</v>
      </c>
      <c r="C73" s="47"/>
      <c r="D73" s="47"/>
      <c r="E73" s="47"/>
      <c r="F73" s="57">
        <f>SUM(F67:F72)</f>
        <v>0</v>
      </c>
      <c r="G73" s="40" t="s">
        <v>44</v>
      </c>
    </row>
  </sheetData>
  <sheetProtection selectLockedCells="1" selectUnlockedCells="1"/>
  <autoFilter ref="A12:G71" xr:uid="{00000000-0009-0000-0000-000000000000}"/>
  <mergeCells count="12">
    <mergeCell ref="B65:E65"/>
    <mergeCell ref="A2:A4"/>
    <mergeCell ref="F2:G2"/>
    <mergeCell ref="F3:G3"/>
    <mergeCell ref="F4:G4"/>
    <mergeCell ref="B24:E24"/>
    <mergeCell ref="B37:E37"/>
    <mergeCell ref="B38:G38"/>
    <mergeCell ref="B46:E46"/>
    <mergeCell ref="B47:G47"/>
    <mergeCell ref="B57:E57"/>
    <mergeCell ref="B58:G58"/>
  </mergeCells>
  <pageMargins left="0.78749999999999998" right="0.78749999999999998" top="1.0527777777777778" bottom="1.0527777777777778" header="0.78749999999999998" footer="0.78749999999999998"/>
  <pageSetup paperSize="9" scale="67" orientation="portrait" useFirstPageNumber="1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939A15A7EC7045A1323C30AEC565B4" ma:contentTypeVersion="11" ma:contentTypeDescription="Umožňuje vytvoriť nový dokument." ma:contentTypeScope="" ma:versionID="aa78fe4eb9ab6d1fc146e0e629eca528">
  <xsd:schema xmlns:xsd="http://www.w3.org/2001/XMLSchema" xmlns:xs="http://www.w3.org/2001/XMLSchema" xmlns:p="http://schemas.microsoft.com/office/2006/metadata/properties" xmlns:ns2="cbd842b5-dd75-4c16-ae44-b5e3361a29bb" xmlns:ns3="4dca84c9-6ee8-4002-bca0-c0fd199afba5" targetNamespace="http://schemas.microsoft.com/office/2006/metadata/properties" ma:root="true" ma:fieldsID="a12cef5b6a724b5058fdaf7e1c15dc9c" ns2:_="" ns3:_="">
    <xsd:import namespace="cbd842b5-dd75-4c16-ae44-b5e3361a29bb"/>
    <xsd:import namespace="4dca84c9-6ee8-4002-bca0-c0fd199afb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2b5-dd75-4c16-ae44-b5e3361a2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14883651-5136-424e-adcf-803180b4da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a84c9-6ee8-4002-bca0-c0fd199afb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9A61DE-D446-4984-83FE-A843924D0763}"/>
</file>

<file path=customXml/itemProps2.xml><?xml version="1.0" encoding="utf-8"?>
<ds:datastoreItem xmlns:ds="http://schemas.openxmlformats.org/officeDocument/2006/customXml" ds:itemID="{F56DC827-E77E-4095-AFD6-D6B7325896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Zuzana Jamnicka</cp:lastModifiedBy>
  <cp:revision/>
  <dcterms:created xsi:type="dcterms:W3CDTF">2022-03-09T07:33:52Z</dcterms:created>
  <dcterms:modified xsi:type="dcterms:W3CDTF">2023-06-01T08:20:04Z</dcterms:modified>
  <cp:category/>
  <cp:contentStatus/>
</cp:coreProperties>
</file>