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67_E_ES Konská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<sst xmlns="http://schemas.openxmlformats.org/spreadsheetml/2006/main" count="79" uniqueCount="76">
  <si>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</si>
  <si>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</si>
  <si>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</si>
  <si>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</si>
  <si>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</si>
  <si>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</si>
  <si>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</si>
  <si>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</si>
  <si>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</si>
  <si>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</si>
  <si>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</si>
  <si>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</si>
  <si>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</si>
  <si>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</si>
  <si>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</si>
  <si>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</si>
  <si>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</si>
  <si>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</si>
  <si>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</si>
  <si>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</si>
  <si>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</si>
  <si>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</si>
  <si>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</si>
  <si>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</si>
  <si>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</si>
  <si>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</si>
  <si>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</si>
  <si>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</si>
  <si>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</si>
  <si>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</si>
  <si>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</si>
  <si>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</si>
  <si>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</si>
  <si>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</si>
  <si>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</si>
  <si>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</si>
  <si>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</si>
  <si>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</si>
  <si>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</si>
  <si>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</si>
  <si>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</si>
  <si>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</si>
  <si>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</si>
  <si>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</si>
  <si>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</si>
  <si>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</si>
  <si>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</si>
  <si>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</si>
  <si>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</si>
  <si>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</si>
  <si>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</si>
  <si>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</si>
  <si>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</si>
  <si>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</si>
  <si>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</si>
  <si>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</si>
  <si>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</si>
  <si>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</si>
  <si>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</si>
  <si>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</si>
  <si>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</si>
  <si>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</si>
  <si>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</si>
  <si>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</si>
  <si>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</si>
  <si>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</si>
  <si>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</si>
  <si>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</si>
  <si>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</si>
  <si>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</si>
  <si>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</si>
  <si>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t>Lesnícke služby v ťažbovom procese - viacoperačné technológie na OZ SEVER, ES Konská</t>
  </si>
  <si>
    <t>ES Konská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</si>
  <si>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 Gabajom mt: 0905 649 895. Službu je potrebné vykonať v období do </t>
    </r>
    <r>
      <rPr>
        <b/>
        <sz val="11"/>
        <color theme="1"/>
        <rFont val="Calibri"/>
        <family val="2"/>
        <charset val="238"/>
        <scheme val="minor"/>
      </rPr>
      <t>10.12.2023</t>
    </r>
    <r>
      <rPr>
        <sz val="11"/>
        <color theme="1"/>
        <rFont val="Calibri"/>
        <family val="2"/>
        <charset val="238"/>
        <scheme val="minor"/>
      </rPr>
      <t xml:space="preserve">  Nástup na výkon:  500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3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 Konská.</t>
    </r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</si>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</sst>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8" x14ac:dyDescent="0.25">
      <c r="A3" s="17" t="s">
        <v>0</v>
      </c>
      <c r="B3" s="13"/>
      <c r="C3" s="71" t="s">
        <v>71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63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0" t="s">
        <v>66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68</v>
      </c>
      <c r="L9" s="98" t="s">
        <v>69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1"/>
      <c r="B10" s="115"/>
      <c r="C10" s="99" t="s">
        <v>64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59" t="s">
        <v>72</v>
      </c>
      <c r="B12" s="60"/>
      <c r="C12" s="108" t="s">
        <v>67</v>
      </c>
      <c r="D12" s="108"/>
      <c r="E12" s="70">
        <v>5000</v>
      </c>
      <c r="F12" s="67"/>
      <c r="G12" s="70">
        <v>5000</v>
      </c>
      <c r="H12" s="28"/>
      <c r="I12" s="28"/>
      <c r="J12" s="28">
        <v>0.6</v>
      </c>
      <c r="K12" s="61">
        <v>5.86</v>
      </c>
      <c r="L12" s="61">
        <f>G12*K12</f>
        <v>29300</v>
      </c>
      <c r="M12" s="62" t="s">
        <v>74</v>
      </c>
      <c r="N12" s="63"/>
      <c r="O12" s="64"/>
      <c r="P12" s="12" t="str">
        <f>IF( O12=0," ", IF(100-((L12/O12)*100)&gt;20,"viac ako 20%",0))</f>
        <v xml:space="preserve"> </v>
      </c>
    </row>
    <row r="13" spans="1:16" ht="28.15" hidden="1" customHeight="1" x14ac:dyDescent="0.25">
      <c r="A13" s="59"/>
      <c r="B13" s="26"/>
      <c r="C13" s="108"/>
      <c r="D13" s="108"/>
      <c r="E13" s="69"/>
      <c r="F13" s="69"/>
      <c r="G13" s="68"/>
      <c r="H13" s="44"/>
      <c r="I13" s="68"/>
      <c r="J13" s="68"/>
      <c r="K13" s="46"/>
      <c r="L13" s="46"/>
      <c r="M13" s="62" t="s">
        <v>74</v>
      </c>
      <c r="N13" s="47"/>
      <c r="O13" s="52"/>
      <c r="P13" s="12" t="str">
        <f t="shared" ref="P13" si="0">IF( O13=0," ", IF(100-((L13/O13)*100)&gt;20,"viac ako 20%",0))</f>
        <v xml:space="preserve"> </v>
      </c>
    </row>
    <row r="14" spans="1:16" ht="27.75" hidden="1" customHeight="1" x14ac:dyDescent="0.25">
      <c r="A14" s="59"/>
      <c r="B14" s="26"/>
      <c r="C14" s="108"/>
      <c r="D14" s="108"/>
      <c r="E14" s="69"/>
      <c r="F14" s="27"/>
      <c r="G14" s="68"/>
      <c r="H14" s="44"/>
      <c r="I14" s="26"/>
      <c r="J14" s="26"/>
      <c r="K14" s="49"/>
      <c r="L14" s="46"/>
      <c r="M14" s="48"/>
      <c r="N14" s="47"/>
      <c r="O14" s="52"/>
      <c r="P14" s="12" t="str">
        <f>IF( O14=0," ", IF(100-((L14/O14)*100)&gt;20,"viac ako 20%",0))</f>
        <v xml:space="preserve"> </v>
      </c>
    </row>
    <row r="15" spans="1:16" hidden="1" x14ac:dyDescent="0.25">
      <c r="A15" s="25"/>
      <c r="B15" s="26"/>
      <c r="C15" s="96"/>
      <c r="D15" s="97"/>
      <c r="E15" s="27"/>
      <c r="F15" s="27"/>
      <c r="G15" s="45"/>
      <c r="H15" s="44"/>
      <c r="I15" s="26"/>
      <c r="J15" s="26"/>
      <c r="K15" s="49"/>
      <c r="L15" s="46"/>
      <c r="M15" s="48"/>
      <c r="N15" s="47"/>
      <c r="O15" s="52"/>
      <c r="P15" s="12" t="str">
        <f t="shared" ref="P15:P17" si="1">IF( O15=0," ", IF(100-((L15/O15)*100)&gt;20,"viac ako 20%",0))</f>
        <v xml:space="preserve"> </v>
      </c>
    </row>
    <row r="16" spans="1:16" hidden="1" x14ac:dyDescent="0.25">
      <c r="A16" s="25"/>
      <c r="B16" s="26"/>
      <c r="C16" s="96"/>
      <c r="D16" s="97"/>
      <c r="E16" s="27"/>
      <c r="F16" s="27"/>
      <c r="G16" s="45"/>
      <c r="H16" s="44"/>
      <c r="I16" s="26"/>
      <c r="J16" s="26"/>
      <c r="K16" s="49"/>
      <c r="L16" s="46"/>
      <c r="M16" s="48"/>
      <c r="N16" s="47"/>
      <c r="O16" s="52"/>
      <c r="P16" s="12" t="str">
        <f t="shared" si="1"/>
        <v xml:space="preserve"> </v>
      </c>
    </row>
    <row r="17" spans="1:16" hidden="1" x14ac:dyDescent="0.25">
      <c r="A17" s="25"/>
      <c r="B17" s="26"/>
      <c r="C17" s="96"/>
      <c r="D17" s="97"/>
      <c r="E17" s="27"/>
      <c r="F17" s="27"/>
      <c r="G17" s="45"/>
      <c r="H17" s="44"/>
      <c r="I17" s="26"/>
      <c r="J17" s="26"/>
      <c r="K17" s="49"/>
      <c r="L17" s="46"/>
      <c r="M17" s="48"/>
      <c r="N17" s="47"/>
      <c r="O17" s="52"/>
      <c r="P17" s="12" t="str">
        <f t="shared" si="1"/>
        <v xml:space="preserve"> </v>
      </c>
    </row>
    <row r="18" spans="1:16" ht="15.75" hidden="1" thickBot="1" x14ac:dyDescent="0.3">
      <c r="A18" s="29"/>
      <c r="B18" s="30"/>
      <c r="C18" s="53"/>
      <c r="D18" s="54"/>
      <c r="E18" s="31"/>
      <c r="F18" s="31"/>
      <c r="G18" s="31"/>
      <c r="H18" s="55"/>
      <c r="I18" s="30"/>
      <c r="J18" s="30"/>
      <c r="K18" s="53"/>
      <c r="L18" s="56"/>
      <c r="M18" s="56"/>
      <c r="N18" s="57"/>
      <c r="O18" s="58"/>
      <c r="P18" s="12"/>
    </row>
    <row r="19" spans="1:16" ht="15.75" thickBo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90" t="s">
        <v>12</v>
      </c>
      <c r="K19" s="90"/>
      <c r="L19" s="34">
        <f>SUM(L12:L17)</f>
        <v>29300</v>
      </c>
      <c r="M19" s="33"/>
      <c r="N19" s="43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73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59</v>
      </c>
      <c r="B19" s="122" t="s">
        <v>60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2023-08-15T13:03:14Z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