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11 Stará Bystrica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ponuka'!$A$1:$N$30</definedName>
  </definedNames>
  <calcPr calcId="162913"/>
</workbook>
</file>

<file path=xl/calcChain.xml><?xml version="1.0" encoding="utf-8"?>
<calcChain xmlns="http://schemas.openxmlformats.org/spreadsheetml/2006/main">
  <c r="N13" i="1" l="1"/>
  <c r="N12" i="1"/>
  <c r="N15" i="1" s="1"/>
  <c r="L15" i="1" l="1"/>
  <c r="O12" i="1" l="1"/>
  <c r="O13" i="1" l="1"/>
  <c r="O15" i="1" l="1"/>
  <c r="N17" i="1"/>
  <c r="N16" i="1" s="1"/>
</calcChain>
</file>

<file path=xl/sharedStrings.xml><?xml version="1.0" encoding="utf-8"?>
<sst xmlns="http://schemas.openxmlformats.org/spreadsheetml/2006/main" count="87" uniqueCount="80">
  <si>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</si>
  <si>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</si>
  <si>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</si>
  <si>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</si>
  <si>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</si>
  <si>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</si>
  <si>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</si>
  <si>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</si>
  <si>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</si>
  <si>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</si>
  <si>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</si>
  <si>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</si>
  <si>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</si>
  <si>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</si>
  <si>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</si>
  <si>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</si>
  <si>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</si>
  <si>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</si>
  <si>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</si>
  <si>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</si>
  <si>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</si>
  <si>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</si>
  <si>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</si>
  <si>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</si>
  <si>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</si>
  <si>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</si>
  <si>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</si>
  <si>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</si>
  <si>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</si>
  <si>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</si>
  <si>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</si>
  <si>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</si>
  <si>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</si>
  <si>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</si>
  <si>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</si>
  <si>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</si>
  <si>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</si>
  <si>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</si>
  <si>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</si>
  <si>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</si>
  <si>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príloha č. 5 Zmluvy o poskytnutí služieb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</si>
  <si>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</si>
  <si>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</si>
  <si>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</si>
  <si>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</si>
  <si>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</si>
  <si>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</si>
  <si>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</si>
  <si>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</si>
  <si>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</si>
  <si>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</si>
  <si>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</si>
  <si>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</si>
  <si>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</si>
  <si>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</si>
  <si>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</si>
  <si>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</si>
  <si>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</si>
  <si>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</si>
  <si>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</si>
  <si>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</si>
  <si>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</si>
  <si>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</si>
  <si>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</si>
  <si>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1,2,4a,4d,6,7</t>
  </si>
  <si>
    <t>VÚ-50</t>
  </si>
  <si>
    <t>11-Veľký Potok</t>
  </si>
  <si>
    <t>5292 1</t>
  </si>
  <si>
    <t>170/270</t>
  </si>
  <si>
    <t>5299b1</t>
  </si>
  <si>
    <t>100/700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</si>
  <si>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</si>
  <si>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</si>
  <si>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</si>
  <si>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</si>
  <si>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OZ Sever (kód projektu 085BB550001)</t>
  </si>
  <si>
    <t>LESY SR š.p.  organizačná zložka  OZ Sever</t>
  </si>
  <si>
    <t>Lesnícke služby v ťažbovom procese na zlepšenie biotopov pre hlucháňa hôrneho pre OZ Sever, LS Stará Bystrica - výzva č. 11/2023</t>
  </si>
  <si>
    <t>Zmluva č. DNS-H/11/23/09/08</t>
  </si>
  <si>
    <t>Celková cena za realizáciu predmetu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</si>
</sst>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7" fillId="0" borderId="0" xfId="0" applyFont="1"/>
    <xf numFmtId="0" fontId="9" fillId="0" borderId="0" xfId="0" applyFont="1"/>
    <xf numFmtId="0" fontId="8" fillId="3" borderId="0" xfId="0" applyFont="1" applyFill="1" applyProtection="1"/>
    <xf numFmtId="0" fontId="8" fillId="3" borderId="0" xfId="0" applyFont="1" applyFill="1"/>
    <xf numFmtId="0" fontId="8" fillId="3" borderId="22" xfId="0" applyFont="1" applyFill="1" applyBorder="1" applyProtection="1"/>
    <xf numFmtId="0" fontId="4" fillId="3" borderId="6" xfId="0" applyFont="1" applyFill="1" applyBorder="1" applyAlignment="1" applyProtection="1">
      <alignment vertical="center"/>
    </xf>
    <xf numFmtId="4" fontId="4" fillId="3" borderId="18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/>
    <xf numFmtId="0" fontId="14" fillId="3" borderId="0" xfId="0" applyFont="1" applyFill="1" applyProtection="1"/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5" fillId="3" borderId="5" xfId="0" applyFont="1" applyFill="1" applyBorder="1" applyAlignment="1" applyProtection="1">
      <alignment vertical="center" wrapText="1"/>
    </xf>
    <xf numFmtId="4" fontId="15" fillId="5" borderId="25" xfId="0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1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left"/>
    </xf>
    <xf numFmtId="0" fontId="4" fillId="4" borderId="11" xfId="0" applyFont="1" applyFill="1" applyBorder="1" applyAlignment="1" applyProtection="1">
      <alignment horizontal="center"/>
    </xf>
    <xf numFmtId="0" fontId="4" fillId="4" borderId="34" xfId="0" applyFont="1" applyFill="1" applyBorder="1" applyAlignment="1" applyProtection="1">
      <alignment horizontal="center"/>
    </xf>
    <xf numFmtId="0" fontId="3" fillId="0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3" fillId="0" borderId="27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center" vertical="center"/>
    </xf>
    <xf numFmtId="4" fontId="4" fillId="3" borderId="19" xfId="0" applyNumberFormat="1" applyFont="1" applyFill="1" applyBorder="1" applyAlignment="1" applyProtection="1">
      <alignment horizontal="center" vertical="center"/>
    </xf>
    <xf numFmtId="2" fontId="4" fillId="2" borderId="19" xfId="0" applyNumberFormat="1" applyFont="1" applyFill="1" applyBorder="1" applyAlignment="1" applyProtection="1">
      <alignment horizontal="center"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left" vertical="center"/>
    </xf>
    <xf numFmtId="0" fontId="3" fillId="3" borderId="38" xfId="0" applyFont="1" applyFill="1" applyBorder="1" applyAlignment="1" applyProtection="1">
      <alignment horizontal="left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3" fontId="3" fillId="3" borderId="38" xfId="0" applyNumberFormat="1" applyFont="1" applyFill="1" applyBorder="1" applyAlignment="1" applyProtection="1">
      <alignment horizontal="left" vertical="center"/>
    </xf>
    <xf numFmtId="0" fontId="3" fillId="3" borderId="38" xfId="0" applyFont="1" applyFill="1" applyBorder="1" applyAlignment="1" applyProtection="1">
      <alignment horizontal="left" vertical="center"/>
    </xf>
    <xf numFmtId="4" fontId="4" fillId="3" borderId="38" xfId="0" applyNumberFormat="1" applyFont="1" applyFill="1" applyBorder="1" applyAlignment="1" applyProtection="1">
      <alignment horizontal="center" vertical="center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4" fontId="4" fillId="3" borderId="39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view="pageBreakPreview" zoomScale="85" zoomScaleNormal="100" zoomScaleSheetLayoutView="85" workbookViewId="0">
      <selection activeCell="A14" sqref="A14:N14"/>
    </sheetView>
  </sheetViews>
  <sheetFormatPr defaultRowHeight="14.25" x14ac:dyDescent="0.2"/>
  <cols>
    <col min="1" max="1" width="13.7109375" style="19" customWidth="1"/>
    <col min="2" max="2" width="12" style="19" customWidth="1"/>
    <col min="3" max="3" width="14.85546875" style="19" customWidth="1"/>
    <col min="4" max="4" width="19.5703125" style="19" customWidth="1"/>
    <col min="5" max="6" width="9.140625" style="19"/>
    <col min="7" max="7" width="11.85546875" style="19" customWidth="1"/>
    <col min="8" max="9" width="9.140625" style="19"/>
    <col min="10" max="10" width="11.85546875" style="19" customWidth="1"/>
    <col min="11" max="11" width="17" style="19" customWidth="1"/>
    <col min="12" max="12" width="16.140625" style="19" customWidth="1"/>
    <col min="13" max="13" width="20.85546875" style="19" customWidth="1"/>
    <col min="14" max="14" width="19.42578125" style="19" customWidth="1"/>
    <col min="15" max="15" width="14.5703125" style="19" customWidth="1"/>
    <col min="16" max="16" width="9.42578125" style="19" bestFit="1" customWidth="1"/>
    <col min="17" max="16384" width="9.140625" style="19"/>
  </cols>
  <sheetData>
    <row r="1" spans="1:15" ht="19.5" customHeight="1" x14ac:dyDescent="0.2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9" t="s">
        <v>29</v>
      </c>
      <c r="N1" s="8"/>
    </row>
    <row r="2" spans="1:15" ht="13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 s="9" t="s">
        <v>40</v>
      </c>
      <c r="N2" s="8"/>
    </row>
    <row r="3" spans="1:15" ht="18" customHeight="1" x14ac:dyDescent="0.25">
      <c r="A3" s="87" t="s">
        <v>71</v>
      </c>
      <c r="B3" s="87"/>
      <c r="C3" s="91" t="s">
        <v>77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8" customHeight="1" x14ac:dyDescent="0.2">
      <c r="A4" s="90" t="s">
        <v>72</v>
      </c>
      <c r="B4" s="90"/>
      <c r="C4" s="90" t="s">
        <v>73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x14ac:dyDescent="0.2">
      <c r="A5" s="92" t="s">
        <v>74</v>
      </c>
      <c r="B5" s="92"/>
      <c r="C5" s="30" t="s">
        <v>75</v>
      </c>
      <c r="D5" s="30"/>
      <c r="E5" s="30"/>
      <c r="F5" s="30"/>
      <c r="G5" s="30"/>
      <c r="H5" s="30"/>
      <c r="I5" s="31"/>
      <c r="J5" s="31"/>
      <c r="K5" s="31"/>
      <c r="L5" s="31"/>
      <c r="M5" s="31"/>
      <c r="N5" s="31"/>
      <c r="O5" s="31"/>
    </row>
    <row r="6" spans="1:15" ht="15" x14ac:dyDescent="0.25">
      <c r="A6" s="32" t="s">
        <v>0</v>
      </c>
      <c r="B6" s="93" t="s">
        <v>76</v>
      </c>
      <c r="C6" s="93"/>
      <c r="D6" s="93"/>
      <c r="E6" s="93"/>
      <c r="F6" s="93"/>
      <c r="G6" s="93"/>
      <c r="H6" s="33"/>
      <c r="I6" s="34"/>
      <c r="J6" s="34"/>
      <c r="K6" s="35"/>
      <c r="L6" s="34"/>
      <c r="M6" s="34"/>
      <c r="N6" s="34"/>
      <c r="O6" s="34"/>
    </row>
    <row r="7" spans="1:15" ht="6" customHeight="1" thickBot="1" x14ac:dyDescent="0.3">
      <c r="A7" s="36"/>
      <c r="B7" s="94"/>
      <c r="C7" s="94"/>
      <c r="D7" s="94"/>
      <c r="E7" s="94"/>
      <c r="F7" s="94"/>
      <c r="G7" s="94"/>
      <c r="H7" s="33"/>
      <c r="I7" s="34"/>
      <c r="J7" s="34"/>
      <c r="K7" s="34"/>
      <c r="L7" s="34"/>
      <c r="M7" s="34"/>
      <c r="N7" s="34"/>
      <c r="O7" s="34"/>
    </row>
    <row r="8" spans="1:15" ht="16.5" customHeight="1" thickBot="1" x14ac:dyDescent="0.3">
      <c r="A8" s="88" t="s">
        <v>78</v>
      </c>
      <c r="B8" s="89"/>
      <c r="C8" s="37"/>
      <c r="D8" s="38"/>
      <c r="E8" s="38"/>
      <c r="F8" s="38"/>
      <c r="G8" s="38"/>
      <c r="H8" s="33"/>
      <c r="I8" s="34"/>
      <c r="J8" s="34"/>
      <c r="K8" s="34"/>
      <c r="L8" s="34"/>
      <c r="M8" s="34"/>
      <c r="N8" s="34"/>
      <c r="O8" s="34"/>
    </row>
    <row r="9" spans="1:15" ht="21" customHeight="1" thickBot="1" x14ac:dyDescent="0.25">
      <c r="A9" s="55" t="s">
        <v>5</v>
      </c>
      <c r="B9" s="55" t="s">
        <v>1</v>
      </c>
      <c r="C9" s="82" t="s">
        <v>43</v>
      </c>
      <c r="D9" s="83"/>
      <c r="E9" s="84" t="s">
        <v>2</v>
      </c>
      <c r="F9" s="85"/>
      <c r="G9" s="86"/>
      <c r="H9" s="74" t="s">
        <v>3</v>
      </c>
      <c r="I9" s="47" t="s">
        <v>33</v>
      </c>
      <c r="J9" s="77" t="s">
        <v>34</v>
      </c>
      <c r="K9" s="80" t="s">
        <v>58</v>
      </c>
      <c r="L9" s="47" t="s">
        <v>55</v>
      </c>
      <c r="M9" s="49" t="s">
        <v>62</v>
      </c>
      <c r="N9" s="47" t="s">
        <v>60</v>
      </c>
    </row>
    <row r="10" spans="1:15" ht="21.75" customHeight="1" x14ac:dyDescent="0.2">
      <c r="A10" s="52"/>
      <c r="B10" s="52"/>
      <c r="C10" s="53" t="s">
        <v>28</v>
      </c>
      <c r="D10" s="54"/>
      <c r="E10" s="53" t="s">
        <v>30</v>
      </c>
      <c r="F10" s="48" t="s">
        <v>31</v>
      </c>
      <c r="G10" s="47" t="s">
        <v>32</v>
      </c>
      <c r="H10" s="75"/>
      <c r="I10" s="48"/>
      <c r="J10" s="78"/>
      <c r="K10" s="81"/>
      <c r="L10" s="48"/>
      <c r="M10" s="50"/>
      <c r="N10" s="52"/>
    </row>
    <row r="11" spans="1:15" ht="50.25" customHeight="1" thickBot="1" x14ac:dyDescent="0.25">
      <c r="A11" s="52"/>
      <c r="B11" s="52"/>
      <c r="C11" s="53"/>
      <c r="D11" s="54"/>
      <c r="E11" s="53"/>
      <c r="F11" s="48"/>
      <c r="G11" s="48"/>
      <c r="H11" s="76"/>
      <c r="I11" s="48"/>
      <c r="J11" s="79"/>
      <c r="K11" s="81"/>
      <c r="L11" s="48"/>
      <c r="M11" s="50"/>
      <c r="N11" s="52"/>
    </row>
    <row r="12" spans="1:15" ht="42.75" customHeight="1" x14ac:dyDescent="0.2">
      <c r="A12" s="101" t="s">
        <v>66</v>
      </c>
      <c r="B12" s="17" t="s">
        <v>67</v>
      </c>
      <c r="C12" s="102" t="s">
        <v>64</v>
      </c>
      <c r="D12" s="102" t="s">
        <v>64</v>
      </c>
      <c r="E12" s="18">
        <v>148</v>
      </c>
      <c r="F12" s="18"/>
      <c r="G12" s="18">
        <v>148</v>
      </c>
      <c r="H12" s="18" t="s">
        <v>65</v>
      </c>
      <c r="I12" s="18">
        <v>50</v>
      </c>
      <c r="J12" s="18">
        <v>0.3</v>
      </c>
      <c r="K12" s="17" t="s">
        <v>68</v>
      </c>
      <c r="L12" s="103">
        <v>4201.72</v>
      </c>
      <c r="M12" s="104"/>
      <c r="N12" s="105">
        <f>SUM(M12*G12)</f>
        <v>0</v>
      </c>
      <c r="O12" s="20" t="str">
        <f t="shared" ref="O12:O13" si="0">IF( N12=0," ", IF(100-((L12/N12)*100)&gt;20,"viac ako 20%",0))</f>
        <v xml:space="preserve"> </v>
      </c>
    </row>
    <row r="13" spans="1:15" ht="42.75" customHeight="1" thickBot="1" x14ac:dyDescent="0.25">
      <c r="A13" s="106" t="s">
        <v>66</v>
      </c>
      <c r="B13" s="107" t="s">
        <v>69</v>
      </c>
      <c r="C13" s="108" t="s">
        <v>64</v>
      </c>
      <c r="D13" s="108" t="s">
        <v>64</v>
      </c>
      <c r="E13" s="109">
        <v>332</v>
      </c>
      <c r="F13" s="109"/>
      <c r="G13" s="107">
        <v>332</v>
      </c>
      <c r="H13" s="107" t="s">
        <v>65</v>
      </c>
      <c r="I13" s="107">
        <v>40</v>
      </c>
      <c r="J13" s="107">
        <v>0.16</v>
      </c>
      <c r="K13" s="110" t="s">
        <v>70</v>
      </c>
      <c r="L13" s="111">
        <v>11636.6</v>
      </c>
      <c r="M13" s="112"/>
      <c r="N13" s="113">
        <f>SUM(M13*G13)</f>
        <v>0</v>
      </c>
      <c r="O13" s="20" t="str">
        <f t="shared" si="0"/>
        <v xml:space="preserve"> </v>
      </c>
    </row>
    <row r="14" spans="1:15" ht="15" thickBot="1" x14ac:dyDescent="0.25">
      <c r="A14" s="98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00"/>
      <c r="O14" s="20"/>
    </row>
    <row r="15" spans="1:15" ht="60" customHeight="1" thickBot="1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51" t="s">
        <v>7</v>
      </c>
      <c r="K15" s="51"/>
      <c r="L15" s="25">
        <f>SUM(L12:L13)</f>
        <v>15838.32</v>
      </c>
      <c r="M15" s="39" t="s">
        <v>79</v>
      </c>
      <c r="N15" s="40">
        <f>SUM(N12:N13)</f>
        <v>0</v>
      </c>
      <c r="O15" s="20" t="str">
        <f>IF(N15&gt;L15,"prekročená cena","nižšia ako stanovená")</f>
        <v>nižšia ako stanovená</v>
      </c>
    </row>
    <row r="16" spans="1:15" ht="15" thickBot="1" x14ac:dyDescent="0.25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3"/>
      <c r="M16" s="26" t="s">
        <v>8</v>
      </c>
      <c r="N16" s="27">
        <f>N17-N15</f>
        <v>0</v>
      </c>
    </row>
    <row r="17" spans="1:14" ht="15" thickBot="1" x14ac:dyDescent="0.25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6"/>
      <c r="M17" s="26" t="s">
        <v>9</v>
      </c>
      <c r="N17" s="27">
        <f>IF("nie"=MID(H25,1,3),N15,(N15*1.2))</f>
        <v>0</v>
      </c>
    </row>
    <row r="18" spans="1:14" x14ac:dyDescent="0.2">
      <c r="A18" s="61"/>
      <c r="B18" s="61"/>
      <c r="C18" s="61"/>
      <c r="D18" s="10"/>
      <c r="E18" s="10"/>
      <c r="F18" s="10"/>
      <c r="G18" s="10"/>
      <c r="H18" s="10"/>
      <c r="I18" s="10" t="s">
        <v>39</v>
      </c>
      <c r="J18" s="10"/>
      <c r="K18" s="10"/>
      <c r="L18" s="10"/>
      <c r="M18" s="10"/>
      <c r="N18" s="10"/>
    </row>
    <row r="19" spans="1:14" ht="15" x14ac:dyDescent="0.2">
      <c r="A19" s="72" t="s">
        <v>57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spans="1:14" ht="25.5" customHeight="1" x14ac:dyDescent="0.2">
      <c r="A20" s="29" t="s">
        <v>37</v>
      </c>
      <c r="B20" s="15"/>
      <c r="C20" s="15"/>
      <c r="D20" s="15"/>
      <c r="E20" s="15"/>
      <c r="F20" s="15"/>
      <c r="G20" s="14" t="s">
        <v>36</v>
      </c>
      <c r="H20" s="15"/>
      <c r="I20" s="15"/>
      <c r="J20" s="11"/>
      <c r="K20" s="11"/>
      <c r="L20" s="11"/>
      <c r="M20" s="11"/>
      <c r="N20" s="11"/>
    </row>
    <row r="21" spans="1:14" ht="15" customHeight="1" x14ac:dyDescent="0.2">
      <c r="A21" s="63" t="s">
        <v>59</v>
      </c>
      <c r="B21" s="64"/>
      <c r="C21" s="64"/>
      <c r="D21" s="64"/>
      <c r="E21" s="65"/>
      <c r="F21" s="62" t="s">
        <v>42</v>
      </c>
      <c r="G21" s="12" t="s">
        <v>10</v>
      </c>
      <c r="H21" s="56"/>
      <c r="I21" s="57"/>
      <c r="J21" s="57"/>
      <c r="K21" s="57"/>
      <c r="L21" s="57"/>
      <c r="M21" s="57"/>
      <c r="N21" s="58"/>
    </row>
    <row r="22" spans="1:14" x14ac:dyDescent="0.2">
      <c r="A22" s="66"/>
      <c r="B22" s="67"/>
      <c r="C22" s="67"/>
      <c r="D22" s="67"/>
      <c r="E22" s="68"/>
      <c r="F22" s="62"/>
      <c r="G22" s="12" t="s">
        <v>11</v>
      </c>
      <c r="H22" s="56"/>
      <c r="I22" s="57"/>
      <c r="J22" s="57"/>
      <c r="K22" s="57"/>
      <c r="L22" s="57"/>
      <c r="M22" s="57"/>
      <c r="N22" s="58"/>
    </row>
    <row r="23" spans="1:14" ht="18" customHeight="1" x14ac:dyDescent="0.2">
      <c r="A23" s="66"/>
      <c r="B23" s="67"/>
      <c r="C23" s="67"/>
      <c r="D23" s="67"/>
      <c r="E23" s="68"/>
      <c r="F23" s="62"/>
      <c r="G23" s="12" t="s">
        <v>12</v>
      </c>
      <c r="H23" s="56"/>
      <c r="I23" s="57"/>
      <c r="J23" s="57"/>
      <c r="K23" s="57"/>
      <c r="L23" s="57"/>
      <c r="M23" s="57"/>
      <c r="N23" s="58"/>
    </row>
    <row r="24" spans="1:14" x14ac:dyDescent="0.2">
      <c r="A24" s="66"/>
      <c r="B24" s="67"/>
      <c r="C24" s="67"/>
      <c r="D24" s="67"/>
      <c r="E24" s="68"/>
      <c r="F24" s="62"/>
      <c r="G24" s="12" t="s">
        <v>13</v>
      </c>
      <c r="H24" s="56"/>
      <c r="I24" s="57"/>
      <c r="J24" s="57"/>
      <c r="K24" s="57"/>
      <c r="L24" s="57"/>
      <c r="M24" s="57"/>
      <c r="N24" s="58"/>
    </row>
    <row r="25" spans="1:14" x14ac:dyDescent="0.2">
      <c r="A25" s="66"/>
      <c r="B25" s="67"/>
      <c r="C25" s="67"/>
      <c r="D25" s="67"/>
      <c r="E25" s="68"/>
      <c r="F25" s="62"/>
      <c r="G25" s="12" t="s">
        <v>14</v>
      </c>
      <c r="H25" s="56"/>
      <c r="I25" s="57"/>
      <c r="J25" s="57"/>
      <c r="K25" s="57"/>
      <c r="L25" s="57"/>
      <c r="M25" s="57"/>
      <c r="N25" s="58"/>
    </row>
    <row r="26" spans="1:14" x14ac:dyDescent="0.2">
      <c r="A26" s="66"/>
      <c r="B26" s="67"/>
      <c r="C26" s="67"/>
      <c r="D26" s="67"/>
      <c r="E26" s="68"/>
      <c r="F26" s="22"/>
      <c r="G26" s="22"/>
      <c r="H26" s="22"/>
      <c r="I26" s="22"/>
      <c r="J26" s="22"/>
      <c r="K26" s="22"/>
      <c r="L26" s="22"/>
      <c r="M26" s="22"/>
      <c r="N26" s="22"/>
    </row>
    <row r="27" spans="1:14" x14ac:dyDescent="0.2">
      <c r="A27" s="66"/>
      <c r="B27" s="67"/>
      <c r="C27" s="67"/>
      <c r="D27" s="67"/>
      <c r="E27" s="68"/>
      <c r="F27" s="22"/>
      <c r="G27" s="22"/>
      <c r="H27" s="22"/>
      <c r="I27" s="22"/>
      <c r="J27" s="22"/>
      <c r="K27" s="22"/>
      <c r="L27" s="22"/>
      <c r="M27" s="22"/>
      <c r="N27" s="22"/>
    </row>
    <row r="28" spans="1:14" x14ac:dyDescent="0.2">
      <c r="A28" s="69"/>
      <c r="B28" s="70"/>
      <c r="C28" s="70"/>
      <c r="D28" s="70"/>
      <c r="E28" s="71"/>
      <c r="F28" s="11"/>
      <c r="G28" s="22"/>
      <c r="H28" s="21"/>
      <c r="I28" s="22"/>
      <c r="J28" s="22" t="s">
        <v>38</v>
      </c>
      <c r="K28" s="22"/>
      <c r="L28" s="59"/>
      <c r="M28" s="60"/>
      <c r="N28" s="22"/>
    </row>
    <row r="29" spans="1:14" x14ac:dyDescent="0.2">
      <c r="A29" s="11"/>
      <c r="B29" s="11"/>
      <c r="C29" s="11"/>
      <c r="D29" s="11"/>
      <c r="E29" s="11"/>
      <c r="F29" s="11"/>
      <c r="G29" s="22"/>
      <c r="H29" s="22"/>
      <c r="I29" s="22"/>
      <c r="J29" s="22"/>
      <c r="K29" s="22"/>
      <c r="L29" s="22"/>
      <c r="M29" s="22"/>
      <c r="N29" s="22"/>
    </row>
    <row r="30" spans="1:14" x14ac:dyDescent="0.2">
      <c r="A30" s="28"/>
      <c r="B30" s="28"/>
      <c r="C30" s="28"/>
      <c r="D30" s="28"/>
      <c r="E30" s="28"/>
      <c r="F30" s="28"/>
      <c r="G30" s="22"/>
      <c r="H30" s="22"/>
      <c r="I30" s="22"/>
      <c r="J30" s="22"/>
      <c r="K30" s="22"/>
      <c r="L30" s="22"/>
      <c r="M30" s="22"/>
      <c r="N30" s="22"/>
    </row>
  </sheetData>
  <mergeCells count="39">
    <mergeCell ref="B6:G6"/>
    <mergeCell ref="B7:G7"/>
    <mergeCell ref="A1:L1"/>
    <mergeCell ref="C12:D12"/>
    <mergeCell ref="C13:D13"/>
    <mergeCell ref="H9:H11"/>
    <mergeCell ref="I9:I11"/>
    <mergeCell ref="J9:J11"/>
    <mergeCell ref="K9:K11"/>
    <mergeCell ref="B9:B11"/>
    <mergeCell ref="C9:D9"/>
    <mergeCell ref="E9:G9"/>
    <mergeCell ref="A3:B3"/>
    <mergeCell ref="A8:B8"/>
    <mergeCell ref="A4:B4"/>
    <mergeCell ref="C3:O3"/>
    <mergeCell ref="C4:O4"/>
    <mergeCell ref="A5:B5"/>
    <mergeCell ref="H25:N25"/>
    <mergeCell ref="L28:M28"/>
    <mergeCell ref="A18:C18"/>
    <mergeCell ref="F21:F25"/>
    <mergeCell ref="H21:N21"/>
    <mergeCell ref="H22:N22"/>
    <mergeCell ref="H23:N23"/>
    <mergeCell ref="H24:N24"/>
    <mergeCell ref="A21:E28"/>
    <mergeCell ref="A19:N19"/>
    <mergeCell ref="A16:L17"/>
    <mergeCell ref="L9:L11"/>
    <mergeCell ref="M9:M11"/>
    <mergeCell ref="J15:K15"/>
    <mergeCell ref="A14:N14"/>
    <mergeCell ref="N9:N11"/>
    <mergeCell ref="C10:D11"/>
    <mergeCell ref="E10:E11"/>
    <mergeCell ref="F10:F11"/>
    <mergeCell ref="G10:G11"/>
    <mergeCell ref="A9:A11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96" t="s">
        <v>25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x14ac:dyDescent="0.25">
      <c r="A2" s="2" t="s">
        <v>16</v>
      </c>
      <c r="B2" s="95" t="s">
        <v>44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x14ac:dyDescent="0.25">
      <c r="A3" s="2" t="s">
        <v>5</v>
      </c>
      <c r="B3" s="95" t="s">
        <v>45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x14ac:dyDescent="0.25">
      <c r="A4" s="2" t="s">
        <v>1</v>
      </c>
      <c r="B4" s="95" t="s">
        <v>17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x14ac:dyDescent="0.25">
      <c r="A5" s="2" t="s">
        <v>6</v>
      </c>
      <c r="B5" s="95" t="s">
        <v>46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x14ac:dyDescent="0.25">
      <c r="A6" s="3" t="s">
        <v>48</v>
      </c>
      <c r="B6" s="95" t="s">
        <v>47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25">
      <c r="A7" s="3" t="s">
        <v>49</v>
      </c>
      <c r="B7" s="95" t="s">
        <v>50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4" t="s">
        <v>18</v>
      </c>
      <c r="B8" s="95" t="s">
        <v>51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5">
      <c r="A9" s="5" t="s">
        <v>19</v>
      </c>
      <c r="B9" s="95" t="s">
        <v>52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5">
      <c r="A10" s="4" t="s">
        <v>41</v>
      </c>
      <c r="B10" s="95" t="s">
        <v>63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ht="16.5" customHeight="1" x14ac:dyDescent="0.25">
      <c r="A11" s="4" t="s">
        <v>4</v>
      </c>
      <c r="B11" s="95" t="s">
        <v>26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25">
      <c r="A12" s="4" t="s">
        <v>20</v>
      </c>
      <c r="B12" s="95" t="s">
        <v>21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ht="16.5" customHeight="1" x14ac:dyDescent="0.25">
      <c r="A13" s="6" t="s">
        <v>61</v>
      </c>
      <c r="B13" s="95" t="s">
        <v>22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25">
      <c r="A14" s="6" t="s">
        <v>23</v>
      </c>
      <c r="B14" s="95" t="s">
        <v>53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25">
      <c r="A15" s="7" t="s">
        <v>24</v>
      </c>
      <c r="B15" s="95" t="s">
        <v>54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ht="45" x14ac:dyDescent="0.25">
      <c r="A16" s="13" t="s">
        <v>27</v>
      </c>
      <c r="B16" s="97" t="s">
        <v>56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2023-08-18T10:42:12Z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