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15. ŠZM pre intervenčnú kardiológiu na uzáver skratov a dutín - 5 častí\4. SP\"/>
    </mc:Choice>
  </mc:AlternateContent>
  <bookViews>
    <workbookView xWindow="0" yWindow="0" windowWidth="20490" windowHeight="7755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210" r:id="rId6"/>
    <sheet name="Príloha č. 5 - časť 3" sheetId="211" r:id="rId7"/>
    <sheet name="Príloha č. 5 - časť 4" sheetId="212" r:id="rId8"/>
    <sheet name="Príloha č. 5 - časť 5" sheetId="213" r:id="rId9"/>
    <sheet name=" Príloha č. 6 - časť 1" sheetId="144" r:id="rId10"/>
    <sheet name="Príloha č. 6 - časť 2" sheetId="147" r:id="rId11"/>
    <sheet name="Príloha č. 6 - časť 3" sheetId="214" r:id="rId12"/>
    <sheet name="Príloha č. 6 - časť 4" sheetId="215" r:id="rId13"/>
    <sheet name="Príloha č. 6 - časť 5" sheetId="216" r:id="rId14"/>
    <sheet name="Príloha č. 7 - časť 1 " sheetId="202" r:id="rId15"/>
    <sheet name="Príloha č. 7 - časť 2" sheetId="217" r:id="rId16"/>
    <sheet name="Príloha č. 7 - časť 3 " sheetId="218" r:id="rId17"/>
    <sheet name="Príloha č. 7 - časť 4" sheetId="219" r:id="rId18"/>
    <sheet name="Príloha č. 7 - časť 5" sheetId="220" r:id="rId19"/>
    <sheet name="Príloha č. 8" sheetId="209" r:id="rId20"/>
  </sheets>
  <externalReferences>
    <externalReference r:id="rId21"/>
  </externalReferences>
  <definedNames>
    <definedName name="_xlnm.Print_Area" localSheetId="9">' Príloha č. 6 - časť 1'!$A$1:$K$26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4">'Príloha č. 5 - časť 1'!$A$1:$D$39</definedName>
    <definedName name="_xlnm.Print_Area" localSheetId="5">'Príloha č. 5 - časť 2'!$A$1:$D$33</definedName>
    <definedName name="_xlnm.Print_Area" localSheetId="6">'Príloha č. 5 - časť 3'!$A$1:$D$40</definedName>
    <definedName name="_xlnm.Print_Area" localSheetId="7">'Príloha č. 5 - časť 4'!$A$1:$D$27</definedName>
    <definedName name="_xlnm.Print_Area" localSheetId="8">'Príloha č. 5 - časť 5'!$A$1:$D$30</definedName>
    <definedName name="_xlnm.Print_Area" localSheetId="10">'Príloha č. 6 - časť 2'!$A$1:$K$25</definedName>
    <definedName name="_xlnm.Print_Area" localSheetId="11">'Príloha č. 6 - časť 3'!$A$1:$K$25</definedName>
    <definedName name="_xlnm.Print_Area" localSheetId="12">'Príloha č. 6 - časť 4'!$A$1:$K$24</definedName>
    <definedName name="_xlnm.Print_Area" localSheetId="13">'Príloha č. 6 - časť 5'!$A$1:$K$25</definedName>
    <definedName name="_xlnm.Print_Area" localSheetId="14">'Príloha č. 7 - časť 1 '!$A$1:$M$59</definedName>
    <definedName name="_xlnm.Print_Area" localSheetId="15">'Príloha č. 7 - časť 2'!$A$1:$M$35</definedName>
    <definedName name="_xlnm.Print_Area" localSheetId="16">'Príloha č. 7 - časť 3 '!$A$1:$M$35</definedName>
    <definedName name="_xlnm.Print_Area" localSheetId="17">'Príloha č. 7 - časť 4'!$A$1:$M$28</definedName>
    <definedName name="_xlnm.Print_Area" localSheetId="18">'Príloha č. 7 - časť 5'!$A$1:$M$35</definedName>
    <definedName name="_xlnm.Print_Area" localSheetId="19">'Príloha č. 8'!$A$1:$F$30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16" l="1"/>
  <c r="I10" i="216"/>
  <c r="K10" i="214"/>
  <c r="I10" i="214"/>
  <c r="K10" i="147"/>
  <c r="I10" i="147"/>
  <c r="B31" i="220" l="1"/>
  <c r="B30" i="220"/>
  <c r="C27" i="220"/>
  <c r="C26" i="220"/>
  <c r="C25" i="220"/>
  <c r="C24" i="220"/>
  <c r="A2" i="220"/>
  <c r="B24" i="219"/>
  <c r="B23" i="219"/>
  <c r="C20" i="219"/>
  <c r="C19" i="219"/>
  <c r="C18" i="219"/>
  <c r="C17" i="219"/>
  <c r="A2" i="219"/>
  <c r="B31" i="218"/>
  <c r="B30" i="218"/>
  <c r="C27" i="218"/>
  <c r="C26" i="218"/>
  <c r="C25" i="218"/>
  <c r="C24" i="218"/>
  <c r="A2" i="218"/>
  <c r="B31" i="217"/>
  <c r="B30" i="217"/>
  <c r="C27" i="217"/>
  <c r="C26" i="217"/>
  <c r="C25" i="217"/>
  <c r="C24" i="217"/>
  <c r="A2" i="217"/>
  <c r="B21" i="216" l="1"/>
  <c r="B20" i="216"/>
  <c r="C17" i="216"/>
  <c r="C16" i="216"/>
  <c r="C15" i="216"/>
  <c r="C14" i="216"/>
  <c r="D10" i="216"/>
  <c r="I9" i="216"/>
  <c r="J9" i="216" s="1"/>
  <c r="K9" i="216" s="1"/>
  <c r="G9" i="216"/>
  <c r="H9" i="216" s="1"/>
  <c r="I8" i="216"/>
  <c r="G8" i="216"/>
  <c r="H8" i="216" s="1"/>
  <c r="A2" i="216"/>
  <c r="B20" i="215"/>
  <c r="B19" i="215"/>
  <c r="C16" i="215"/>
  <c r="C15" i="215"/>
  <c r="C14" i="215"/>
  <c r="C13" i="215"/>
  <c r="D9" i="215"/>
  <c r="I8" i="215"/>
  <c r="J8" i="215" s="1"/>
  <c r="G8" i="215"/>
  <c r="H8" i="215" s="1"/>
  <c r="A2" i="215"/>
  <c r="B21" i="214"/>
  <c r="B20" i="214"/>
  <c r="C17" i="214"/>
  <c r="C16" i="214"/>
  <c r="C15" i="214"/>
  <c r="C14" i="214"/>
  <c r="D10" i="214"/>
  <c r="I9" i="214"/>
  <c r="H9" i="214"/>
  <c r="G9" i="214"/>
  <c r="I8" i="214"/>
  <c r="G8" i="214"/>
  <c r="H8" i="214" s="1"/>
  <c r="A2" i="214"/>
  <c r="D10" i="147"/>
  <c r="D13" i="144"/>
  <c r="J8" i="216" l="1"/>
  <c r="K8" i="216" s="1"/>
  <c r="K8" i="215"/>
  <c r="K9" i="215" s="1"/>
  <c r="I9" i="215"/>
  <c r="J8" i="214"/>
  <c r="K8" i="214" s="1"/>
  <c r="J9" i="214"/>
  <c r="K9" i="214" s="1"/>
  <c r="I11" i="144" l="1"/>
  <c r="H11" i="144"/>
  <c r="G11" i="144"/>
  <c r="I10" i="144"/>
  <c r="G10" i="144"/>
  <c r="H10" i="144" s="1"/>
  <c r="I9" i="144"/>
  <c r="J9" i="144" s="1"/>
  <c r="K9" i="144" s="1"/>
  <c r="G9" i="144"/>
  <c r="H9" i="144" s="1"/>
  <c r="B28" i="213"/>
  <c r="B27" i="213"/>
  <c r="C24" i="213"/>
  <c r="C23" i="213"/>
  <c r="C22" i="213"/>
  <c r="C21" i="213"/>
  <c r="A2" i="213"/>
  <c r="B25" i="212"/>
  <c r="B24" i="212"/>
  <c r="C21" i="212"/>
  <c r="C20" i="212"/>
  <c r="C19" i="212"/>
  <c r="C18" i="212"/>
  <c r="A2" i="212"/>
  <c r="B38" i="211"/>
  <c r="B37" i="211"/>
  <c r="C34" i="211"/>
  <c r="C33" i="211"/>
  <c r="C32" i="211"/>
  <c r="C31" i="211"/>
  <c r="A2" i="211"/>
  <c r="J10" i="144" l="1"/>
  <c r="K10" i="144" s="1"/>
  <c r="J11" i="144"/>
  <c r="K11" i="144" s="1"/>
  <c r="B31" i="210"/>
  <c r="B30" i="210"/>
  <c r="C27" i="210"/>
  <c r="C26" i="210"/>
  <c r="C25" i="210"/>
  <c r="C24" i="210"/>
  <c r="A2" i="210"/>
  <c r="A2" i="209" l="1"/>
  <c r="E28" i="209" l="1"/>
  <c r="B25" i="209"/>
  <c r="B24" i="209"/>
  <c r="I9" i="147" l="1"/>
  <c r="J9" i="147" s="1"/>
  <c r="K9" i="147" s="1"/>
  <c r="G9" i="147"/>
  <c r="H9" i="147" s="1"/>
  <c r="G12" i="144"/>
  <c r="H12" i="144" s="1"/>
  <c r="I12" i="144"/>
  <c r="J12" i="144"/>
  <c r="K12" i="144" l="1"/>
  <c r="B55" i="202"/>
  <c r="B54" i="202"/>
  <c r="C51" i="202"/>
  <c r="C50" i="202"/>
  <c r="C49" i="202"/>
  <c r="C48" i="202"/>
  <c r="A2" i="202"/>
  <c r="A2" i="147"/>
  <c r="B37" i="184" l="1"/>
  <c r="B36" i="184"/>
  <c r="C33" i="184"/>
  <c r="C32" i="184"/>
  <c r="C31" i="184"/>
  <c r="C30" i="184"/>
  <c r="A2" i="184"/>
  <c r="B21" i="147" l="1"/>
  <c r="B20" i="147"/>
  <c r="C17" i="147"/>
  <c r="C16" i="147"/>
  <c r="C15" i="147"/>
  <c r="C14" i="147"/>
  <c r="I8" i="147"/>
  <c r="J8" i="147" s="1"/>
  <c r="K8" i="147" s="1"/>
  <c r="G8" i="147"/>
  <c r="H8" i="147" s="1"/>
  <c r="B24" i="144"/>
  <c r="B23" i="144"/>
  <c r="C20" i="144"/>
  <c r="C19" i="144"/>
  <c r="C18" i="144"/>
  <c r="C17" i="144"/>
  <c r="I8" i="144"/>
  <c r="I13" i="144" s="1"/>
  <c r="G8" i="144"/>
  <c r="H8" i="144" s="1"/>
  <c r="A2" i="144"/>
  <c r="J8" i="144" l="1"/>
  <c r="K8" i="144" s="1"/>
  <c r="K13" i="144" s="1"/>
  <c r="C7" i="5" l="1"/>
  <c r="C6" i="5"/>
  <c r="A2" i="18" l="1"/>
  <c r="B24" i="18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<sst xmlns="http://schemas.openxmlformats.org/spreadsheetml/2006/main" count="977" uniqueCount="207">
  <si>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</si>
  <si>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</si>
  <si>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</si>
  <si>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</si>
  <si>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</si>
  <si>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</si>
  <si>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</si>
  <si>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</si>
  <si>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</si>
  <si>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</si>
  <si>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</si>
  <si>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</si>
  <si>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</si>
  <si>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</si>
  <si>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</si>
  <si>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</si>
  <si>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</si>
  <si>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</si>
  <si>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</si>
  <si>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</si>
  <si>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</si>
  <si>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</si>
  <si>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</si>
  <si>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</si>
  <si>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</si>
  <si>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</si>
  <si>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</si>
  <si>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</si>
  <si>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</si>
  <si>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</si>
  <si>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</si>
  <si>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</si>
  <si>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</si>
  <si>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</si>
  <si>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</si>
  <si>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</si>
  <si>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</si>
  <si>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</si>
  <si>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</si>
  <si>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</si>
  <si>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</si>
  <si>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</si>
  <si>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</si>
  <si>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</si>
  <si>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</si>
  <si>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</si>
  <si>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</si>
  <si>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</si>
  <si>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</si>
  <si>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</si>
  <si>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</si>
  <si>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</si>
  <si>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</si>
  <si>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</si>
  <si>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</si>
  <si>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</si>
  <si>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</si>
  <si>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</si>
  <si>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</si>
  <si>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</si>
  <si>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</si>
  <si>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</si>
  <si>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</si>
  <si>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</si>
  <si>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</si>
  <si>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</si>
  <si>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</si>
  <si>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</si>
  <si>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</si>
  <si>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</si>
  <si>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</si>
  <si>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</si>
  <si>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SPOLU za časť č. 3 predmetu zákazky:</t>
  </si>
  <si>
    <t>SPOLU za časť č. 4 predmetu zákazky:</t>
  </si>
  <si>
    <t>SPOLU za časť č. 5 predmetu zákazky:</t>
  </si>
  <si>
    <t>..............................................</t>
  </si>
  <si>
    <t xml:space="preserve">Názov položky </t>
  </si>
  <si>
    <t>13.</t>
  </si>
  <si>
    <t xml:space="preserve">1. </t>
  </si>
  <si>
    <t>3</t>
  </si>
  <si>
    <t>4</t>
  </si>
  <si>
    <t>Je prípustná možnosť implantácie do dysfukčných bioprotéz v aortálnej ako aj v mitrálnej a trikuspidálnej pozícii.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</si>
  <si>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</si>
  <si>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</si>
  <si>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</si>
  <si>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</si>
  <si>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</si>
  <si>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</si>
  <si>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</si>
  <si>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</si>
  <si>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</si>
  <si>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</si>
  <si>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</si>
  <si>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</si>
  <si>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</si>
  <si>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</si>
  <si>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</si>
  <si>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</si>
  <si>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</si>
  <si>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</si>
  <si>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</si>
  <si>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</si>
  <si>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</si>
  <si>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</si>
  <si>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Špeciálny zdravotnícky materiá pre intervenčnú kardiológiu so zreteľom na uzávery skratov a dutín</t>
  </si>
  <si>
    <t>Špeciálny zdravotnícky materiál pre intervenčnú kardiológiu so zreteľom na uzávery skratov a dutín</t>
  </si>
  <si>
    <t>Podpis podľa bodu 11.9 časti 
A - Pokyny pre záujemcov a uchádzačov súťažných podkladov</t>
  </si>
  <si>
    <t>Položka č. 1 - Okludér defektov predsieňového septa</t>
  </si>
  <si>
    <t xml:space="preserve">Položka č. 2 - Kalibračný balónikový katéter (príslušenstvo) </t>
  </si>
  <si>
    <t xml:space="preserve">požaduje sa škála oklúderov v minimálne 20 rôznych veľkostiach s ohľadom na tvarovú rôznorodosť anatómie septa (septum secundum) v rozmedzí od 4 do 40mm pre jednoduché defekty predsieňového septa, </t>
  </si>
  <si>
    <t xml:space="preserve">požaduje sa škála oklúderov minimálne 5 rôznych veľkostiach v rozmedzí od 18 do 40mm pre viacpočetné defekty predsieňového septa,  </t>
  </si>
  <si>
    <t>určený na meranie veľkosti defektu v minimálne 2 rôznych veľkostiach od 20 do 40mm s RTG značkami.</t>
  </si>
  <si>
    <t>1</t>
  </si>
  <si>
    <t xml:space="preserve">Položka č. 4 - Vodič (príslušenstvo) </t>
  </si>
  <si>
    <t xml:space="preserve">Položka č. 5 - Zavádzací a výmenný systém (príslušenstvo) </t>
  </si>
  <si>
    <t xml:space="preserve">vodič určený na dosiahnutie defektu s dĺžkou až do 300cm. </t>
  </si>
  <si>
    <t>Služby spojené s implantáciou špeciálneho zdravotníckeho materiálu (ďalej len "ŠZM") počas trvania zmluvného vzťahu, ktoré musia byť zahrnuté v cene ŠZM:</t>
  </si>
  <si>
    <t xml:space="preserve">požaduje sa, aby uchádzač zabezpečil pred prvou implantáciou ŠZM odborné zaškolenie pre maximálne troch lekárov verejného obstarávateľa v školiacom zariadení (pracovisko, ktoré vykonáva implantácie ŠZM) a to najneskôr 30 kalendárnych dní pred prvou implantáciou, ktorému bude po zaškolení školiacim zariadením  vydané potvrdenie o zaškolení, </t>
  </si>
  <si>
    <t xml:space="preserve">požaduje sa, aby uchádzač zabezpečil v školiacom zariadení (pracovisko, ktoré vykonáva implantácie ŠZM) medicínsko-technickú podporu zahŕňajúcu zabezpečenie školiteľa - lekára s implantačnými skúsenosťami ASD a PFO, resp. technického špecialistu pri výkone ako aj telefonické konzultácie pre maximalizáciu úspešnosti implantácií realizovaných verejným obstarávateľom, </t>
  </si>
  <si>
    <t>požaduje sa, aby v prípade výmeny okludéra z dôvodu nevyhovujúcej pozície počas implantácie za inú veľkosť - tzv. missizing, bol nevyhovujúci okludér plne dobropisovaný uchádzačom, verejný obstarávateľ je povinný k objednávke týkajúca sa vymeneného okludéra priložiť vždy správu o výkone, v ktorej bude potreba výmeny riadne zaznamenaná a odôvodnená.</t>
  </si>
  <si>
    <t xml:space="preserve">požaduje sa škála okludérov v minimálne 8 rôznych veľkostiach v rozmedzí od 4 do 18 mm pre muskulárne defekty komorového septa (VSD-MUSC), </t>
  </si>
  <si>
    <t xml:space="preserve">požaduje sa, aby uchádzač zabezpečil v školiacom zariadení (pracovisko, ktoré vykonáva implantácie ŠZM) medicínsko-technickú podporu zahŕňajúcu zabezpečenie školiteľa - lekára s implantačnými skúsenosťami VSD, resp. technického špecialistu pri výkone ako aj telefonické konzultácie pre maximalizáciu úspešnosti implantácií realizovaných verejným obstarávateľom, </t>
  </si>
  <si>
    <t>Časť č. 2 - Špeciálny zdravotnícky materiál pre intervenčnú kardiológiu so zreteľom na katetrizačný uzáver defektov komorového septa s príslušenstvom vrátane poskytovania služieb</t>
  </si>
  <si>
    <t>Časť č. 3 - Špeciálny zdravotnícky materiál pre intervenčnú kardiológiu so zreteľom na perkutánne implantovateľné uzávery uška ľavej predsiene s príslušenstvom vrátane poskytovania služieb</t>
  </si>
  <si>
    <t>požaduje sa oklúzny systém indikovaný na uzáver uška ľavej predsiene zavádzaný perkutánne katetrizačnou metódou,</t>
  </si>
  <si>
    <t>požaduje sa samo-tvarovateľný a samo-expandovateľný systém,</t>
  </si>
  <si>
    <t xml:space="preserve">požaduje sa plne reponibilná schopnosť systému, </t>
  </si>
  <si>
    <t xml:space="preserve">uzáver musí pozostávať: </t>
  </si>
  <si>
    <t>4.1</t>
  </si>
  <si>
    <t xml:space="preserve">z nitinolového materiálu z dvoch častí: z disku a tela uzáveru opatreného nitinolovými háčikmi, </t>
  </si>
  <si>
    <t>4.2</t>
  </si>
  <si>
    <t xml:space="preserve">vo veľkosti uzáveru od 16 do 34mm,  </t>
  </si>
  <si>
    <t>4.3</t>
  </si>
  <si>
    <t xml:space="preserve">dĺžka tela uzáveru od 7,5 do 10mm, </t>
  </si>
  <si>
    <t>4.4</t>
  </si>
  <si>
    <t>priemer disku od 22 do 44mm,</t>
  </si>
  <si>
    <t xml:space="preserve">systém musí byť opatrený prvkami umožňujúcimi RTG vizualizáciu. </t>
  </si>
  <si>
    <t>možnosť vychýlenia distálnej časti zavádzača v dvoch rovinách v rozsahu 0-120°,</t>
  </si>
  <si>
    <t>14F veľkosť zavádzača akomoduje všetky veľkosti oklúderov,</t>
  </si>
  <si>
    <t>integrovaná pasívna hemostatická chlopňa pre minimalizáciu straty krvi.</t>
  </si>
  <si>
    <t>požaduje sa, aby uchádzač zabezpečil pred prvou implantáciou ŠZM odborné zaškolenie pre maximálne troch lekárov verejného obstarávateľa v školiacom zariadení (pracovisko, ktoré vykonáva implantácie ŠZM) a to najneskôr 30 kalendárnych dní pred prvou implantáciou, ktorému bude po zaškolení školiacim zariadením  vydané potvrdenie o zaškolení,</t>
  </si>
  <si>
    <t>požaduje sa, aby uchádzač zabezpečil v školiacom zariadení (pracovisko, ktoré vykonáva implantácie ŠZM) medicínsko-technickú podporu zahŕňajúcu zabezpečenie školiteľa - lekára s implantačnými skúsenosťami LAAO, resp. technického špecialistu pri výkone ako aj konzultácie a periprocedurálne merania uška ľavej predsiene pre maximalizáciu úspešnosti implantácií realizovaných verejným obstarávateľom,</t>
  </si>
  <si>
    <t>Časť č. 4 - Špeciálny zdravotnícky materiál pre intervenčnú kardiológiu so zreteľom na katetrizačný uzáver paravalvulárneho leaku vrátane poskytovania služieb</t>
  </si>
  <si>
    <t xml:space="preserve">požaduje sa, aby uchádzač zabezpečil pred prvou implantáciou ŠZM odborné zaškolenie pre maximálne troch lekárov verejného obstarávateľa v školiacom zariadení (pracovisko, ktoré vykonáva implantácie ŠZM) a to najneskôr 30 kalendárnych dní pred prvou implantáciou, ktorému bude po zaškolení školiacim zariadením vydané potvrdenie o zaškolení, </t>
  </si>
  <si>
    <t xml:space="preserve">požaduje sa, aby uchádzač zabezpečil v školiacom zariadení (pracovisko, ktoré vykonáva implantácie ŠZM) medicínsko - technickú podporu zahŕňajúcu zabezpečenie školiteľa - lekára s implantačnými skúsenosťami (uzáver paravalvulárneho leaku), resp. technického špecialistu pri výkone ako aj telefonické konzultácie pre maximalizáciu úspešnosti implantácií realizovaných verejným obstarávateľom, </t>
  </si>
  <si>
    <t>Časť č. 5 - Špeciálny zdravotnícky materiál pre intervenčnú kardiológiu so zreteľom na katetrizačný uzáver perzistujúceho ductus arteriosus s príslušenstvom vrátane poskytovania služieb</t>
  </si>
  <si>
    <t xml:space="preserve">požaduje sa, aby uchádzač zabezpečil v školiacom zariadení (pracovisko, ktoré vykonáva implantácie ŠZM) medicínsko - technickú podporu zahŕňajúcu zabezpečenie školiteľa - lekára s implantačnými skúsenosťami PDA, resp. technického špecialistu pri výkone ako aj telefonické konzultácie pre maximalizáciu úspešnosti implantácií realizovaných verejným obstarávateľom,   </t>
  </si>
  <si>
    <t xml:space="preserve">Kalibračný balónikový katéter (príslušenstvo) </t>
  </si>
  <si>
    <t>Vodič (príslušenstvo)</t>
  </si>
  <si>
    <t xml:space="preserve">Zavádzací a výmenný systém (príslušenstvo) </t>
  </si>
  <si>
    <t>Zavádzací a výmenný systém (príslušenstvo)</t>
  </si>
  <si>
    <t>Položka č. 1 - Oklúder defektov predsieňového septa</t>
  </si>
  <si>
    <t xml:space="preserve">Položka č. 3 - Oklúder defektov perzistujúci foramen ovale </t>
  </si>
  <si>
    <t>špeciálny zdravotnícky materiál pre intervenčnú kardiológiu so zameraním na perkutánne implantovateľné telieska (oklúdery) zo samoexpandovateľného materiálu pre uzáver patentného foramen ovale (PFO) u indikovaných pacientov s vysokým rizikom recidívy cievnej mozgovej príhody a kontraindikáciou dlhodobej antikoagulačnej liečby,</t>
  </si>
  <si>
    <t>požaduje sa škála oklúderov v minimálne 4 rôznych veľkostiach s ohľadom na tvarovú rôznorodosť anatómie septa (septum primum) v rozmedzí od 18 do 35mm. Spojenie diskov okludéra pre PFO uzáver musí umožňovať voľný pohyb diskov a septa.</t>
  </si>
  <si>
    <t xml:space="preserve">zavádzací a výmenný systém špeciálne určený na zavedenie oklúdera. </t>
  </si>
  <si>
    <t>špeciálny zdravotnícky materiál pre intervenčnú kardiológiu so zameraním na perkutánne implantovateľné telieska (oklúdery ) zo samoexpandovateľného materiálu pre uzáver vrodených a získaných defektov predsieňového septa - jednoduchých (ASD) aj viacpočetných (ASD-MF) perkutánnou cestou u indikovaných pacientov s významným ľavo-pravým skratom, alebo vysokým rizikom recidívy cievnej mozgovej príhody a kontraindikáciou dlhodobej antikoagulačnej liečby,</t>
  </si>
  <si>
    <t>Položka č. 1 - Oklúder defektov komorového septa</t>
  </si>
  <si>
    <t>špeciálny zdravotnícky materiál pre intervenčnú kardiológiu so zameraním na perkutánne implantovateľné telieska (oklúdery) zo samoexpandovateľného materiálu pre uzáver vrodených a získaných srdcových skratov a defektov perkutánnou cestou - defektov komorového septa membranóznych (VSD-MEMB), muskulárnych (VSD-MUSC) a poinfarktových (VSD- MUSC-PI) u indikovaných pacientov s významnou hemodynamickou závažnosťou defektu, vysokým rizikom vzniku infekčnej endokarditídy, pľúcnej hypertenzie a srdcového zlyhávania,</t>
  </si>
  <si>
    <t>požaduje sa škála oklúderov v minimálne 5 rôznych veľkostiach v rozmedzí od 16 do 24 mm pre poinfarktové muskulárne defekty komorového septa (VSD-MUSC- Pl),</t>
  </si>
  <si>
    <t>oklúdery sú určené pre septum s hrúbkou až do 10mm.</t>
  </si>
  <si>
    <t xml:space="preserve">oklúdery musia byť určené pre septum s hrúbkou až do 4mm. </t>
  </si>
  <si>
    <t>požaduje sa škála oklúderov v minimálne 15 rôznych veľkostiach s ohľadom na tvarovú rôznorodosť anatómie septa v rozmedzí od 4 do 18 mm pre membranózne defekty komorového septa (VSD-MEMB),</t>
  </si>
  <si>
    <t>požaduje sa, aby v prípade výmeny oklúdera z dôvodu nevyhovujúcej pozície počas implantácie za inú veľkosť - tzv. missizing, bol nevyhovujúci okludér plne dobropisovaný uchádzačom, verejný obstarávateľ je povinný k objednávke týkajúca sa vymeneného okludéra priložiť vždy správu o výkone, v ktorej bude potreba výmeny riadne zaznamenaná a odôvodnená.</t>
  </si>
  <si>
    <t>ovládateľný zavádzací systém pre oklúdery uška ľavej predsiene,</t>
  </si>
  <si>
    <t>požaduje sa, aby v prípade výmeny oklúdera z dôvodu nevyhovujúcej pozície počas implantácie za inú veľkosť – tzv. missizing, bol nevyhovujúci okluzor plne dobropisovaný uchádzačom, verejný obstarávateľ je povinný k objednávke týkajúca sa vymeneného okluzora priložiť vždy správu o výkone, v ktorej bude potreba výmeny riadne zaznamenaná a odôvodnená.</t>
  </si>
  <si>
    <t xml:space="preserve">špeciálny zdravotnícky materiál pre intervenčnú kardiológiu so zameraním na perkutánne implantovateľné telieska (oklúdery) zo samoexpandovateľného materiálu pre uzáver paravalvulárneho leaku u indikovaných pacientov s významnou hemodynamickou závažnosťou leaku a rizikom srdcového zlyhávania, </t>
  </si>
  <si>
    <t>požaduje sa škála oklúderov v minimálne 8 rôznych veľkostiach s ohľadom na tvarovú rôznorodosť paravalvulárnych leakov v rozmedzí aspoň od 2 do 5 mm pre šírku a 5 mm až 12 mm dĺžku leaku.</t>
  </si>
  <si>
    <t>požaduje sa, aby v prípade výmeny oklúdera z dôvodu nevyhovujúcej pozície počas implantácie za inú veľkosť – tzv. missizing, bol nevyhovujúci okludér plne dobropisovaný uchádzačom, verejný obstarávateľ je povinný k objednávke týkajúca sa vymeneného oklúdera priložiť vždy správu o výkone, v ktorej bude potreba výmeny riadne zaznamenaná a odôvodnená.</t>
  </si>
  <si>
    <t xml:space="preserve">špeciálny zdravotnícky materiál pre intervenčnú kardiológiu so zameraním na perkutánne implantovateľné telieska (oklúdery) zo samoexpandovateľného materiálu pre uzáver perzistujúceho ductus arteriosus u indikovaných pacientov s významnou hemodynamickou závažnosťou defektu, vysokým rizikom vzniku infekčnej endokarditídy, pľúcnej hypertenzie a srdcového zlyhávania, </t>
  </si>
  <si>
    <t>požaduje sa škála oklúderov v minimálne 8 rôznych veľkostiach s ohľadom na tvarovú rôznorodosť perzistujúceho ductus arteriosus – šírky aspoň do 5 mm a dĺžky aspoň do 10 mm.</t>
  </si>
  <si>
    <t>požaduje sa, aby v prípade výmeny okludéra z dôvodu nevyhovujúcej pozície počas implantácie za inú veľkosť – tzv. missizing, bol nevyhovujúci oklúder plne dobropisovaný uchádzačom, verejný obstarávateľ je povinný k objednávke týkajúca sa vymeneného oklúdera priložiť vždy správu o výkone, v ktorej bude potreba výmeny riadne zaznamenaná a odôvodnená.</t>
  </si>
  <si>
    <t>Oklúder defektov predsieňového septa</t>
  </si>
  <si>
    <t xml:space="preserve">Oklúder defektov perzistujúceho foramen ovale </t>
  </si>
  <si>
    <t>Oklúder uzáverov uška ľavej predsiene</t>
  </si>
  <si>
    <t xml:space="preserve">Chlopňový oklúder </t>
  </si>
  <si>
    <t>Oklúder PDA</t>
  </si>
  <si>
    <t xml:space="preserve">Položka č. 1 - Chlopňový oklúder </t>
  </si>
  <si>
    <t>Položka č. 2 - Kalibračný balónikový katéter (príslušenstvo)</t>
  </si>
  <si>
    <t>Položka č. 3 - Oklúder defektov perzistujúceho foramen ovale</t>
  </si>
  <si>
    <t>Položka č. 5 - Zavádzací a výmenný systém (príslušenstvo)</t>
  </si>
  <si>
    <t>60</t>
  </si>
  <si>
    <t>120</t>
  </si>
  <si>
    <t>10</t>
  </si>
  <si>
    <t>40</t>
  </si>
  <si>
    <t>Časť č. 4 – Špeciálny zdravotnícky materiál pre intervenčnú kardiológiu so zreteľom na katetrizačný uzáver paravalvulárneho leaku vrátane poskytovania služieb</t>
  </si>
  <si>
    <t>Časť č. 5 – Špeciálny zdravotnícky materiál pre intervenčnú kardiológiu so zreteľom na katetrizačný uzáver perzistujúceho ductus arteriosus s príslušenstvom vrátane poskytovania služieb</t>
  </si>
  <si>
    <t xml:space="preserve">33111730-7 </t>
  </si>
  <si>
    <t>33141240-4</t>
  </si>
  <si>
    <t>33111730-7</t>
  </si>
  <si>
    <t>33141200-2</t>
  </si>
  <si>
    <t xml:space="preserve">Položka č. 2 - Zavádzací a výmenný systém (príslušenstvo) </t>
  </si>
  <si>
    <t>Položka č. 1 - Oklúder uzáverov uška ľavej predsiene</t>
  </si>
  <si>
    <r>
      <t xml:space="preserve">Podpis podľa bodu 11.9 časti 
</t>
    </r>
    <r>
      <rPr>
        <sz val="9"/>
        <color theme="1"/>
        <rFont val="Arial"/>
        <family val="2"/>
        <charset val="238"/>
      </rPr>
      <t>A - Pokyny pre záujemcov a uchádzačov súťažných podkladov</t>
    </r>
  </si>
  <si>
    <t>Položka č. 1 - Oklúder PDA</t>
  </si>
  <si>
    <t xml:space="preserve">Oklúder defektov komorového septa </t>
  </si>
  <si>
    <t xml:space="preserve">Časť č. 1 - Špeciálny zdravotnícky materiál pre intervenčnú kardiológiu so zreteľom na katetrizačný uzáver defektov predsieňového septa a perzistujúceho foramen ovale s príslušenstvom vrátane poskytovania služieb  </t>
  </si>
  <si>
    <t>Časť č. 1 - Špeciálny zdravotnícky materiál pre intervenčnú kardiológiu so zreteľom na katetrizačný uzáver defektov predsieňového septa a perzistujúceho foramen ovale s príslušenstvom vrátane poskytovania služieb</t>
  </si>
  <si>
    <t>Časť č. 1 – Špeciálny zdravotnícky materiál pre intervenčnú kardiológiu so zreteľom na katetrizačný uzáver defektov predsieňového septa a perzistujúceho foramen ovale s príslušenstvom vrátane poskytovania služieb</t>
  </si>
  <si>
    <t>193</t>
  </si>
  <si>
    <t>Časť č. 2 – Špeciálny zdravotnícky materiál pre intervenčnú kardiológiu so zreteľom na katetrizačný uzáver defektov komorového septa s príslušenstvom vrátane poskytovania služieb</t>
  </si>
  <si>
    <t>Položka č. 2 - Zavádzací a výmenný systém (príslušenstvo)</t>
  </si>
  <si>
    <t>9</t>
  </si>
  <si>
    <t>Časť č. 3 – Špeciálny zdravotnícky materiál pre intervenčnú kardiológiu so zreteľom na perkutánne implantovateľné uzávery uška ľavej predsiene s príslušenstvom vrátane poskytovania služieb</t>
  </si>
  <si>
    <t>SPOLU za časť č. 2 predmetu zákazky:</t>
  </si>
  <si>
    <t xml:space="preserve">Položka č. 1 - Oklúder defektov komorového septa </t>
  </si>
  <si>
    <r>
      <t>Subdodávateľ-</t>
    </r>
    <r>
      <rPr>
        <sz val="9"/>
        <color theme="1"/>
        <rFont val="Arial"/>
        <family val="2"/>
        <charset val="238"/>
      </rPr>
      <t xml:space="preserve">práv.osoba
(obchodné meno, sídlo / miesto podnikania, IČO)
</t>
    </r>
    <r>
      <rPr>
        <b/>
        <sz val="9"/>
        <color theme="1"/>
        <rFont val="Arial"/>
        <family val="2"/>
        <charset val="238"/>
      </rPr>
      <t xml:space="preserve">
Subdodávateľ-</t>
    </r>
    <r>
      <rPr>
        <sz val="9"/>
        <color theme="1"/>
        <rFont val="Arial"/>
        <family val="2"/>
        <charset val="238"/>
      </rPr>
      <t>fyz.osoba
(meno a priezvisko, adresa pobytu, dátum narodenia)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</si>
</sst>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4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9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9" xfId="0" applyFont="1" applyBorder="1" applyAlignment="1" applyProtection="1">
      <alignment horizontal="center" vertical="top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59" xfId="0" applyFont="1" applyFill="1" applyBorder="1" applyAlignment="1" applyProtection="1">
      <alignment horizontal="center" vertical="center" wrapText="1"/>
      <protection locked="0"/>
    </xf>
    <xf numFmtId="0" fontId="7" fillId="3" borderId="61" xfId="0" applyFont="1" applyFill="1" applyBorder="1" applyAlignment="1" applyProtection="1">
      <alignment horizontal="center" vertical="top" wrapText="1"/>
      <protection locked="0"/>
    </xf>
    <xf numFmtId="0" fontId="7" fillId="3" borderId="53" xfId="0" applyFont="1" applyFill="1" applyBorder="1" applyAlignment="1" applyProtection="1">
      <alignment horizontal="center" vertical="top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7" fillId="3" borderId="5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top" wrapText="1"/>
      <protection locked="0"/>
    </xf>
    <xf numFmtId="0" fontId="7" fillId="3" borderId="69" xfId="0" applyFont="1" applyFill="1" applyBorder="1" applyAlignment="1" applyProtection="1">
      <alignment horizontal="center" vertical="top" wrapText="1"/>
      <protection locked="0"/>
    </xf>
    <xf numFmtId="0" fontId="7" fillId="3" borderId="73" xfId="0" applyFont="1" applyFill="1" applyBorder="1" applyAlignment="1" applyProtection="1">
      <alignment horizontal="center" vertical="top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6" xfId="0" applyNumberFormat="1" applyFont="1" applyBorder="1" applyAlignment="1" applyProtection="1">
      <alignment horizontal="center" vertical="center" wrapText="1"/>
      <protection locked="0"/>
    </xf>
    <xf numFmtId="49" fontId="9" fillId="0" borderId="70" xfId="0" applyNumberFormat="1" applyFont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0" fontId="7" fillId="3" borderId="78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28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97" xfId="0" applyFont="1" applyFill="1" applyBorder="1" applyAlignment="1" applyProtection="1">
      <alignment horizontal="center" vertical="center" wrapText="1"/>
      <protection locked="0"/>
    </xf>
    <xf numFmtId="0" fontId="7" fillId="3" borderId="98" xfId="0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44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3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3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4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100" xfId="0" applyNumberFormat="1" applyFont="1" applyFill="1" applyBorder="1" applyAlignment="1" applyProtection="1">
      <alignment vertical="center"/>
      <protection locked="0"/>
    </xf>
    <xf numFmtId="0" fontId="9" fillId="0" borderId="15" xfId="0" applyFont="1" applyBorder="1" applyAlignment="1">
      <alignment horizontal="left" vertical="center" wrapText="1"/>
    </xf>
    <xf numFmtId="4" fontId="9" fillId="0" borderId="32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4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0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9" fillId="0" borderId="103" xfId="0" applyNumberFormat="1" applyFont="1" applyBorder="1" applyAlignment="1">
      <alignment horizontal="left" vertical="center" wrapText="1"/>
    </xf>
    <xf numFmtId="49" fontId="9" fillId="0" borderId="104" xfId="0" applyNumberFormat="1" applyFont="1" applyBorder="1" applyAlignment="1">
      <alignment horizontal="left" vertical="center" wrapText="1"/>
    </xf>
    <xf numFmtId="49" fontId="9" fillId="0" borderId="103" xfId="0" applyNumberFormat="1" applyFont="1" applyBorder="1" applyAlignment="1">
      <alignment horizontal="center" vertical="center" wrapText="1"/>
    </xf>
    <xf numFmtId="49" fontId="3" fillId="0" borderId="84" xfId="0" applyNumberFormat="1" applyFont="1" applyFill="1" applyBorder="1" applyAlignment="1">
      <alignment vertical="center" wrapText="1"/>
    </xf>
    <xf numFmtId="0" fontId="7" fillId="3" borderId="108" xfId="0" applyFont="1" applyFill="1" applyBorder="1" applyAlignment="1" applyProtection="1">
      <alignment horizontal="center" vertical="top" wrapText="1"/>
      <protection locked="0"/>
    </xf>
    <xf numFmtId="0" fontId="7" fillId="0" borderId="112" xfId="0" applyFont="1" applyBorder="1" applyAlignment="1" applyProtection="1">
      <alignment horizontal="center" vertical="center" wrapText="1"/>
      <protection locked="0"/>
    </xf>
    <xf numFmtId="0" fontId="7" fillId="3" borderId="113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7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2" xfId="0" applyNumberFormat="1" applyFont="1" applyBorder="1" applyAlignment="1">
      <alignment horizontal="center" vertical="center" wrapText="1"/>
    </xf>
    <xf numFmtId="49" fontId="9" fillId="0" borderId="82" xfId="0" applyNumberFormat="1" applyFont="1" applyBorder="1" applyAlignment="1">
      <alignment horizontal="center" vertical="center"/>
    </xf>
    <xf numFmtId="49" fontId="9" fillId="0" borderId="82" xfId="0" applyNumberFormat="1" applyFont="1" applyBorder="1" applyAlignment="1">
      <alignment horizontal="right" vertical="center"/>
    </xf>
    <xf numFmtId="49" fontId="9" fillId="0" borderId="114" xfId="0" applyNumberFormat="1" applyFont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vertical="center" wrapText="1"/>
    </xf>
    <xf numFmtId="49" fontId="9" fillId="0" borderId="115" xfId="0" applyNumberFormat="1" applyFont="1" applyBorder="1" applyAlignment="1">
      <alignment horizontal="center" vertical="center" wrapText="1"/>
    </xf>
    <xf numFmtId="49" fontId="3" fillId="0" borderId="116" xfId="0" applyNumberFormat="1" applyFont="1" applyFill="1" applyBorder="1" applyAlignment="1">
      <alignment horizontal="left" vertical="center" wrapText="1"/>
    </xf>
    <xf numFmtId="49" fontId="9" fillId="0" borderId="83" xfId="0" applyNumberFormat="1" applyFont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left" vertical="center" wrapText="1"/>
    </xf>
    <xf numFmtId="49" fontId="9" fillId="0" borderId="39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vertical="center" wrapText="1"/>
    </xf>
    <xf numFmtId="4" fontId="9" fillId="0" borderId="94" xfId="0" applyNumberFormat="1" applyFont="1" applyBorder="1" applyAlignment="1" applyProtection="1">
      <alignment horizontal="right" vertical="center" wrapText="1"/>
      <protection locked="0"/>
    </xf>
    <xf numFmtId="4" fontId="9" fillId="0" borderId="6" xfId="0" applyNumberFormat="1" applyFont="1" applyBorder="1" applyAlignment="1" applyProtection="1">
      <alignment horizontal="right" vertical="center" wrapText="1"/>
      <protection locked="0"/>
    </xf>
    <xf numFmtId="4" fontId="9" fillId="0" borderId="93" xfId="0" applyNumberFormat="1" applyFont="1" applyBorder="1" applyAlignment="1" applyProtection="1">
      <alignment horizontal="right" vertical="center" wrapText="1"/>
      <protection locked="0"/>
    </xf>
    <xf numFmtId="4" fontId="9" fillId="0" borderId="117" xfId="0" applyNumberFormat="1" applyFont="1" applyBorder="1" applyAlignment="1" applyProtection="1">
      <alignment horizontal="right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116" xfId="0" applyFont="1" applyBorder="1" applyAlignment="1">
      <alignment horizontal="left" vertical="center" wrapText="1"/>
    </xf>
    <xf numFmtId="0" fontId="9" fillId="0" borderId="116" xfId="0" applyFont="1" applyBorder="1" applyAlignment="1" applyProtection="1">
      <alignment horizontal="center" vertical="center" wrapText="1"/>
      <protection locked="0"/>
    </xf>
    <xf numFmtId="3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18" xfId="0" applyNumberFormat="1" applyFont="1" applyBorder="1" applyAlignment="1" applyProtection="1">
      <alignment horizontal="right" vertical="center" wrapText="1"/>
      <protection locked="0"/>
    </xf>
    <xf numFmtId="4" fontId="9" fillId="0" borderId="119" xfId="0" applyNumberFormat="1" applyFont="1" applyBorder="1" applyAlignment="1" applyProtection="1">
      <alignment horizontal="right" vertical="center" wrapText="1"/>
      <protection locked="0"/>
    </xf>
    <xf numFmtId="4" fontId="9" fillId="0" borderId="118" xfId="0" applyNumberFormat="1" applyFont="1" applyBorder="1" applyAlignment="1" applyProtection="1">
      <alignment horizontal="right" vertical="center" wrapText="1"/>
      <protection locked="0"/>
    </xf>
    <xf numFmtId="0" fontId="9" fillId="0" borderId="116" xfId="0" applyFont="1" applyBorder="1" applyAlignment="1" applyProtection="1">
      <alignment wrapText="1"/>
      <protection locked="0"/>
    </xf>
    <xf numFmtId="0" fontId="9" fillId="0" borderId="22" xfId="0" applyFont="1" applyBorder="1" applyAlignment="1" applyProtection="1">
      <alignment wrapText="1"/>
      <protection locked="0"/>
    </xf>
    <xf numFmtId="0" fontId="9" fillId="0" borderId="60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2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" fillId="0" borderId="0" xfId="6" applyFont="1" applyAlignment="1">
      <alignment vertical="center" wrapText="1"/>
    </xf>
    <xf numFmtId="0" fontId="20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20" fillId="0" borderId="0" xfId="6" applyFont="1" applyAlignment="1">
      <alignment vertical="top" wrapText="1"/>
    </xf>
    <xf numFmtId="0" fontId="19" fillId="0" borderId="0" xfId="6" applyFont="1" applyAlignment="1" applyProtection="1">
      <alignment wrapText="1"/>
      <protection locked="0"/>
    </xf>
    <xf numFmtId="0" fontId="1" fillId="0" borderId="0" xfId="6" applyFont="1"/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3" xfId="6" applyNumberFormat="1" applyFont="1" applyFill="1" applyBorder="1" applyAlignment="1">
      <alignment wrapText="1"/>
    </xf>
    <xf numFmtId="0" fontId="1" fillId="4" borderId="0" xfId="0" applyFont="1" applyFill="1" applyAlignment="1">
      <alignment horizontal="center" vertical="top" wrapText="1"/>
    </xf>
    <xf numFmtId="4" fontId="9" fillId="4" borderId="93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18" xfId="0" applyNumberFormat="1" applyFont="1" applyBorder="1" applyAlignment="1" applyProtection="1">
      <alignment horizontal="center" vertical="center" wrapText="1"/>
      <protection locked="0"/>
    </xf>
    <xf numFmtId="0" fontId="1" fillId="0" borderId="0" xfId="5" applyFont="1" applyAlignment="1">
      <alignment horizont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1" applyFont="1" applyAlignment="1">
      <alignment horizontal="left" vertical="center" wrapText="1"/>
    </xf>
    <xf numFmtId="49" fontId="9" fillId="2" borderId="130" xfId="0" applyNumberFormat="1" applyFont="1" applyFill="1" applyBorder="1" applyAlignment="1">
      <alignment horizontal="center" vertical="center" wrapText="1"/>
    </xf>
    <xf numFmtId="49" fontId="9" fillId="2" borderId="13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49" fontId="9" fillId="0" borderId="39" xfId="0" applyNumberFormat="1" applyFont="1" applyBorder="1" applyAlignment="1">
      <alignment horizontal="right" vertical="center"/>
    </xf>
    <xf numFmtId="49" fontId="3" fillId="0" borderId="84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14" xfId="5" applyFont="1" applyFill="1" applyBorder="1" applyAlignment="1">
      <alignment horizontal="left" vertical="center" wrapText="1"/>
    </xf>
    <xf numFmtId="0" fontId="3" fillId="0" borderId="84" xfId="5" applyFont="1" applyFill="1" applyBorder="1" applyAlignment="1">
      <alignment horizontal="left" vertical="center" wrapText="1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87" xfId="0" applyFont="1" applyFill="1" applyBorder="1" applyAlignment="1">
      <alignment horizontal="left" vertical="center"/>
    </xf>
    <xf numFmtId="0" fontId="2" fillId="3" borderId="88" xfId="0" applyFont="1" applyFill="1" applyBorder="1" applyAlignment="1">
      <alignment horizontal="left" vertical="center"/>
    </xf>
    <xf numFmtId="0" fontId="2" fillId="3" borderId="89" xfId="0" applyFont="1" applyFill="1" applyBorder="1" applyAlignment="1">
      <alignment horizontal="left" vertical="center"/>
    </xf>
    <xf numFmtId="0" fontId="1" fillId="0" borderId="90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1" fillId="0" borderId="92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 wrapText="1"/>
    </xf>
    <xf numFmtId="0" fontId="1" fillId="0" borderId="9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center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49" fontId="15" fillId="3" borderId="120" xfId="0" applyNumberFormat="1" applyFont="1" applyFill="1" applyBorder="1" applyAlignment="1">
      <alignment horizontal="left" vertical="center" wrapText="1"/>
    </xf>
    <xf numFmtId="49" fontId="15" fillId="3" borderId="121" xfId="0" applyNumberFormat="1" applyFont="1" applyFill="1" applyBorder="1" applyAlignment="1">
      <alignment horizontal="left" vertical="center" wrapText="1"/>
    </xf>
    <xf numFmtId="49" fontId="15" fillId="3" borderId="122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49" fontId="15" fillId="3" borderId="128" xfId="0" applyNumberFormat="1" applyFont="1" applyFill="1" applyBorder="1" applyAlignment="1">
      <alignment horizontal="left" vertical="center" wrapText="1"/>
    </xf>
    <xf numFmtId="49" fontId="15" fillId="3" borderId="123" xfId="0" applyNumberFormat="1" applyFont="1" applyFill="1" applyBorder="1" applyAlignment="1">
      <alignment horizontal="left" vertical="center" wrapText="1"/>
    </xf>
    <xf numFmtId="49" fontId="15" fillId="3" borderId="103" xfId="0" applyNumberFormat="1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96" xfId="0" applyFont="1" applyFill="1" applyBorder="1" applyAlignment="1" applyProtection="1">
      <alignment vertical="top" wrapText="1"/>
      <protection locked="0"/>
    </xf>
    <xf numFmtId="49" fontId="10" fillId="2" borderId="79" xfId="0" applyNumberFormat="1" applyFont="1" applyFill="1" applyBorder="1" applyAlignment="1">
      <alignment horizontal="left" vertical="top" wrapText="1"/>
    </xf>
    <xf numFmtId="49" fontId="10" fillId="2" borderId="64" xfId="0" applyNumberFormat="1" applyFont="1" applyFill="1" applyBorder="1" applyAlignment="1">
      <alignment horizontal="left" vertical="top" wrapText="1"/>
    </xf>
    <xf numFmtId="49" fontId="10" fillId="2" borderId="120" xfId="0" applyNumberFormat="1" applyFont="1" applyFill="1" applyBorder="1" applyAlignment="1">
      <alignment horizontal="left" vertical="top" wrapText="1"/>
    </xf>
    <xf numFmtId="49" fontId="10" fillId="2" borderId="129" xfId="0" applyNumberFormat="1" applyFont="1" applyFill="1" applyBorder="1" applyAlignment="1">
      <alignment horizontal="left" vertical="top" wrapText="1"/>
    </xf>
    <xf numFmtId="0" fontId="10" fillId="2" borderId="34" xfId="0" applyFont="1" applyFill="1" applyBorder="1" applyAlignment="1">
      <alignment horizontal="center" vertical="top" wrapText="1"/>
    </xf>
    <xf numFmtId="0" fontId="10" fillId="2" borderId="80" xfId="0" applyFont="1" applyFill="1" applyBorder="1" applyAlignment="1">
      <alignment horizontal="center" vertical="top" wrapText="1"/>
    </xf>
    <xf numFmtId="49" fontId="15" fillId="0" borderId="96" xfId="1" applyNumberFormat="1" applyFont="1" applyBorder="1" applyAlignment="1">
      <alignment horizontal="left" vertical="center" wrapText="1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5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3" fontId="10" fillId="0" borderId="49" xfId="0" applyNumberFormat="1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49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wrapText="1"/>
    </xf>
    <xf numFmtId="49" fontId="9" fillId="4" borderId="10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9" xfId="0" applyNumberFormat="1" applyFont="1" applyBorder="1" applyAlignment="1" applyProtection="1">
      <alignment horizontal="center" vertical="center" wrapText="1"/>
      <protection locked="0"/>
    </xf>
    <xf numFmtId="49" fontId="9" fillId="0" borderId="102" xfId="0" applyNumberFormat="1" applyFont="1" applyBorder="1" applyAlignment="1" applyProtection="1">
      <alignment horizontal="center" vertical="center" wrapText="1"/>
      <protection locked="0"/>
    </xf>
    <xf numFmtId="49" fontId="9" fillId="0" borderId="110" xfId="0" applyNumberFormat="1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top" wrapText="1"/>
      <protection locked="0"/>
    </xf>
    <xf numFmtId="0" fontId="13" fillId="0" borderId="37" xfId="0" applyFont="1" applyBorder="1" applyAlignment="1" applyProtection="1">
      <alignment horizontal="center" vertical="top" wrapText="1"/>
      <protection locked="0"/>
    </xf>
    <xf numFmtId="0" fontId="13" fillId="0" borderId="44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5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2" xfId="0" applyFont="1" applyBorder="1" applyAlignment="1" applyProtection="1">
      <alignment horizontal="center" vertical="top" wrapText="1"/>
      <protection locked="0"/>
    </xf>
    <xf numFmtId="0" fontId="13" fillId="0" borderId="77" xfId="0" applyFont="1" applyBorder="1" applyAlignment="1" applyProtection="1">
      <alignment horizontal="center" vertical="top" wrapText="1"/>
      <protection locked="0"/>
    </xf>
    <xf numFmtId="0" fontId="13" fillId="0" borderId="55" xfId="0" applyFont="1" applyBorder="1" applyAlignment="1" applyProtection="1">
      <alignment horizontal="center" vertical="top" wrapText="1"/>
      <protection locked="0"/>
    </xf>
    <xf numFmtId="0" fontId="13" fillId="0" borderId="62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7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49" xfId="0" applyNumberFormat="1" applyFont="1" applyBorder="1" applyAlignment="1" applyProtection="1">
      <alignment horizontal="center" vertical="top" wrapText="1"/>
      <protection locked="0"/>
    </xf>
    <xf numFmtId="3" fontId="13" fillId="0" borderId="111" xfId="0" applyNumberFormat="1" applyFont="1" applyBorder="1" applyAlignment="1" applyProtection="1">
      <alignment horizontal="center" vertical="top" wrapText="1"/>
      <protection locked="0"/>
    </xf>
    <xf numFmtId="0" fontId="13" fillId="0" borderId="80" xfId="0" applyFont="1" applyBorder="1" applyAlignment="1" applyProtection="1">
      <alignment horizontal="center" vertical="top" wrapText="1"/>
      <protection locked="0"/>
    </xf>
    <xf numFmtId="0" fontId="13" fillId="0" borderId="102" xfId="0" applyFont="1" applyBorder="1" applyAlignment="1" applyProtection="1">
      <alignment horizontal="center" vertical="top" wrapText="1"/>
      <protection locked="0"/>
    </xf>
    <xf numFmtId="0" fontId="1" fillId="0" borderId="0" xfId="6" applyFont="1" applyAlignment="1">
      <alignment horizontal="center" wrapText="1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1" fillId="0" borderId="0" xfId="6" applyFont="1" applyAlignment="1">
      <alignment horizontal="center" vertical="top" wrapText="1"/>
    </xf>
    <xf numFmtId="0" fontId="1" fillId="0" borderId="0" xfId="6" applyFont="1" applyAlignment="1">
      <alignment horizontal="center" vertical="top"/>
    </xf>
    <xf numFmtId="0" fontId="1" fillId="0" borderId="0" xfId="6" applyFont="1" applyAlignment="1">
      <alignment horizontal="left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6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21" fillId="0" borderId="0" xfId="6" applyFont="1" applyAlignment="1">
      <alignment horizontal="left" vertical="center" wrapText="1"/>
    </xf>
    <xf numFmtId="0" fontId="2" fillId="0" borderId="33" xfId="6" applyFont="1" applyBorder="1" applyAlignment="1">
      <alignment horizontal="center" vertical="top" wrapText="1"/>
    </xf>
    <xf numFmtId="0" fontId="2" fillId="0" borderId="35" xfId="6" applyFont="1" applyBorder="1" applyAlignment="1">
      <alignment horizontal="center" vertical="top" wrapText="1"/>
    </xf>
    <xf numFmtId="0" fontId="2" fillId="0" borderId="34" xfId="6" applyFont="1" applyBorder="1" applyAlignment="1">
      <alignment horizontal="center" vertical="top" wrapText="1"/>
    </xf>
    <xf numFmtId="0" fontId="2" fillId="0" borderId="124" xfId="6" applyFont="1" applyFill="1" applyBorder="1" applyAlignment="1">
      <alignment horizontal="center" vertical="top" wrapText="1"/>
    </xf>
    <xf numFmtId="49" fontId="1" fillId="0" borderId="81" xfId="6" applyNumberFormat="1" applyFont="1" applyBorder="1" applyAlignment="1">
      <alignment horizontal="center" vertical="center" wrapText="1"/>
    </xf>
    <xf numFmtId="49" fontId="1" fillId="0" borderId="22" xfId="6" applyNumberFormat="1" applyFont="1" applyBorder="1" applyAlignment="1">
      <alignment horizontal="center" vertical="center" wrapText="1"/>
    </xf>
    <xf numFmtId="9" fontId="1" fillId="0" borderId="22" xfId="6" applyNumberFormat="1" applyFont="1" applyBorder="1" applyAlignment="1">
      <alignment horizontal="center" vertical="center" wrapText="1"/>
    </xf>
    <xf numFmtId="49" fontId="1" fillId="0" borderId="22" xfId="6" applyNumberFormat="1" applyFont="1" applyBorder="1" applyAlignment="1">
      <alignment horizontal="left" vertical="center" wrapText="1"/>
    </xf>
    <xf numFmtId="49" fontId="1" fillId="0" borderId="86" xfId="6" applyNumberFormat="1" applyFont="1" applyBorder="1" applyAlignment="1">
      <alignment horizontal="left" vertical="center" wrapText="1"/>
    </xf>
    <xf numFmtId="9" fontId="1" fillId="0" borderId="127" xfId="6" applyNumberFormat="1" applyFont="1" applyBorder="1" applyAlignment="1">
      <alignment horizontal="center" vertical="center" wrapText="1"/>
    </xf>
    <xf numFmtId="49" fontId="1" fillId="0" borderId="83" xfId="6" applyNumberFormat="1" applyFont="1" applyBorder="1" applyAlignment="1">
      <alignment horizontal="center" vertical="center" wrapText="1"/>
    </xf>
    <xf numFmtId="49" fontId="1" fillId="0" borderId="84" xfId="6" applyNumberFormat="1" applyFont="1" applyBorder="1" applyAlignment="1">
      <alignment horizontal="center" vertical="center" wrapText="1"/>
    </xf>
    <xf numFmtId="9" fontId="1" fillId="0" borderId="84" xfId="6" applyNumberFormat="1" applyFont="1" applyBorder="1" applyAlignment="1">
      <alignment horizontal="center" vertical="center" wrapText="1"/>
    </xf>
    <xf numFmtId="49" fontId="1" fillId="0" borderId="84" xfId="6" applyNumberFormat="1" applyFont="1" applyBorder="1" applyAlignment="1">
      <alignment horizontal="left" vertical="center" wrapText="1"/>
    </xf>
    <xf numFmtId="49" fontId="1" fillId="0" borderId="99" xfId="6" applyNumberFormat="1" applyFont="1" applyBorder="1" applyAlignment="1">
      <alignment horizontal="left" vertical="center" wrapText="1"/>
    </xf>
    <xf numFmtId="9" fontId="1" fillId="0" borderId="85" xfId="6" applyNumberFormat="1" applyFont="1" applyBorder="1" applyAlignment="1">
      <alignment horizontal="center" vertical="center" wrapText="1"/>
    </xf>
    <xf numFmtId="0" fontId="1" fillId="0" borderId="0" xfId="6" applyFont="1" applyAlignment="1">
      <alignment horizontal="left" vertical="center" wrapText="1"/>
    </xf>
    <xf numFmtId="0" fontId="20" fillId="0" borderId="0" xfId="6" applyFont="1" applyAlignment="1">
      <alignment horizontal="left" vertical="top" wrapText="1"/>
    </xf>
    <xf numFmtId="0" fontId="20" fillId="0" borderId="0" xfId="6" applyFont="1" applyAlignment="1">
      <alignment horizontal="left" vertical="top" wrapText="1"/>
    </xf>
    <xf numFmtId="0" fontId="1" fillId="0" borderId="0" xfId="6" applyFont="1" applyAlignment="1" applyProtection="1">
      <alignment wrapText="1"/>
      <protection locked="0"/>
    </xf>
    <xf numFmtId="0" fontId="1" fillId="0" borderId="0" xfId="6" applyNumberFormat="1" applyFont="1" applyBorder="1" applyAlignment="1" applyProtection="1">
      <alignment horizontal="left" wrapText="1"/>
      <protection locked="0"/>
    </xf>
    <xf numFmtId="14" fontId="1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Border="1" applyAlignment="1" applyProtection="1">
      <alignment wrapText="1"/>
      <protection locked="0"/>
    </xf>
    <xf numFmtId="0" fontId="1" fillId="0" borderId="0" xfId="6" applyFont="1" applyAlignment="1" applyProtection="1">
      <alignment horizontal="right" vertical="top"/>
      <protection locked="0"/>
    </xf>
    <xf numFmtId="0" fontId="1" fillId="0" borderId="0" xfId="6" applyFont="1" applyBorder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2" fillId="0" borderId="12" xfId="6" applyNumberFormat="1" applyFont="1" applyBorder="1" applyAlignment="1">
      <alignment horizontal="left" vertical="top" wrapText="1"/>
    </xf>
    <xf numFmtId="0" fontId="18" fillId="0" borderId="0" xfId="6" applyFont="1" applyFill="1" applyAlignment="1">
      <alignment horizontal="center" wrapText="1"/>
    </xf>
    <xf numFmtId="0" fontId="21" fillId="5" borderId="125" xfId="6" applyFont="1" applyFill="1" applyBorder="1" applyAlignment="1">
      <alignment horizontal="center" vertical="center" wrapText="1"/>
    </xf>
    <xf numFmtId="0" fontId="21" fillId="5" borderId="13" xfId="6" applyFont="1" applyFill="1" applyBorder="1" applyAlignment="1">
      <alignment horizontal="center" vertical="center" wrapText="1"/>
    </xf>
    <xf numFmtId="0" fontId="21" fillId="5" borderId="126" xfId="6" applyFont="1" applyFill="1" applyBorder="1" applyAlignment="1">
      <alignment horizontal="center" vertical="center" wrapText="1"/>
    </xf>
    <xf numFmtId="0" fontId="21" fillId="0" borderId="0" xfId="6" applyFont="1" applyAlignment="1">
      <alignment wrapText="1"/>
    </xf>
  </cellXfs>
  <cellStyles count="7">
    <cellStyle name="Hypertextové prepojenie" xfId="4" builtinId="8"/>
    <cellStyle name="Normálna" xfId="0" builtinId="0"/>
    <cellStyle name="Normálna 2" xfId="5"/>
    <cellStyle name="Normálna 2 6" xfId="6"/>
    <cellStyle name="normálne 2 2" xfId="1"/>
    <cellStyle name="normálne 2 2 2" xfId="3"/>
    <cellStyle name="Normálne 4" xfId="2"/>
  </cellStyles>
  <dxfs count="6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142875</xdr:rowOff>
        </xdr:from>
        <xdr:to>
          <xdr:col>0</xdr:col>
          <xdr:colOff>285750</xdr:colOff>
          <xdr:row>7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171450</xdr:rowOff>
        </xdr:from>
        <xdr:to>
          <xdr:col>0</xdr:col>
          <xdr:colOff>285750</xdr:colOff>
          <xdr:row>19</xdr:row>
          <xdr:rowOff>57149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F8" sqref="F8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61" t="s">
        <v>12</v>
      </c>
      <c r="B1" s="261"/>
    </row>
    <row r="2" spans="1:10" ht="30" customHeight="1" x14ac:dyDescent="0.2">
      <c r="A2" s="273" t="s">
        <v>104</v>
      </c>
      <c r="B2" s="273"/>
      <c r="C2" s="273"/>
      <c r="D2" s="273"/>
    </row>
    <row r="3" spans="1:10" ht="24.95" customHeight="1" x14ac:dyDescent="0.2">
      <c r="A3" s="269"/>
      <c r="B3" s="269"/>
      <c r="C3" s="269"/>
    </row>
    <row r="4" spans="1:10" ht="14.25" x14ac:dyDescent="0.2">
      <c r="A4" s="270" t="s">
        <v>13</v>
      </c>
      <c r="B4" s="270"/>
      <c r="C4" s="270"/>
      <c r="D4" s="270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64" t="s">
        <v>1</v>
      </c>
      <c r="B6" s="264"/>
      <c r="C6" s="271"/>
      <c r="D6" s="271"/>
      <c r="F6" s="12"/>
    </row>
    <row r="7" spans="1:10" s="3" customFormat="1" ht="15" customHeight="1" x14ac:dyDescent="0.25">
      <c r="A7" s="264" t="s">
        <v>2</v>
      </c>
      <c r="B7" s="264"/>
      <c r="C7" s="272"/>
      <c r="D7" s="272"/>
    </row>
    <row r="8" spans="1:10" s="3" customFormat="1" ht="15" customHeight="1" x14ac:dyDescent="0.25">
      <c r="A8" s="264" t="s">
        <v>3</v>
      </c>
      <c r="B8" s="264"/>
      <c r="C8" s="274"/>
      <c r="D8" s="274"/>
    </row>
    <row r="9" spans="1:10" s="3" customFormat="1" ht="15" customHeight="1" x14ac:dyDescent="0.25">
      <c r="A9" s="264" t="s">
        <v>4</v>
      </c>
      <c r="B9" s="264"/>
      <c r="C9" s="274"/>
      <c r="D9" s="274"/>
    </row>
    <row r="10" spans="1:10" x14ac:dyDescent="0.2">
      <c r="A10" s="1"/>
      <c r="B10" s="1"/>
      <c r="C10" s="1"/>
    </row>
    <row r="11" spans="1:10" x14ac:dyDescent="0.2">
      <c r="A11" s="265" t="s">
        <v>14</v>
      </c>
      <c r="B11" s="265"/>
      <c r="C11" s="265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64" t="s">
        <v>5</v>
      </c>
      <c r="B12" s="264"/>
      <c r="C12" s="268" t="s">
        <v>25</v>
      </c>
      <c r="D12" s="268"/>
    </row>
    <row r="13" spans="1:10" s="3" customFormat="1" ht="15" customHeight="1" x14ac:dyDescent="0.25">
      <c r="A13" s="264" t="s">
        <v>6</v>
      </c>
      <c r="B13" s="264"/>
      <c r="C13" s="266"/>
      <c r="D13" s="266"/>
    </row>
    <row r="14" spans="1:10" s="3" customFormat="1" ht="15" customHeight="1" x14ac:dyDescent="0.25">
      <c r="A14" s="264" t="s">
        <v>7</v>
      </c>
      <c r="B14" s="264"/>
      <c r="C14" s="267"/>
      <c r="D14" s="267"/>
    </row>
    <row r="15" spans="1:10" x14ac:dyDescent="0.2">
      <c r="A15" s="1"/>
      <c r="B15" s="1"/>
      <c r="C15" s="1"/>
    </row>
    <row r="16" spans="1:10" x14ac:dyDescent="0.2">
      <c r="A16" s="265" t="s">
        <v>15</v>
      </c>
      <c r="B16" s="265"/>
      <c r="C16" s="265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64" t="s">
        <v>5</v>
      </c>
      <c r="B17" s="264"/>
      <c r="C17" s="268"/>
      <c r="D17" s="268"/>
    </row>
    <row r="18" spans="1:5" s="3" customFormat="1" ht="15" customHeight="1" x14ac:dyDescent="0.25">
      <c r="A18" s="264" t="s">
        <v>16</v>
      </c>
      <c r="B18" s="264"/>
      <c r="C18" s="266"/>
      <c r="D18" s="266"/>
    </row>
    <row r="19" spans="1:5" s="3" customFormat="1" ht="15" customHeight="1" x14ac:dyDescent="0.25">
      <c r="A19" s="264" t="s">
        <v>7</v>
      </c>
      <c r="B19" s="264"/>
      <c r="C19" s="267"/>
      <c r="D19" s="267"/>
    </row>
    <row r="20" spans="1:5" x14ac:dyDescent="0.2">
      <c r="B20" s="261"/>
      <c r="C20" s="261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38" t="s">
        <v>100</v>
      </c>
    </row>
    <row r="29" spans="1:5" x14ac:dyDescent="0.2">
      <c r="A29" s="262" t="s">
        <v>10</v>
      </c>
      <c r="B29" s="262"/>
      <c r="C29" s="30"/>
    </row>
    <row r="30" spans="1:5" s="10" customFormat="1" ht="12" customHeight="1" x14ac:dyDescent="0.2">
      <c r="A30" s="114"/>
      <c r="B30" s="263" t="s">
        <v>11</v>
      </c>
      <c r="C30" s="263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63" priority="6">
      <formula>LEN(TRIM(A30))=0</formula>
    </cfRule>
  </conditionalFormatting>
  <conditionalFormatting sqref="B23:B24">
    <cfRule type="containsBlanks" dxfId="62" priority="4">
      <formula>LEN(TRIM(B23))=0</formula>
    </cfRule>
  </conditionalFormatting>
  <conditionalFormatting sqref="C6:D9">
    <cfRule type="containsBlanks" dxfId="61" priority="3">
      <formula>LEN(TRIM(C6))=0</formula>
    </cfRule>
  </conditionalFormatting>
  <conditionalFormatting sqref="C12:D14">
    <cfRule type="containsBlanks" dxfId="60" priority="2">
      <formula>LEN(TRIM(C12))=0</formula>
    </cfRule>
  </conditionalFormatting>
  <conditionalFormatting sqref="C17:D19">
    <cfRule type="containsBlanks" dxfId="59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8"/>
  <sheetViews>
    <sheetView showGridLines="0" zoomScale="90" zoomScaleNormal="90" workbookViewId="0">
      <selection activeCell="K8" sqref="K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4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16" t="s">
        <v>12</v>
      </c>
      <c r="B1" s="316"/>
    </row>
    <row r="2" spans="1:23" ht="37.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23" s="37" customFormat="1" ht="42" customHeight="1" x14ac:dyDescent="0.25">
      <c r="A3" s="318" t="s">
        <v>44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23" s="22" customFormat="1" ht="41.25" customHeight="1" thickBot="1" x14ac:dyDescent="0.25">
      <c r="A4" s="326" t="s">
        <v>197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M4" s="38"/>
      <c r="N4" s="38"/>
      <c r="Q4" s="38"/>
      <c r="R4" s="38"/>
      <c r="W4" s="38"/>
    </row>
    <row r="5" spans="1:23" s="39" customFormat="1" ht="26.25" customHeight="1" x14ac:dyDescent="0.25">
      <c r="A5" s="327" t="s">
        <v>40</v>
      </c>
      <c r="B5" s="329" t="s">
        <v>76</v>
      </c>
      <c r="C5" s="331" t="s">
        <v>41</v>
      </c>
      <c r="D5" s="333" t="s">
        <v>82</v>
      </c>
      <c r="E5" s="335" t="s">
        <v>64</v>
      </c>
      <c r="F5" s="336"/>
      <c r="G5" s="336"/>
      <c r="H5" s="336"/>
      <c r="I5" s="337" t="s">
        <v>71</v>
      </c>
      <c r="J5" s="338"/>
      <c r="K5" s="339"/>
    </row>
    <row r="6" spans="1:23" s="39" customFormat="1" ht="42.75" customHeight="1" x14ac:dyDescent="0.25">
      <c r="A6" s="328"/>
      <c r="B6" s="330"/>
      <c r="C6" s="332"/>
      <c r="D6" s="334"/>
      <c r="E6" s="160" t="s">
        <v>42</v>
      </c>
      <c r="F6" s="160" t="s">
        <v>65</v>
      </c>
      <c r="G6" s="161" t="s">
        <v>70</v>
      </c>
      <c r="H6" s="162" t="s">
        <v>43</v>
      </c>
      <c r="I6" s="163" t="s">
        <v>42</v>
      </c>
      <c r="J6" s="161" t="s">
        <v>70</v>
      </c>
      <c r="K6" s="164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2" t="s">
        <v>32</v>
      </c>
      <c r="G7" s="69" t="s">
        <v>33</v>
      </c>
      <c r="H7" s="71" t="s">
        <v>34</v>
      </c>
      <c r="I7" s="72" t="s">
        <v>35</v>
      </c>
      <c r="J7" s="123" t="s">
        <v>36</v>
      </c>
      <c r="K7" s="70" t="s">
        <v>52</v>
      </c>
    </row>
    <row r="8" spans="1:23" s="47" customFormat="1" ht="30" customHeight="1" x14ac:dyDescent="0.25">
      <c r="A8" s="66" t="s">
        <v>27</v>
      </c>
      <c r="B8" s="146" t="s">
        <v>172</v>
      </c>
      <c r="C8" s="46" t="s">
        <v>39</v>
      </c>
      <c r="D8" s="155">
        <v>40</v>
      </c>
      <c r="E8" s="193"/>
      <c r="F8" s="241"/>
      <c r="G8" s="191">
        <f>E8*F8</f>
        <v>0</v>
      </c>
      <c r="H8" s="200">
        <f>E8+G8</f>
        <v>0</v>
      </c>
      <c r="I8" s="239">
        <f>D8*E8</f>
        <v>0</v>
      </c>
      <c r="J8" s="201">
        <f>F8*I8</f>
        <v>0</v>
      </c>
      <c r="K8" s="194">
        <f>I8+J8</f>
        <v>0</v>
      </c>
    </row>
    <row r="9" spans="1:23" s="47" customFormat="1" ht="30" customHeight="1" x14ac:dyDescent="0.25">
      <c r="A9" s="66" t="s">
        <v>28</v>
      </c>
      <c r="B9" s="146" t="s">
        <v>147</v>
      </c>
      <c r="C9" s="46" t="s">
        <v>39</v>
      </c>
      <c r="D9" s="155">
        <v>40</v>
      </c>
      <c r="E9" s="193"/>
      <c r="F9" s="241"/>
      <c r="G9" s="191">
        <f t="shared" ref="G9:G11" si="0">E9*F9</f>
        <v>0</v>
      </c>
      <c r="H9" s="200">
        <f t="shared" ref="H9:H11" si="1">E9+G9</f>
        <v>0</v>
      </c>
      <c r="I9" s="239">
        <f t="shared" ref="I9:I11" si="2">D9*E9</f>
        <v>0</v>
      </c>
      <c r="J9" s="201">
        <f t="shared" ref="J9:J11" si="3">F9*I9</f>
        <v>0</v>
      </c>
      <c r="K9" s="194">
        <f t="shared" ref="K9:K11" si="4">I9+J9</f>
        <v>0</v>
      </c>
    </row>
    <row r="10" spans="1:23" s="47" customFormat="1" ht="30" customHeight="1" x14ac:dyDescent="0.25">
      <c r="A10" s="66" t="s">
        <v>29</v>
      </c>
      <c r="B10" s="146" t="s">
        <v>173</v>
      </c>
      <c r="C10" s="46" t="s">
        <v>39</v>
      </c>
      <c r="D10" s="155">
        <v>60</v>
      </c>
      <c r="E10" s="193"/>
      <c r="F10" s="241"/>
      <c r="G10" s="191">
        <f t="shared" si="0"/>
        <v>0</v>
      </c>
      <c r="H10" s="200">
        <f t="shared" si="1"/>
        <v>0</v>
      </c>
      <c r="I10" s="239">
        <f t="shared" si="2"/>
        <v>0</v>
      </c>
      <c r="J10" s="201">
        <f t="shared" si="3"/>
        <v>0</v>
      </c>
      <c r="K10" s="194">
        <f t="shared" si="4"/>
        <v>0</v>
      </c>
    </row>
    <row r="11" spans="1:23" s="47" customFormat="1" ht="30" customHeight="1" x14ac:dyDescent="0.25">
      <c r="A11" s="66" t="s">
        <v>30</v>
      </c>
      <c r="B11" s="146" t="s">
        <v>148</v>
      </c>
      <c r="C11" s="46" t="s">
        <v>39</v>
      </c>
      <c r="D11" s="155">
        <v>193</v>
      </c>
      <c r="E11" s="193"/>
      <c r="F11" s="241"/>
      <c r="G11" s="191">
        <f t="shared" si="0"/>
        <v>0</v>
      </c>
      <c r="H11" s="200">
        <f t="shared" si="1"/>
        <v>0</v>
      </c>
      <c r="I11" s="239">
        <f t="shared" si="2"/>
        <v>0</v>
      </c>
      <c r="J11" s="201">
        <f t="shared" si="3"/>
        <v>0</v>
      </c>
      <c r="K11" s="194">
        <f t="shared" si="4"/>
        <v>0</v>
      </c>
    </row>
    <row r="12" spans="1:23" s="47" customFormat="1" ht="30" customHeight="1" thickBot="1" x14ac:dyDescent="0.3">
      <c r="A12" s="66" t="s">
        <v>31</v>
      </c>
      <c r="B12" s="146" t="s">
        <v>149</v>
      </c>
      <c r="C12" s="46" t="s">
        <v>39</v>
      </c>
      <c r="D12" s="155">
        <v>120</v>
      </c>
      <c r="E12" s="192"/>
      <c r="F12" s="240"/>
      <c r="G12" s="125">
        <f>E12*F12</f>
        <v>0</v>
      </c>
      <c r="H12" s="118">
        <f>E12+G12</f>
        <v>0</v>
      </c>
      <c r="I12" s="192">
        <f>D12*E12</f>
        <v>0</v>
      </c>
      <c r="J12" s="117">
        <f>F12*I12</f>
        <v>0</v>
      </c>
      <c r="K12" s="119">
        <f>I12+J12</f>
        <v>0</v>
      </c>
    </row>
    <row r="13" spans="1:23" s="67" customFormat="1" ht="27" customHeight="1" thickBot="1" x14ac:dyDescent="0.3">
      <c r="A13" s="126"/>
      <c r="B13" s="126"/>
      <c r="C13" s="126"/>
      <c r="D13" s="153">
        <f>SUM(D8:D12)</f>
        <v>453</v>
      </c>
      <c r="E13" s="341" t="s">
        <v>69</v>
      </c>
      <c r="F13" s="341"/>
      <c r="G13" s="341"/>
      <c r="H13" s="341"/>
      <c r="I13" s="158">
        <f>SUM(I8:I12)</f>
        <v>0</v>
      </c>
      <c r="J13" s="126"/>
      <c r="K13" s="145">
        <f>SUM(K8:K12)</f>
        <v>0</v>
      </c>
    </row>
    <row r="14" spans="1:23" s="55" customFormat="1" ht="11.25" customHeight="1" x14ac:dyDescent="0.2">
      <c r="A14" s="48"/>
      <c r="B14" s="49"/>
      <c r="C14" s="50"/>
      <c r="D14" s="51"/>
      <c r="E14" s="52"/>
      <c r="F14" s="52"/>
      <c r="G14" s="53"/>
      <c r="H14" s="53"/>
      <c r="I14" s="52"/>
      <c r="J14" s="52"/>
      <c r="K14" s="54"/>
    </row>
    <row r="15" spans="1:23" s="19" customFormat="1" ht="19.5" customHeight="1" x14ac:dyDescent="0.25">
      <c r="A15" s="313" t="s">
        <v>38</v>
      </c>
      <c r="B15" s="313"/>
      <c r="C15" s="313"/>
      <c r="D15" s="313"/>
      <c r="E15" s="313"/>
      <c r="F15" s="313"/>
      <c r="G15" s="313"/>
    </row>
    <row r="16" spans="1:23" s="19" customFormat="1" ht="9" customHeight="1" x14ac:dyDescent="0.25">
      <c r="A16" s="152"/>
      <c r="B16" s="152"/>
      <c r="C16" s="152"/>
      <c r="D16" s="156"/>
      <c r="E16" s="152"/>
      <c r="F16" s="152"/>
      <c r="G16" s="152"/>
    </row>
    <row r="17" spans="1:11" s="56" customFormat="1" ht="15.75" customHeight="1" x14ac:dyDescent="0.25">
      <c r="A17" s="314" t="s">
        <v>1</v>
      </c>
      <c r="B17" s="314"/>
      <c r="C17" s="342" t="str">
        <f>IF('Príloha č. 1'!$C$6="","",'Príloha č. 1'!$C$6)</f>
        <v/>
      </c>
      <c r="D17" s="342"/>
      <c r="E17" s="342"/>
      <c r="F17" s="342"/>
      <c r="G17" s="342"/>
    </row>
    <row r="18" spans="1:11" s="56" customFormat="1" ht="15.75" customHeight="1" x14ac:dyDescent="0.25">
      <c r="A18" s="307" t="s">
        <v>2</v>
      </c>
      <c r="B18" s="307"/>
      <c r="C18" s="343" t="str">
        <f>IF('Príloha č. 1'!$C$7="","",'Príloha č. 1'!$C$7)</f>
        <v/>
      </c>
      <c r="D18" s="343"/>
      <c r="E18" s="343"/>
      <c r="F18" s="343"/>
      <c r="G18" s="343"/>
    </row>
    <row r="19" spans="1:11" s="56" customFormat="1" ht="15.75" customHeight="1" x14ac:dyDescent="0.25">
      <c r="A19" s="307" t="s">
        <v>3</v>
      </c>
      <c r="B19" s="307"/>
      <c r="C19" s="344" t="str">
        <f>IF('Príloha č. 1'!C8:D8="","",'Príloha č. 1'!C8:D8)</f>
        <v/>
      </c>
      <c r="D19" s="344"/>
      <c r="E19" s="344"/>
      <c r="F19" s="344"/>
      <c r="G19" s="344"/>
    </row>
    <row r="20" spans="1:11" s="56" customFormat="1" ht="15.75" customHeight="1" x14ac:dyDescent="0.25">
      <c r="A20" s="307" t="s">
        <v>4</v>
      </c>
      <c r="B20" s="307"/>
      <c r="C20" s="344" t="str">
        <f>IF('Príloha č. 1'!C9:D9="","",'Príloha č. 1'!C9:D9)</f>
        <v/>
      </c>
      <c r="D20" s="344"/>
      <c r="E20" s="344"/>
      <c r="F20" s="344"/>
      <c r="G20" s="344"/>
    </row>
    <row r="23" spans="1:11" ht="15.75" customHeight="1" x14ac:dyDescent="0.2">
      <c r="A23" s="36" t="s">
        <v>8</v>
      </c>
      <c r="B23" s="121" t="str">
        <f>IF('Príloha č. 1'!B23:B23="","",'Príloha č. 1'!B23:B23)</f>
        <v/>
      </c>
    </row>
    <row r="24" spans="1:11" ht="15.75" customHeight="1" x14ac:dyDescent="0.2">
      <c r="A24" s="36" t="s">
        <v>9</v>
      </c>
      <c r="B24" s="28" t="str">
        <f>IF('Príloha č. 1'!B24:B24="","",'Príloha č. 1'!B24:B24)</f>
        <v/>
      </c>
    </row>
    <row r="25" spans="1:11" ht="12.75" customHeight="1" x14ac:dyDescent="0.2">
      <c r="F25" s="159"/>
      <c r="G25" s="159"/>
      <c r="H25" s="159"/>
      <c r="I25" s="120"/>
      <c r="J25" s="120"/>
      <c r="K25" s="120"/>
    </row>
    <row r="26" spans="1:11" ht="33.75" customHeight="1" x14ac:dyDescent="0.2">
      <c r="F26" s="345" t="s">
        <v>100</v>
      </c>
      <c r="G26" s="345"/>
      <c r="H26" s="345"/>
      <c r="I26" s="340"/>
      <c r="J26" s="340"/>
      <c r="K26" s="340"/>
    </row>
    <row r="27" spans="1:11" s="58" customFormat="1" ht="11.25" x14ac:dyDescent="0.2">
      <c r="A27" s="312" t="s">
        <v>10</v>
      </c>
      <c r="B27" s="312"/>
      <c r="D27" s="157"/>
    </row>
    <row r="28" spans="1:11" s="63" customFormat="1" ht="12" customHeight="1" x14ac:dyDescent="0.2">
      <c r="A28" s="59"/>
      <c r="B28" s="60" t="s">
        <v>11</v>
      </c>
      <c r="C28" s="61"/>
      <c r="D28" s="62"/>
    </row>
  </sheetData>
  <mergeCells count="23">
    <mergeCell ref="A27:B27"/>
    <mergeCell ref="A19:B19"/>
    <mergeCell ref="C19:G19"/>
    <mergeCell ref="A20:B20"/>
    <mergeCell ref="C20:G20"/>
    <mergeCell ref="F26:H26"/>
    <mergeCell ref="I26:K26"/>
    <mergeCell ref="E13:H13"/>
    <mergeCell ref="A15:G15"/>
    <mergeCell ref="A17:B17"/>
    <mergeCell ref="C17:G17"/>
    <mergeCell ref="A18:B18"/>
    <mergeCell ref="C18:G18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4:J14">
    <cfRule type="cellIs" dxfId="31" priority="4" operator="greaterThan">
      <formula>2560820</formula>
    </cfRule>
  </conditionalFormatting>
  <conditionalFormatting sqref="B23:B24">
    <cfRule type="containsBlanks" dxfId="30" priority="3">
      <formula>LEN(TRIM(B23))=0</formula>
    </cfRule>
  </conditionalFormatting>
  <conditionalFormatting sqref="E14:F14">
    <cfRule type="cellIs" dxfId="29" priority="2" operator="greaterThan">
      <formula>2560820</formula>
    </cfRule>
  </conditionalFormatting>
  <conditionalFormatting sqref="C17:G20">
    <cfRule type="containsBlanks" dxfId="28" priority="1">
      <formula>LEN(TRIM(C17))=0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I10" sqref="I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4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16" t="s">
        <v>12</v>
      </c>
      <c r="B1" s="316"/>
    </row>
    <row r="2" spans="1:23" ht="37.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23" s="37" customFormat="1" ht="42" customHeight="1" x14ac:dyDescent="0.25">
      <c r="A3" s="318" t="s">
        <v>44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23" s="22" customFormat="1" ht="41.25" customHeight="1" thickBot="1" x14ac:dyDescent="0.25">
      <c r="A4" s="326" t="s">
        <v>122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M4" s="38"/>
      <c r="N4" s="38"/>
      <c r="Q4" s="38"/>
      <c r="R4" s="38"/>
      <c r="W4" s="38"/>
    </row>
    <row r="5" spans="1:23" s="39" customFormat="1" ht="26.25" customHeight="1" x14ac:dyDescent="0.25">
      <c r="A5" s="327" t="s">
        <v>40</v>
      </c>
      <c r="B5" s="329" t="s">
        <v>76</v>
      </c>
      <c r="C5" s="331" t="s">
        <v>41</v>
      </c>
      <c r="D5" s="333" t="s">
        <v>82</v>
      </c>
      <c r="E5" s="335" t="s">
        <v>64</v>
      </c>
      <c r="F5" s="336"/>
      <c r="G5" s="336"/>
      <c r="H5" s="336"/>
      <c r="I5" s="337" t="s">
        <v>71</v>
      </c>
      <c r="J5" s="338"/>
      <c r="K5" s="339"/>
    </row>
    <row r="6" spans="1:23" s="39" customFormat="1" ht="42.75" customHeight="1" x14ac:dyDescent="0.25">
      <c r="A6" s="328"/>
      <c r="B6" s="330"/>
      <c r="C6" s="332"/>
      <c r="D6" s="334"/>
      <c r="E6" s="160" t="s">
        <v>42</v>
      </c>
      <c r="F6" s="160" t="s">
        <v>65</v>
      </c>
      <c r="G6" s="161" t="s">
        <v>70</v>
      </c>
      <c r="H6" s="162" t="s">
        <v>43</v>
      </c>
      <c r="I6" s="163" t="s">
        <v>42</v>
      </c>
      <c r="J6" s="161" t="s">
        <v>70</v>
      </c>
      <c r="K6" s="164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2" t="s">
        <v>32</v>
      </c>
      <c r="G7" s="69" t="s">
        <v>33</v>
      </c>
      <c r="H7" s="71" t="s">
        <v>34</v>
      </c>
      <c r="I7" s="72" t="s">
        <v>35</v>
      </c>
      <c r="J7" s="123" t="s">
        <v>36</v>
      </c>
      <c r="K7" s="70" t="s">
        <v>52</v>
      </c>
    </row>
    <row r="8" spans="1:23" s="47" customFormat="1" ht="30" customHeight="1" x14ac:dyDescent="0.25">
      <c r="A8" s="208" t="s">
        <v>27</v>
      </c>
      <c r="B8" s="209" t="s">
        <v>195</v>
      </c>
      <c r="C8" s="210" t="s">
        <v>39</v>
      </c>
      <c r="D8" s="198">
        <v>10</v>
      </c>
      <c r="E8" s="193"/>
      <c r="F8" s="199"/>
      <c r="G8" s="191">
        <f>E8*F8</f>
        <v>0</v>
      </c>
      <c r="H8" s="200">
        <f>E8+G8</f>
        <v>0</v>
      </c>
      <c r="I8" s="193">
        <f>D8*E8</f>
        <v>0</v>
      </c>
      <c r="J8" s="201">
        <f>F8*I8</f>
        <v>0</v>
      </c>
      <c r="K8" s="194">
        <f>I8+J8</f>
        <v>0</v>
      </c>
    </row>
    <row r="9" spans="1:23" s="47" customFormat="1" ht="30" customHeight="1" thickBot="1" x14ac:dyDescent="0.3">
      <c r="A9" s="204" t="s">
        <v>28</v>
      </c>
      <c r="B9" s="205" t="s">
        <v>150</v>
      </c>
      <c r="C9" s="206" t="s">
        <v>39</v>
      </c>
      <c r="D9" s="207">
        <v>10</v>
      </c>
      <c r="E9" s="192"/>
      <c r="F9" s="124"/>
      <c r="G9" s="125">
        <f>E9*F9</f>
        <v>0</v>
      </c>
      <c r="H9" s="118">
        <f>E9+G9</f>
        <v>0</v>
      </c>
      <c r="I9" s="192">
        <f>D9*E9</f>
        <v>0</v>
      </c>
      <c r="J9" s="117">
        <f>F9*I9</f>
        <v>0</v>
      </c>
      <c r="K9" s="119">
        <f>I9+J9</f>
        <v>0</v>
      </c>
    </row>
    <row r="10" spans="1:23" s="67" customFormat="1" ht="22.5" customHeight="1" thickBot="1" x14ac:dyDescent="0.3">
      <c r="A10" s="126"/>
      <c r="B10" s="126"/>
      <c r="C10" s="126"/>
      <c r="D10" s="153">
        <f>SUM(D8:D9)</f>
        <v>20</v>
      </c>
      <c r="E10" s="341" t="s">
        <v>204</v>
      </c>
      <c r="F10" s="341"/>
      <c r="G10" s="341"/>
      <c r="H10" s="341"/>
      <c r="I10" s="158">
        <f>SUM(I8:I9)</f>
        <v>0</v>
      </c>
      <c r="J10" s="126"/>
      <c r="K10" s="145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313" t="s">
        <v>38</v>
      </c>
      <c r="B12" s="313"/>
      <c r="C12" s="313"/>
      <c r="D12" s="313"/>
      <c r="E12" s="313"/>
      <c r="F12" s="313"/>
      <c r="G12" s="313"/>
    </row>
    <row r="13" spans="1:23" s="19" customFormat="1" ht="9" customHeight="1" x14ac:dyDescent="0.25">
      <c r="A13" s="152"/>
      <c r="B13" s="152"/>
      <c r="C13" s="152"/>
      <c r="D13" s="156"/>
      <c r="E13" s="152"/>
      <c r="F13" s="152"/>
      <c r="G13" s="152"/>
    </row>
    <row r="14" spans="1:23" s="56" customFormat="1" ht="15.75" customHeight="1" x14ac:dyDescent="0.25">
      <c r="A14" s="314" t="s">
        <v>1</v>
      </c>
      <c r="B14" s="314"/>
      <c r="C14" s="342" t="str">
        <f>IF('Príloha č. 1'!$C$6="","",'Príloha č. 1'!$C$6)</f>
        <v/>
      </c>
      <c r="D14" s="342"/>
      <c r="E14" s="342"/>
      <c r="F14" s="342"/>
      <c r="G14" s="342"/>
    </row>
    <row r="15" spans="1:23" s="56" customFormat="1" ht="15.75" customHeight="1" x14ac:dyDescent="0.25">
      <c r="A15" s="307" t="s">
        <v>2</v>
      </c>
      <c r="B15" s="307"/>
      <c r="C15" s="343" t="str">
        <f>IF('Príloha č. 1'!$C$7="","",'Príloha č. 1'!$C$7)</f>
        <v/>
      </c>
      <c r="D15" s="343"/>
      <c r="E15" s="343"/>
      <c r="F15" s="343"/>
      <c r="G15" s="343"/>
    </row>
    <row r="16" spans="1:23" s="56" customFormat="1" ht="15.75" customHeight="1" x14ac:dyDescent="0.25">
      <c r="A16" s="307" t="s">
        <v>3</v>
      </c>
      <c r="B16" s="307"/>
      <c r="C16" s="344" t="str">
        <f>IF('Príloha č. 1'!C8:D8="","",'Príloha č. 1'!C8:D8)</f>
        <v/>
      </c>
      <c r="D16" s="344"/>
      <c r="E16" s="344"/>
      <c r="F16" s="344"/>
      <c r="G16" s="344"/>
    </row>
    <row r="17" spans="1:17" s="56" customFormat="1" ht="15.75" customHeight="1" x14ac:dyDescent="0.25">
      <c r="A17" s="307" t="s">
        <v>4</v>
      </c>
      <c r="B17" s="307"/>
      <c r="C17" s="344" t="str">
        <f>IF('Príloha č. 1'!C9:D9="","",'Príloha č. 1'!C9:D9)</f>
        <v/>
      </c>
      <c r="D17" s="344"/>
      <c r="E17" s="344"/>
      <c r="F17" s="344"/>
      <c r="G17" s="344"/>
    </row>
    <row r="20" spans="1:17" ht="15.75" customHeight="1" x14ac:dyDescent="0.2">
      <c r="A20" s="36" t="s">
        <v>8</v>
      </c>
      <c r="B20" s="121" t="str">
        <f>IF('Príloha č. 1'!B23:B23="","",'Príloha č. 1'!B23:B23)</f>
        <v/>
      </c>
      <c r="Q20" s="202"/>
    </row>
    <row r="21" spans="1:17" ht="15.75" customHeight="1" x14ac:dyDescent="0.2">
      <c r="A21" s="36" t="s">
        <v>9</v>
      </c>
      <c r="B21" s="28" t="str">
        <f>IF('Príloha č. 1'!B24:B24="","",'Príloha č. 1'!B24:B24)</f>
        <v/>
      </c>
      <c r="Q21" s="203"/>
    </row>
    <row r="22" spans="1:17" ht="12.75" customHeight="1" x14ac:dyDescent="0.2">
      <c r="F22" s="159"/>
      <c r="G22" s="159"/>
      <c r="H22" s="159"/>
      <c r="I22" s="120"/>
      <c r="J22" s="120"/>
      <c r="K22" s="120"/>
    </row>
    <row r="23" spans="1:17" ht="33.75" customHeight="1" x14ac:dyDescent="0.2">
      <c r="F23" s="345" t="s">
        <v>100</v>
      </c>
      <c r="G23" s="345"/>
      <c r="H23" s="345"/>
      <c r="I23" s="340"/>
      <c r="J23" s="340"/>
      <c r="K23" s="340"/>
    </row>
    <row r="24" spans="1:17" s="58" customFormat="1" ht="11.25" x14ac:dyDescent="0.2">
      <c r="A24" s="312" t="s">
        <v>10</v>
      </c>
      <c r="B24" s="312"/>
      <c r="D24" s="157"/>
    </row>
    <row r="25" spans="1:17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24:B24"/>
    <mergeCell ref="A16:B16"/>
    <mergeCell ref="C16:G16"/>
    <mergeCell ref="A17:B17"/>
    <mergeCell ref="C17:G17"/>
    <mergeCell ref="F23:H23"/>
    <mergeCell ref="I23:K23"/>
    <mergeCell ref="E10:H10"/>
    <mergeCell ref="A12:G12"/>
    <mergeCell ref="A14:B14"/>
    <mergeCell ref="C14:G14"/>
    <mergeCell ref="A15:B15"/>
    <mergeCell ref="C15:G1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27" priority="4" operator="greaterThan">
      <formula>2560820</formula>
    </cfRule>
  </conditionalFormatting>
  <conditionalFormatting sqref="B20:B21">
    <cfRule type="containsBlanks" dxfId="26" priority="3">
      <formula>LEN(TRIM(B20))=0</formula>
    </cfRule>
  </conditionalFormatting>
  <conditionalFormatting sqref="E11:F11">
    <cfRule type="cellIs" dxfId="25" priority="2" operator="greaterThan">
      <formula>2560820</formula>
    </cfRule>
  </conditionalFormatting>
  <conditionalFormatting sqref="C14:G17">
    <cfRule type="containsBlanks" dxfId="24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Q21" sqref="Q20:Q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4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16" t="s">
        <v>12</v>
      </c>
      <c r="B1" s="316"/>
    </row>
    <row r="2" spans="1:23" ht="37.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23" s="37" customFormat="1" ht="42" customHeight="1" x14ac:dyDescent="0.25">
      <c r="A3" s="318" t="s">
        <v>44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23" s="22" customFormat="1" ht="41.25" customHeight="1" thickBot="1" x14ac:dyDescent="0.25">
      <c r="A4" s="326" t="s">
        <v>123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M4" s="38"/>
      <c r="N4" s="38"/>
      <c r="Q4" s="38"/>
      <c r="R4" s="38"/>
      <c r="W4" s="38"/>
    </row>
    <row r="5" spans="1:23" s="39" customFormat="1" ht="26.25" customHeight="1" x14ac:dyDescent="0.25">
      <c r="A5" s="327" t="s">
        <v>40</v>
      </c>
      <c r="B5" s="329" t="s">
        <v>76</v>
      </c>
      <c r="C5" s="331" t="s">
        <v>41</v>
      </c>
      <c r="D5" s="333" t="s">
        <v>82</v>
      </c>
      <c r="E5" s="335" t="s">
        <v>64</v>
      </c>
      <c r="F5" s="336"/>
      <c r="G5" s="336"/>
      <c r="H5" s="336"/>
      <c r="I5" s="337" t="s">
        <v>71</v>
      </c>
      <c r="J5" s="338"/>
      <c r="K5" s="339"/>
    </row>
    <row r="6" spans="1:23" s="39" customFormat="1" ht="42.75" customHeight="1" x14ac:dyDescent="0.25">
      <c r="A6" s="328"/>
      <c r="B6" s="330"/>
      <c r="C6" s="332"/>
      <c r="D6" s="334"/>
      <c r="E6" s="160" t="s">
        <v>42</v>
      </c>
      <c r="F6" s="160" t="s">
        <v>65</v>
      </c>
      <c r="G6" s="161" t="s">
        <v>70</v>
      </c>
      <c r="H6" s="162" t="s">
        <v>43</v>
      </c>
      <c r="I6" s="163" t="s">
        <v>42</v>
      </c>
      <c r="J6" s="161" t="s">
        <v>70</v>
      </c>
      <c r="K6" s="164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2" t="s">
        <v>32</v>
      </c>
      <c r="G7" s="69" t="s">
        <v>33</v>
      </c>
      <c r="H7" s="71" t="s">
        <v>34</v>
      </c>
      <c r="I7" s="72" t="s">
        <v>35</v>
      </c>
      <c r="J7" s="123" t="s">
        <v>36</v>
      </c>
      <c r="K7" s="70" t="s">
        <v>52</v>
      </c>
    </row>
    <row r="8" spans="1:23" s="47" customFormat="1" ht="30" customHeight="1" x14ac:dyDescent="0.25">
      <c r="A8" s="208" t="s">
        <v>27</v>
      </c>
      <c r="B8" s="209" t="s">
        <v>174</v>
      </c>
      <c r="C8" s="210" t="s">
        <v>39</v>
      </c>
      <c r="D8" s="198">
        <v>40</v>
      </c>
      <c r="E8" s="193"/>
      <c r="F8" s="199"/>
      <c r="G8" s="191">
        <f>E8*F8</f>
        <v>0</v>
      </c>
      <c r="H8" s="200">
        <f>E8+G8</f>
        <v>0</v>
      </c>
      <c r="I8" s="193">
        <f>D8*E8</f>
        <v>0</v>
      </c>
      <c r="J8" s="201">
        <f>F8*I8</f>
        <v>0</v>
      </c>
      <c r="K8" s="194">
        <f>I8+J8</f>
        <v>0</v>
      </c>
    </row>
    <row r="9" spans="1:23" s="47" customFormat="1" ht="30" customHeight="1" thickBot="1" x14ac:dyDescent="0.3">
      <c r="A9" s="204" t="s">
        <v>28</v>
      </c>
      <c r="B9" s="205" t="s">
        <v>149</v>
      </c>
      <c r="C9" s="206" t="s">
        <v>39</v>
      </c>
      <c r="D9" s="207">
        <v>40</v>
      </c>
      <c r="E9" s="192"/>
      <c r="F9" s="124"/>
      <c r="G9" s="125">
        <f>E9*F9</f>
        <v>0</v>
      </c>
      <c r="H9" s="118">
        <f>E9+G9</f>
        <v>0</v>
      </c>
      <c r="I9" s="192">
        <f>D9*E9</f>
        <v>0</v>
      </c>
      <c r="J9" s="117">
        <f>F9*I9</f>
        <v>0</v>
      </c>
      <c r="K9" s="119">
        <f>I9+J9</f>
        <v>0</v>
      </c>
    </row>
    <row r="10" spans="1:23" s="67" customFormat="1" ht="22.5" customHeight="1" thickBot="1" x14ac:dyDescent="0.3">
      <c r="A10" s="126"/>
      <c r="B10" s="126"/>
      <c r="C10" s="126"/>
      <c r="D10" s="153">
        <f>SUM(D8:D9)</f>
        <v>80</v>
      </c>
      <c r="E10" s="341" t="s">
        <v>72</v>
      </c>
      <c r="F10" s="341"/>
      <c r="G10" s="341"/>
      <c r="H10" s="341"/>
      <c r="I10" s="158">
        <f>SUM(I8:I9)</f>
        <v>0</v>
      </c>
      <c r="J10" s="126"/>
      <c r="K10" s="145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313" t="s">
        <v>38</v>
      </c>
      <c r="B12" s="313"/>
      <c r="C12" s="313"/>
      <c r="D12" s="313"/>
      <c r="E12" s="313"/>
      <c r="F12" s="313"/>
      <c r="G12" s="313"/>
    </row>
    <row r="13" spans="1:23" s="19" customFormat="1" ht="9" customHeight="1" x14ac:dyDescent="0.25">
      <c r="A13" s="246"/>
      <c r="B13" s="246"/>
      <c r="C13" s="246"/>
      <c r="D13" s="156"/>
      <c r="E13" s="246"/>
      <c r="F13" s="246"/>
      <c r="G13" s="246"/>
    </row>
    <row r="14" spans="1:23" s="56" customFormat="1" ht="15.75" customHeight="1" x14ac:dyDescent="0.25">
      <c r="A14" s="314" t="s">
        <v>1</v>
      </c>
      <c r="B14" s="314"/>
      <c r="C14" s="342" t="str">
        <f>IF('Príloha č. 1'!$C$6="","",'Príloha č. 1'!$C$6)</f>
        <v/>
      </c>
      <c r="D14" s="342"/>
      <c r="E14" s="342"/>
      <c r="F14" s="342"/>
      <c r="G14" s="342"/>
    </row>
    <row r="15" spans="1:23" s="56" customFormat="1" ht="15.75" customHeight="1" x14ac:dyDescent="0.25">
      <c r="A15" s="307" t="s">
        <v>2</v>
      </c>
      <c r="B15" s="307"/>
      <c r="C15" s="343" t="str">
        <f>IF('Príloha č. 1'!$C$7="","",'Príloha č. 1'!$C$7)</f>
        <v/>
      </c>
      <c r="D15" s="343"/>
      <c r="E15" s="343"/>
      <c r="F15" s="343"/>
      <c r="G15" s="343"/>
    </row>
    <row r="16" spans="1:23" s="56" customFormat="1" ht="15.75" customHeight="1" x14ac:dyDescent="0.25">
      <c r="A16" s="307" t="s">
        <v>3</v>
      </c>
      <c r="B16" s="307"/>
      <c r="C16" s="344" t="str">
        <f>IF('Príloha č. 1'!C8:D8="","",'Príloha č. 1'!C8:D8)</f>
        <v/>
      </c>
      <c r="D16" s="344"/>
      <c r="E16" s="344"/>
      <c r="F16" s="344"/>
      <c r="G16" s="344"/>
    </row>
    <row r="17" spans="1:17" s="56" customFormat="1" ht="15.75" customHeight="1" x14ac:dyDescent="0.25">
      <c r="A17" s="307" t="s">
        <v>4</v>
      </c>
      <c r="B17" s="307"/>
      <c r="C17" s="344" t="str">
        <f>IF('Príloha č. 1'!C9:D9="","",'Príloha č. 1'!C9:D9)</f>
        <v/>
      </c>
      <c r="D17" s="344"/>
      <c r="E17" s="344"/>
      <c r="F17" s="344"/>
      <c r="G17" s="344"/>
    </row>
    <row r="20" spans="1:17" ht="15.75" customHeight="1" x14ac:dyDescent="0.2">
      <c r="A20" s="36" t="s">
        <v>8</v>
      </c>
      <c r="B20" s="121" t="str">
        <f>IF('Príloha č. 1'!B23:B23="","",'Príloha č. 1'!B23:B23)</f>
        <v/>
      </c>
      <c r="Q20" s="202"/>
    </row>
    <row r="21" spans="1:17" ht="15.75" customHeight="1" x14ac:dyDescent="0.2">
      <c r="A21" s="36" t="s">
        <v>9</v>
      </c>
      <c r="B21" s="28" t="str">
        <f>IF('Príloha č. 1'!B24:B24="","",'Príloha č. 1'!B24:B24)</f>
        <v/>
      </c>
      <c r="Q21" s="203"/>
    </row>
    <row r="22" spans="1:17" ht="12.75" customHeight="1" x14ac:dyDescent="0.2">
      <c r="F22" s="159"/>
      <c r="G22" s="159"/>
      <c r="H22" s="159"/>
      <c r="I22" s="120"/>
      <c r="J22" s="120"/>
      <c r="K22" s="120"/>
    </row>
    <row r="23" spans="1:17" ht="33.75" customHeight="1" x14ac:dyDescent="0.2">
      <c r="F23" s="345" t="s">
        <v>100</v>
      </c>
      <c r="G23" s="345"/>
      <c r="H23" s="345"/>
      <c r="I23" s="340"/>
      <c r="J23" s="340"/>
      <c r="K23" s="340"/>
    </row>
    <row r="24" spans="1:17" s="58" customFormat="1" ht="11.25" x14ac:dyDescent="0.2">
      <c r="A24" s="312" t="s">
        <v>10</v>
      </c>
      <c r="B24" s="312"/>
      <c r="D24" s="157"/>
    </row>
    <row r="25" spans="1:17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10:H10"/>
    <mergeCell ref="A12:G12"/>
    <mergeCell ref="A14:B14"/>
    <mergeCell ref="C14:G14"/>
    <mergeCell ref="A15:B15"/>
    <mergeCell ref="C15:G15"/>
    <mergeCell ref="A24:B24"/>
    <mergeCell ref="A16:B16"/>
    <mergeCell ref="C16:G16"/>
    <mergeCell ref="A17:B17"/>
    <mergeCell ref="C17:G17"/>
    <mergeCell ref="F23:H23"/>
  </mergeCells>
  <conditionalFormatting sqref="I11:J11">
    <cfRule type="cellIs" dxfId="23" priority="4" operator="greaterThan">
      <formula>2560820</formula>
    </cfRule>
  </conditionalFormatting>
  <conditionalFormatting sqref="B20:B21">
    <cfRule type="containsBlanks" dxfId="22" priority="3">
      <formula>LEN(TRIM(B20))=0</formula>
    </cfRule>
  </conditionalFormatting>
  <conditionalFormatting sqref="E11:F11">
    <cfRule type="cellIs" dxfId="21" priority="2" operator="greaterThan">
      <formula>2560820</formula>
    </cfRule>
  </conditionalFormatting>
  <conditionalFormatting sqref="C14:G17">
    <cfRule type="containsBlanks" dxfId="20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M16" sqref="M1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4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16" t="s">
        <v>12</v>
      </c>
      <c r="B1" s="316"/>
    </row>
    <row r="2" spans="1:23" ht="37.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23" s="37" customFormat="1" ht="42" customHeight="1" x14ac:dyDescent="0.25">
      <c r="A3" s="318" t="s">
        <v>44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23" s="22" customFormat="1" ht="41.25" customHeight="1" thickBot="1" x14ac:dyDescent="0.25">
      <c r="A4" s="326" t="s">
        <v>142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M4" s="38"/>
      <c r="N4" s="38"/>
      <c r="Q4" s="38"/>
      <c r="R4" s="38"/>
      <c r="W4" s="38"/>
    </row>
    <row r="5" spans="1:23" s="39" customFormat="1" ht="26.25" customHeight="1" x14ac:dyDescent="0.25">
      <c r="A5" s="327" t="s">
        <v>40</v>
      </c>
      <c r="B5" s="329" t="s">
        <v>76</v>
      </c>
      <c r="C5" s="331" t="s">
        <v>41</v>
      </c>
      <c r="D5" s="333" t="s">
        <v>82</v>
      </c>
      <c r="E5" s="335" t="s">
        <v>64</v>
      </c>
      <c r="F5" s="336"/>
      <c r="G5" s="336"/>
      <c r="H5" s="336"/>
      <c r="I5" s="337" t="s">
        <v>71</v>
      </c>
      <c r="J5" s="338"/>
      <c r="K5" s="339"/>
    </row>
    <row r="6" spans="1:23" s="39" customFormat="1" ht="42.75" customHeight="1" x14ac:dyDescent="0.25">
      <c r="A6" s="328"/>
      <c r="B6" s="330"/>
      <c r="C6" s="332"/>
      <c r="D6" s="334"/>
      <c r="E6" s="160" t="s">
        <v>42</v>
      </c>
      <c r="F6" s="160" t="s">
        <v>65</v>
      </c>
      <c r="G6" s="161" t="s">
        <v>70</v>
      </c>
      <c r="H6" s="162" t="s">
        <v>43</v>
      </c>
      <c r="I6" s="163" t="s">
        <v>42</v>
      </c>
      <c r="J6" s="161" t="s">
        <v>70</v>
      </c>
      <c r="K6" s="164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2" t="s">
        <v>32</v>
      </c>
      <c r="G7" s="69" t="s">
        <v>33</v>
      </c>
      <c r="H7" s="71" t="s">
        <v>34</v>
      </c>
      <c r="I7" s="72" t="s">
        <v>35</v>
      </c>
      <c r="J7" s="123" t="s">
        <v>36</v>
      </c>
      <c r="K7" s="70" t="s">
        <v>52</v>
      </c>
    </row>
    <row r="8" spans="1:23" s="47" customFormat="1" ht="33.75" customHeight="1" thickBot="1" x14ac:dyDescent="0.3">
      <c r="A8" s="195" t="s">
        <v>27</v>
      </c>
      <c r="B8" s="196" t="s">
        <v>175</v>
      </c>
      <c r="C8" s="197" t="s">
        <v>39</v>
      </c>
      <c r="D8" s="198">
        <v>9</v>
      </c>
      <c r="E8" s="193"/>
      <c r="F8" s="199"/>
      <c r="G8" s="191">
        <f>E8*F8</f>
        <v>0</v>
      </c>
      <c r="H8" s="200">
        <f>E8+G8</f>
        <v>0</v>
      </c>
      <c r="I8" s="193">
        <f>D8*E8</f>
        <v>0</v>
      </c>
      <c r="J8" s="201">
        <f>F8*I8</f>
        <v>0</v>
      </c>
      <c r="K8" s="194">
        <f>I8+J8</f>
        <v>0</v>
      </c>
    </row>
    <row r="9" spans="1:23" s="67" customFormat="1" ht="22.5" customHeight="1" thickBot="1" x14ac:dyDescent="0.3">
      <c r="A9" s="126"/>
      <c r="B9" s="126"/>
      <c r="C9" s="126"/>
      <c r="D9" s="153">
        <f>SUM(D8:D8)</f>
        <v>9</v>
      </c>
      <c r="E9" s="341" t="s">
        <v>73</v>
      </c>
      <c r="F9" s="341"/>
      <c r="G9" s="341"/>
      <c r="H9" s="341"/>
      <c r="I9" s="158">
        <f>SUM(I8:I8)</f>
        <v>0</v>
      </c>
      <c r="J9" s="126"/>
      <c r="K9" s="145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13" t="s">
        <v>38</v>
      </c>
      <c r="B11" s="313"/>
      <c r="C11" s="313"/>
      <c r="D11" s="313"/>
      <c r="E11" s="313"/>
      <c r="F11" s="313"/>
      <c r="G11" s="313"/>
    </row>
    <row r="12" spans="1:23" s="19" customFormat="1" ht="9" customHeight="1" x14ac:dyDescent="0.25">
      <c r="A12" s="246"/>
      <c r="B12" s="246"/>
      <c r="C12" s="246"/>
      <c r="D12" s="156"/>
      <c r="E12" s="246"/>
      <c r="F12" s="246"/>
      <c r="G12" s="246"/>
    </row>
    <row r="13" spans="1:23" s="56" customFormat="1" ht="15.75" customHeight="1" x14ac:dyDescent="0.25">
      <c r="A13" s="314" t="s">
        <v>1</v>
      </c>
      <c r="B13" s="314"/>
      <c r="C13" s="342" t="str">
        <f>IF('Príloha č. 1'!$C$6="","",'Príloha č. 1'!$C$6)</f>
        <v/>
      </c>
      <c r="D13" s="342"/>
      <c r="E13" s="342"/>
      <c r="F13" s="342"/>
      <c r="G13" s="342"/>
    </row>
    <row r="14" spans="1:23" s="56" customFormat="1" ht="15.75" customHeight="1" x14ac:dyDescent="0.25">
      <c r="A14" s="307" t="s">
        <v>2</v>
      </c>
      <c r="B14" s="307"/>
      <c r="C14" s="343" t="str">
        <f>IF('Príloha č. 1'!$C$7="","",'Príloha č. 1'!$C$7)</f>
        <v/>
      </c>
      <c r="D14" s="343"/>
      <c r="E14" s="343"/>
      <c r="F14" s="343"/>
      <c r="G14" s="343"/>
    </row>
    <row r="15" spans="1:23" s="56" customFormat="1" ht="15.75" customHeight="1" x14ac:dyDescent="0.25">
      <c r="A15" s="307" t="s">
        <v>3</v>
      </c>
      <c r="B15" s="307"/>
      <c r="C15" s="344" t="str">
        <f>IF('Príloha č. 1'!C8:D8="","",'Príloha č. 1'!C8:D8)</f>
        <v/>
      </c>
      <c r="D15" s="344"/>
      <c r="E15" s="344"/>
      <c r="F15" s="344"/>
      <c r="G15" s="344"/>
    </row>
    <row r="16" spans="1:23" s="56" customFormat="1" ht="15.75" customHeight="1" x14ac:dyDescent="0.25">
      <c r="A16" s="307" t="s">
        <v>4</v>
      </c>
      <c r="B16" s="307"/>
      <c r="C16" s="344" t="str">
        <f>IF('Príloha č. 1'!C9:D9="","",'Príloha č. 1'!C9:D9)</f>
        <v/>
      </c>
      <c r="D16" s="344"/>
      <c r="E16" s="344"/>
      <c r="F16" s="344"/>
      <c r="G16" s="344"/>
    </row>
    <row r="19" spans="1:17" ht="15.75" customHeight="1" x14ac:dyDescent="0.2">
      <c r="A19" s="36" t="s">
        <v>8</v>
      </c>
      <c r="B19" s="121" t="str">
        <f>IF('Príloha č. 1'!B23:B23="","",'Príloha č. 1'!B23:B23)</f>
        <v/>
      </c>
      <c r="Q19" s="202"/>
    </row>
    <row r="20" spans="1:17" ht="15.75" customHeight="1" x14ac:dyDescent="0.2">
      <c r="A20" s="36" t="s">
        <v>9</v>
      </c>
      <c r="B20" s="28" t="str">
        <f>IF('Príloha č. 1'!B24:B24="","",'Príloha č. 1'!B24:B24)</f>
        <v/>
      </c>
      <c r="Q20" s="203"/>
    </row>
    <row r="21" spans="1:17" ht="12.75" customHeight="1" x14ac:dyDescent="0.2">
      <c r="F21" s="159"/>
      <c r="G21" s="159"/>
      <c r="H21" s="159"/>
      <c r="I21" s="120"/>
      <c r="J21" s="120"/>
      <c r="K21" s="120"/>
    </row>
    <row r="22" spans="1:17" ht="33.75" customHeight="1" x14ac:dyDescent="0.2">
      <c r="F22" s="345" t="s">
        <v>100</v>
      </c>
      <c r="G22" s="345"/>
      <c r="H22" s="345"/>
      <c r="I22" s="340"/>
      <c r="J22" s="340"/>
      <c r="K22" s="340"/>
    </row>
    <row r="23" spans="1:17" s="58" customFormat="1" ht="11.25" x14ac:dyDescent="0.2">
      <c r="A23" s="312" t="s">
        <v>10</v>
      </c>
      <c r="B23" s="312"/>
      <c r="D23" s="157"/>
    </row>
    <row r="24" spans="1:17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9" priority="4" operator="greaterThan">
      <formula>2560820</formula>
    </cfRule>
  </conditionalFormatting>
  <conditionalFormatting sqref="B19:B20">
    <cfRule type="containsBlanks" dxfId="18" priority="3">
      <formula>LEN(TRIM(B19))=0</formula>
    </cfRule>
  </conditionalFormatting>
  <conditionalFormatting sqref="E10:F10">
    <cfRule type="cellIs" dxfId="17" priority="2" operator="greaterThan">
      <formula>2560820</formula>
    </cfRule>
  </conditionalFormatting>
  <conditionalFormatting sqref="C13:G16">
    <cfRule type="containsBlanks" dxfId="1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R9" sqref="R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4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16" t="s">
        <v>12</v>
      </c>
      <c r="B1" s="316"/>
    </row>
    <row r="2" spans="1:23" ht="37.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23" s="37" customFormat="1" ht="42" customHeight="1" x14ac:dyDescent="0.25">
      <c r="A3" s="318" t="s">
        <v>44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23" s="22" customFormat="1" ht="41.25" customHeight="1" thickBot="1" x14ac:dyDescent="0.25">
      <c r="A4" s="326" t="s">
        <v>145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M4" s="38"/>
      <c r="N4" s="38"/>
      <c r="Q4" s="38"/>
      <c r="R4" s="38"/>
      <c r="W4" s="38"/>
    </row>
    <row r="5" spans="1:23" s="39" customFormat="1" ht="26.25" customHeight="1" x14ac:dyDescent="0.25">
      <c r="A5" s="327" t="s">
        <v>40</v>
      </c>
      <c r="B5" s="329" t="s">
        <v>76</v>
      </c>
      <c r="C5" s="331" t="s">
        <v>41</v>
      </c>
      <c r="D5" s="333" t="s">
        <v>82</v>
      </c>
      <c r="E5" s="335" t="s">
        <v>64</v>
      </c>
      <c r="F5" s="336"/>
      <c r="G5" s="336"/>
      <c r="H5" s="336"/>
      <c r="I5" s="337" t="s">
        <v>71</v>
      </c>
      <c r="J5" s="338"/>
      <c r="K5" s="339"/>
    </row>
    <row r="6" spans="1:23" s="39" customFormat="1" ht="42.75" customHeight="1" x14ac:dyDescent="0.25">
      <c r="A6" s="328"/>
      <c r="B6" s="330"/>
      <c r="C6" s="332"/>
      <c r="D6" s="334"/>
      <c r="E6" s="160" t="s">
        <v>42</v>
      </c>
      <c r="F6" s="160" t="s">
        <v>65</v>
      </c>
      <c r="G6" s="161" t="s">
        <v>70</v>
      </c>
      <c r="H6" s="162" t="s">
        <v>43</v>
      </c>
      <c r="I6" s="163" t="s">
        <v>42</v>
      </c>
      <c r="J6" s="161" t="s">
        <v>70</v>
      </c>
      <c r="K6" s="164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2" t="s">
        <v>32</v>
      </c>
      <c r="G7" s="69" t="s">
        <v>33</v>
      </c>
      <c r="H7" s="71" t="s">
        <v>34</v>
      </c>
      <c r="I7" s="72" t="s">
        <v>35</v>
      </c>
      <c r="J7" s="123" t="s">
        <v>36</v>
      </c>
      <c r="K7" s="70" t="s">
        <v>52</v>
      </c>
    </row>
    <row r="8" spans="1:23" s="47" customFormat="1" ht="33.75" customHeight="1" x14ac:dyDescent="0.25">
      <c r="A8" s="208" t="s">
        <v>27</v>
      </c>
      <c r="B8" s="257" t="s">
        <v>176</v>
      </c>
      <c r="C8" s="210" t="s">
        <v>39</v>
      </c>
      <c r="D8" s="198">
        <v>3</v>
      </c>
      <c r="E8" s="193"/>
      <c r="F8" s="199"/>
      <c r="G8" s="191">
        <f>E8*F8</f>
        <v>0</v>
      </c>
      <c r="H8" s="200">
        <f>E8+G8</f>
        <v>0</v>
      </c>
      <c r="I8" s="193">
        <f>D8*E8</f>
        <v>0</v>
      </c>
      <c r="J8" s="201">
        <f>F8*I8</f>
        <v>0</v>
      </c>
      <c r="K8" s="194">
        <f>I8+J8</f>
        <v>0</v>
      </c>
    </row>
    <row r="9" spans="1:23" s="47" customFormat="1" ht="33.75" customHeight="1" thickBot="1" x14ac:dyDescent="0.3">
      <c r="A9" s="204" t="s">
        <v>28</v>
      </c>
      <c r="B9" s="258" t="s">
        <v>149</v>
      </c>
      <c r="C9" s="206" t="s">
        <v>39</v>
      </c>
      <c r="D9" s="207">
        <v>3</v>
      </c>
      <c r="E9" s="192"/>
      <c r="F9" s="124"/>
      <c r="G9" s="125">
        <f>E9*F9</f>
        <v>0</v>
      </c>
      <c r="H9" s="118">
        <f>E9+G9</f>
        <v>0</v>
      </c>
      <c r="I9" s="192">
        <f>D9*E9</f>
        <v>0</v>
      </c>
      <c r="J9" s="117">
        <f>F9*I9</f>
        <v>0</v>
      </c>
      <c r="K9" s="119">
        <f>I9+J9</f>
        <v>0</v>
      </c>
    </row>
    <row r="10" spans="1:23" s="67" customFormat="1" ht="22.5" customHeight="1" thickBot="1" x14ac:dyDescent="0.3">
      <c r="A10" s="126"/>
      <c r="B10" s="126"/>
      <c r="C10" s="126"/>
      <c r="D10" s="153">
        <f>SUM(D8:D9)</f>
        <v>6</v>
      </c>
      <c r="E10" s="341" t="s">
        <v>74</v>
      </c>
      <c r="F10" s="341"/>
      <c r="G10" s="341"/>
      <c r="H10" s="341"/>
      <c r="I10" s="158">
        <f>SUM(I8:I9)</f>
        <v>0</v>
      </c>
      <c r="J10" s="126"/>
      <c r="K10" s="145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313" t="s">
        <v>38</v>
      </c>
      <c r="B12" s="313"/>
      <c r="C12" s="313"/>
      <c r="D12" s="313"/>
      <c r="E12" s="313"/>
      <c r="F12" s="313"/>
      <c r="G12" s="313"/>
    </row>
    <row r="13" spans="1:23" s="19" customFormat="1" ht="9" customHeight="1" x14ac:dyDescent="0.25">
      <c r="A13" s="246"/>
      <c r="B13" s="246"/>
      <c r="C13" s="246"/>
      <c r="D13" s="156"/>
      <c r="E13" s="246"/>
      <c r="F13" s="246"/>
      <c r="G13" s="246"/>
    </row>
    <row r="14" spans="1:23" s="56" customFormat="1" ht="15.75" customHeight="1" x14ac:dyDescent="0.25">
      <c r="A14" s="314" t="s">
        <v>1</v>
      </c>
      <c r="B14" s="314"/>
      <c r="C14" s="342" t="str">
        <f>IF('Príloha č. 1'!$C$6="","",'Príloha č. 1'!$C$6)</f>
        <v/>
      </c>
      <c r="D14" s="342"/>
      <c r="E14" s="342"/>
      <c r="F14" s="342"/>
      <c r="G14" s="342"/>
    </row>
    <row r="15" spans="1:23" s="56" customFormat="1" ht="15.75" customHeight="1" x14ac:dyDescent="0.25">
      <c r="A15" s="307" t="s">
        <v>2</v>
      </c>
      <c r="B15" s="307"/>
      <c r="C15" s="343" t="str">
        <f>IF('Príloha č. 1'!$C$7="","",'Príloha č. 1'!$C$7)</f>
        <v/>
      </c>
      <c r="D15" s="343"/>
      <c r="E15" s="343"/>
      <c r="F15" s="343"/>
      <c r="G15" s="343"/>
    </row>
    <row r="16" spans="1:23" s="56" customFormat="1" ht="15.75" customHeight="1" x14ac:dyDescent="0.25">
      <c r="A16" s="307" t="s">
        <v>3</v>
      </c>
      <c r="B16" s="307"/>
      <c r="C16" s="344" t="str">
        <f>IF('Príloha č. 1'!C8:D8="","",'Príloha č. 1'!C8:D8)</f>
        <v/>
      </c>
      <c r="D16" s="344"/>
      <c r="E16" s="344"/>
      <c r="F16" s="344"/>
      <c r="G16" s="344"/>
    </row>
    <row r="17" spans="1:17" s="56" customFormat="1" ht="15.75" customHeight="1" x14ac:dyDescent="0.25">
      <c r="A17" s="307" t="s">
        <v>4</v>
      </c>
      <c r="B17" s="307"/>
      <c r="C17" s="344" t="str">
        <f>IF('Príloha č. 1'!C9:D9="","",'Príloha č. 1'!C9:D9)</f>
        <v/>
      </c>
      <c r="D17" s="344"/>
      <c r="E17" s="344"/>
      <c r="F17" s="344"/>
      <c r="G17" s="344"/>
    </row>
    <row r="20" spans="1:17" ht="15.75" customHeight="1" x14ac:dyDescent="0.2">
      <c r="A20" s="36" t="s">
        <v>8</v>
      </c>
      <c r="B20" s="121" t="str">
        <f>IF('Príloha č. 1'!B23:B23="","",'Príloha č. 1'!B23:B23)</f>
        <v/>
      </c>
      <c r="Q20" s="202"/>
    </row>
    <row r="21" spans="1:17" ht="15.75" customHeight="1" x14ac:dyDescent="0.2">
      <c r="A21" s="36" t="s">
        <v>9</v>
      </c>
      <c r="B21" s="28" t="str">
        <f>IF('Príloha č. 1'!B24:B24="","",'Príloha č. 1'!B24:B24)</f>
        <v/>
      </c>
      <c r="Q21" s="203"/>
    </row>
    <row r="22" spans="1:17" ht="12.75" customHeight="1" x14ac:dyDescent="0.2">
      <c r="F22" s="159"/>
      <c r="G22" s="159"/>
      <c r="H22" s="159"/>
      <c r="I22" s="120"/>
      <c r="J22" s="120"/>
      <c r="K22" s="120"/>
    </row>
    <row r="23" spans="1:17" ht="33.75" customHeight="1" x14ac:dyDescent="0.2">
      <c r="F23" s="345" t="s">
        <v>100</v>
      </c>
      <c r="G23" s="345"/>
      <c r="H23" s="345"/>
      <c r="I23" s="340"/>
      <c r="J23" s="340"/>
      <c r="K23" s="340"/>
    </row>
    <row r="24" spans="1:17" s="58" customFormat="1" ht="11.25" x14ac:dyDescent="0.2">
      <c r="A24" s="312" t="s">
        <v>10</v>
      </c>
      <c r="B24" s="312"/>
      <c r="D24" s="157"/>
    </row>
    <row r="25" spans="1:17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10:H10"/>
    <mergeCell ref="A12:G12"/>
    <mergeCell ref="A14:B14"/>
    <mergeCell ref="C14:G14"/>
    <mergeCell ref="A15:B15"/>
    <mergeCell ref="C15:G15"/>
    <mergeCell ref="A24:B24"/>
    <mergeCell ref="A16:B16"/>
    <mergeCell ref="C16:G16"/>
    <mergeCell ref="A17:B17"/>
    <mergeCell ref="C17:G17"/>
    <mergeCell ref="F23:H23"/>
  </mergeCells>
  <conditionalFormatting sqref="I11:J11">
    <cfRule type="cellIs" dxfId="15" priority="4" operator="greaterThan">
      <formula>2560820</formula>
    </cfRule>
  </conditionalFormatting>
  <conditionalFormatting sqref="B20:B21">
    <cfRule type="containsBlanks" dxfId="14" priority="3">
      <formula>LEN(TRIM(B20))=0</formula>
    </cfRule>
  </conditionalFormatting>
  <conditionalFormatting sqref="E11:F11">
    <cfRule type="cellIs" dxfId="13" priority="2" operator="greaterThan">
      <formula>2560820</formula>
    </cfRule>
  </conditionalFormatting>
  <conditionalFormatting sqref="C14:G17">
    <cfRule type="containsBlanks" dxfId="12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59"/>
  <sheetViews>
    <sheetView showGridLines="0" zoomScale="80" zoomScaleNormal="80" workbookViewId="0">
      <selection activeCell="M42" sqref="M42:M44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79" customWidth="1"/>
    <col min="8" max="8" width="15.7109375" style="179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16" t="s">
        <v>12</v>
      </c>
      <c r="B1" s="316"/>
      <c r="C1" s="177"/>
    </row>
    <row r="2" spans="1:21" ht="1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21" ht="15" customHeight="1" x14ac:dyDescent="0.2">
      <c r="A3" s="348"/>
      <c r="B3" s="348"/>
      <c r="C3" s="179"/>
    </row>
    <row r="4" spans="1:21" s="37" customFormat="1" ht="45" customHeight="1" x14ac:dyDescent="0.25">
      <c r="A4" s="349" t="s">
        <v>45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21" s="22" customFormat="1" ht="24.75" customHeight="1" x14ac:dyDescent="0.2">
      <c r="A5" s="350" t="s">
        <v>198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O5" s="38"/>
      <c r="P5" s="38"/>
      <c r="U5" s="38"/>
    </row>
    <row r="6" spans="1:21" s="56" customFormat="1" ht="27.75" customHeight="1" thickBot="1" x14ac:dyDescent="0.25">
      <c r="A6" s="346" t="s">
        <v>151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</row>
    <row r="7" spans="1:21" s="39" customFormat="1" ht="24.75" customHeight="1" x14ac:dyDescent="0.25">
      <c r="A7" s="357" t="s">
        <v>40</v>
      </c>
      <c r="B7" s="359" t="s">
        <v>50</v>
      </c>
      <c r="C7" s="361" t="s">
        <v>51</v>
      </c>
      <c r="D7" s="363" t="s">
        <v>47</v>
      </c>
      <c r="E7" s="363" t="s">
        <v>49</v>
      </c>
      <c r="F7" s="365" t="s">
        <v>48</v>
      </c>
      <c r="G7" s="367" t="s">
        <v>53</v>
      </c>
      <c r="H7" s="369" t="s">
        <v>54</v>
      </c>
      <c r="I7" s="371" t="s">
        <v>46</v>
      </c>
      <c r="J7" s="373" t="s">
        <v>64</v>
      </c>
      <c r="K7" s="374"/>
      <c r="L7" s="375"/>
      <c r="M7" s="376" t="s">
        <v>83</v>
      </c>
    </row>
    <row r="8" spans="1:21" s="39" customFormat="1" ht="64.5" customHeight="1" x14ac:dyDescent="0.25">
      <c r="A8" s="358"/>
      <c r="B8" s="360"/>
      <c r="C8" s="362"/>
      <c r="D8" s="364"/>
      <c r="E8" s="364"/>
      <c r="F8" s="366"/>
      <c r="G8" s="368"/>
      <c r="H8" s="370"/>
      <c r="I8" s="372"/>
      <c r="J8" s="40" t="s">
        <v>42</v>
      </c>
      <c r="K8" s="41" t="s">
        <v>66</v>
      </c>
      <c r="L8" s="173" t="s">
        <v>43</v>
      </c>
      <c r="M8" s="377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4" t="s">
        <v>55</v>
      </c>
      <c r="M9" s="172" t="s">
        <v>77</v>
      </c>
    </row>
    <row r="10" spans="1:21" s="47" customFormat="1" ht="29.1" customHeight="1" x14ac:dyDescent="0.25">
      <c r="A10" s="84"/>
      <c r="B10" s="129"/>
      <c r="C10" s="132"/>
      <c r="D10" s="85"/>
      <c r="E10" s="351" t="s">
        <v>189</v>
      </c>
      <c r="F10" s="95"/>
      <c r="G10" s="98"/>
      <c r="H10" s="86"/>
      <c r="I10" s="87" t="s">
        <v>39</v>
      </c>
      <c r="J10" s="117"/>
      <c r="K10" s="135"/>
      <c r="L10" s="147"/>
      <c r="M10" s="354" t="s">
        <v>184</v>
      </c>
    </row>
    <row r="11" spans="1:21" s="47" customFormat="1" ht="29.1" customHeight="1" x14ac:dyDescent="0.25">
      <c r="A11" s="138"/>
      <c r="B11" s="130"/>
      <c r="C11" s="133"/>
      <c r="D11" s="88"/>
      <c r="E11" s="352"/>
      <c r="F11" s="96"/>
      <c r="G11" s="99"/>
      <c r="H11" s="89"/>
      <c r="I11" s="90"/>
      <c r="J11" s="127"/>
      <c r="K11" s="136"/>
      <c r="L11" s="175"/>
      <c r="M11" s="355"/>
    </row>
    <row r="12" spans="1:21" s="47" customFormat="1" ht="29.1" customHeight="1" thickBot="1" x14ac:dyDescent="0.3">
      <c r="A12" s="139"/>
      <c r="B12" s="131"/>
      <c r="C12" s="134"/>
      <c r="D12" s="91"/>
      <c r="E12" s="353"/>
      <c r="F12" s="97"/>
      <c r="G12" s="100"/>
      <c r="H12" s="92"/>
      <c r="I12" s="93"/>
      <c r="J12" s="128"/>
      <c r="K12" s="137"/>
      <c r="L12" s="176"/>
      <c r="M12" s="356"/>
    </row>
    <row r="13" spans="1:21" s="47" customFormat="1" ht="24.95" customHeight="1" x14ac:dyDescent="0.25">
      <c r="A13" s="112"/>
      <c r="B13" s="149"/>
      <c r="C13" s="149"/>
      <c r="D13" s="112"/>
      <c r="E13" s="112"/>
      <c r="F13" s="112"/>
      <c r="G13" s="112"/>
      <c r="H13" s="112"/>
      <c r="I13" s="112"/>
      <c r="J13" s="150"/>
      <c r="K13" s="151"/>
      <c r="L13" s="150"/>
    </row>
    <row r="14" spans="1:21" s="56" customFormat="1" ht="27.75" customHeight="1" thickBot="1" x14ac:dyDescent="0.25">
      <c r="A14" s="346" t="s">
        <v>178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</row>
    <row r="15" spans="1:21" s="39" customFormat="1" ht="24.75" customHeight="1" x14ac:dyDescent="0.25">
      <c r="A15" s="357" t="s">
        <v>40</v>
      </c>
      <c r="B15" s="359" t="s">
        <v>50</v>
      </c>
      <c r="C15" s="361" t="s">
        <v>51</v>
      </c>
      <c r="D15" s="363" t="s">
        <v>47</v>
      </c>
      <c r="E15" s="363" t="s">
        <v>49</v>
      </c>
      <c r="F15" s="365" t="s">
        <v>48</v>
      </c>
      <c r="G15" s="367" t="s">
        <v>53</v>
      </c>
      <c r="H15" s="369" t="s">
        <v>54</v>
      </c>
      <c r="I15" s="371" t="s">
        <v>46</v>
      </c>
      <c r="J15" s="373" t="s">
        <v>64</v>
      </c>
      <c r="K15" s="374"/>
      <c r="L15" s="375"/>
      <c r="M15" s="376" t="s">
        <v>83</v>
      </c>
    </row>
    <row r="16" spans="1:21" s="39" customFormat="1" ht="64.5" customHeight="1" x14ac:dyDescent="0.25">
      <c r="A16" s="358"/>
      <c r="B16" s="360"/>
      <c r="C16" s="362"/>
      <c r="D16" s="364"/>
      <c r="E16" s="364"/>
      <c r="F16" s="366"/>
      <c r="G16" s="368"/>
      <c r="H16" s="370"/>
      <c r="I16" s="372"/>
      <c r="J16" s="40" t="s">
        <v>42</v>
      </c>
      <c r="K16" s="41" t="s">
        <v>66</v>
      </c>
      <c r="L16" s="173" t="s">
        <v>43</v>
      </c>
      <c r="M16" s="377"/>
    </row>
    <row r="17" spans="1:13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74" t="s">
        <v>55</v>
      </c>
      <c r="M17" s="172" t="s">
        <v>77</v>
      </c>
    </row>
    <row r="18" spans="1:13" s="47" customFormat="1" ht="29.1" customHeight="1" x14ac:dyDescent="0.25">
      <c r="A18" s="84"/>
      <c r="B18" s="129"/>
      <c r="C18" s="132"/>
      <c r="D18" s="85"/>
      <c r="E18" s="351" t="s">
        <v>190</v>
      </c>
      <c r="F18" s="95"/>
      <c r="G18" s="98"/>
      <c r="H18" s="86"/>
      <c r="I18" s="87" t="s">
        <v>39</v>
      </c>
      <c r="J18" s="117"/>
      <c r="K18" s="135"/>
      <c r="L18" s="147"/>
      <c r="M18" s="354" t="s">
        <v>184</v>
      </c>
    </row>
    <row r="19" spans="1:13" s="47" customFormat="1" ht="29.1" customHeight="1" x14ac:dyDescent="0.25">
      <c r="A19" s="138"/>
      <c r="B19" s="130"/>
      <c r="C19" s="133"/>
      <c r="D19" s="88"/>
      <c r="E19" s="352"/>
      <c r="F19" s="96"/>
      <c r="G19" s="99"/>
      <c r="H19" s="89"/>
      <c r="I19" s="90"/>
      <c r="J19" s="127"/>
      <c r="K19" s="136"/>
      <c r="L19" s="175"/>
      <c r="M19" s="355"/>
    </row>
    <row r="20" spans="1:13" s="47" customFormat="1" ht="29.1" customHeight="1" thickBot="1" x14ac:dyDescent="0.3">
      <c r="A20" s="139"/>
      <c r="B20" s="131"/>
      <c r="C20" s="134"/>
      <c r="D20" s="91"/>
      <c r="E20" s="353"/>
      <c r="F20" s="97"/>
      <c r="G20" s="100"/>
      <c r="H20" s="92"/>
      <c r="I20" s="93"/>
      <c r="J20" s="128"/>
      <c r="K20" s="137"/>
      <c r="L20" s="176"/>
      <c r="M20" s="356"/>
    </row>
    <row r="21" spans="1:13" s="47" customFormat="1" ht="29.1" customHeight="1" x14ac:dyDescent="0.25">
      <c r="A21" s="112"/>
      <c r="B21" s="149"/>
      <c r="C21" s="149"/>
      <c r="D21" s="112"/>
      <c r="E21" s="259"/>
      <c r="F21" s="112"/>
      <c r="G21" s="112"/>
      <c r="H21" s="112"/>
      <c r="I21" s="112"/>
      <c r="J21" s="150"/>
      <c r="K21" s="151"/>
      <c r="L21" s="150"/>
      <c r="M21" s="112"/>
    </row>
    <row r="22" spans="1:13" s="56" customFormat="1" ht="27.75" customHeight="1" thickBot="1" x14ac:dyDescent="0.25">
      <c r="A22" s="346" t="s">
        <v>179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7"/>
      <c r="L22" s="347"/>
    </row>
    <row r="23" spans="1:13" s="39" customFormat="1" ht="24.75" customHeight="1" x14ac:dyDescent="0.25">
      <c r="A23" s="357" t="s">
        <v>40</v>
      </c>
      <c r="B23" s="359" t="s">
        <v>50</v>
      </c>
      <c r="C23" s="361" t="s">
        <v>51</v>
      </c>
      <c r="D23" s="363" t="s">
        <v>47</v>
      </c>
      <c r="E23" s="363" t="s">
        <v>49</v>
      </c>
      <c r="F23" s="365" t="s">
        <v>48</v>
      </c>
      <c r="G23" s="367" t="s">
        <v>53</v>
      </c>
      <c r="H23" s="369" t="s">
        <v>54</v>
      </c>
      <c r="I23" s="371" t="s">
        <v>46</v>
      </c>
      <c r="J23" s="373" t="s">
        <v>64</v>
      </c>
      <c r="K23" s="374"/>
      <c r="L23" s="375"/>
      <c r="M23" s="376" t="s">
        <v>83</v>
      </c>
    </row>
    <row r="24" spans="1:13" s="39" customFormat="1" ht="64.5" customHeight="1" x14ac:dyDescent="0.25">
      <c r="A24" s="358"/>
      <c r="B24" s="360"/>
      <c r="C24" s="362"/>
      <c r="D24" s="364"/>
      <c r="E24" s="364"/>
      <c r="F24" s="366"/>
      <c r="G24" s="368"/>
      <c r="H24" s="370"/>
      <c r="I24" s="372"/>
      <c r="J24" s="40" t="s">
        <v>42</v>
      </c>
      <c r="K24" s="41" t="s">
        <v>66</v>
      </c>
      <c r="L24" s="173" t="s">
        <v>43</v>
      </c>
      <c r="M24" s="377"/>
    </row>
    <row r="25" spans="1:13" s="45" customFormat="1" ht="12" customHeight="1" x14ac:dyDescent="0.25">
      <c r="A25" s="77" t="s">
        <v>27</v>
      </c>
      <c r="B25" s="78" t="s">
        <v>28</v>
      </c>
      <c r="C25" s="80" t="s">
        <v>29</v>
      </c>
      <c r="D25" s="83" t="s">
        <v>30</v>
      </c>
      <c r="E25" s="83" t="s">
        <v>31</v>
      </c>
      <c r="F25" s="94" t="s">
        <v>32</v>
      </c>
      <c r="G25" s="81" t="s">
        <v>33</v>
      </c>
      <c r="H25" s="82" t="s">
        <v>34</v>
      </c>
      <c r="I25" s="79" t="s">
        <v>35</v>
      </c>
      <c r="J25" s="76" t="s">
        <v>36</v>
      </c>
      <c r="K25" s="75" t="s">
        <v>52</v>
      </c>
      <c r="L25" s="174" t="s">
        <v>55</v>
      </c>
      <c r="M25" s="172" t="s">
        <v>77</v>
      </c>
    </row>
    <row r="26" spans="1:13" s="47" customFormat="1" ht="29.1" customHeight="1" x14ac:dyDescent="0.25">
      <c r="A26" s="84"/>
      <c r="B26" s="129"/>
      <c r="C26" s="132"/>
      <c r="D26" s="85"/>
      <c r="E26" s="351" t="s">
        <v>189</v>
      </c>
      <c r="F26" s="95"/>
      <c r="G26" s="98"/>
      <c r="H26" s="86"/>
      <c r="I26" s="87" t="s">
        <v>39</v>
      </c>
      <c r="J26" s="117"/>
      <c r="K26" s="135"/>
      <c r="L26" s="147"/>
      <c r="M26" s="354" t="s">
        <v>181</v>
      </c>
    </row>
    <row r="27" spans="1:13" s="47" customFormat="1" ht="29.1" customHeight="1" x14ac:dyDescent="0.25">
      <c r="A27" s="138"/>
      <c r="B27" s="130"/>
      <c r="C27" s="133"/>
      <c r="D27" s="88"/>
      <c r="E27" s="352"/>
      <c r="F27" s="96"/>
      <c r="G27" s="99"/>
      <c r="H27" s="89"/>
      <c r="I27" s="90"/>
      <c r="J27" s="127"/>
      <c r="K27" s="136"/>
      <c r="L27" s="175"/>
      <c r="M27" s="355"/>
    </row>
    <row r="28" spans="1:13" s="47" customFormat="1" ht="29.1" customHeight="1" thickBot="1" x14ac:dyDescent="0.3">
      <c r="A28" s="139"/>
      <c r="B28" s="131"/>
      <c r="C28" s="134"/>
      <c r="D28" s="91"/>
      <c r="E28" s="353"/>
      <c r="F28" s="97"/>
      <c r="G28" s="100"/>
      <c r="H28" s="92"/>
      <c r="I28" s="93"/>
      <c r="J28" s="128"/>
      <c r="K28" s="137"/>
      <c r="L28" s="176"/>
      <c r="M28" s="356"/>
    </row>
    <row r="29" spans="1:13" s="47" customFormat="1" ht="29.1" customHeight="1" x14ac:dyDescent="0.25">
      <c r="A29" s="112"/>
      <c r="B29" s="149"/>
      <c r="C29" s="149"/>
      <c r="D29" s="112"/>
      <c r="E29" s="259"/>
      <c r="F29" s="112"/>
      <c r="G29" s="112"/>
      <c r="H29" s="112"/>
      <c r="I29" s="112"/>
      <c r="J29" s="150"/>
      <c r="K29" s="151"/>
      <c r="L29" s="150"/>
      <c r="M29" s="112"/>
    </row>
    <row r="30" spans="1:13" s="56" customFormat="1" ht="27.75" customHeight="1" thickBot="1" x14ac:dyDescent="0.25">
      <c r="A30" s="346" t="s">
        <v>113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</row>
    <row r="31" spans="1:13" s="39" customFormat="1" ht="24.75" customHeight="1" x14ac:dyDescent="0.25">
      <c r="A31" s="357" t="s">
        <v>40</v>
      </c>
      <c r="B31" s="359" t="s">
        <v>50</v>
      </c>
      <c r="C31" s="361" t="s">
        <v>51</v>
      </c>
      <c r="D31" s="363" t="s">
        <v>47</v>
      </c>
      <c r="E31" s="363" t="s">
        <v>49</v>
      </c>
      <c r="F31" s="365" t="s">
        <v>48</v>
      </c>
      <c r="G31" s="367" t="s">
        <v>53</v>
      </c>
      <c r="H31" s="369" t="s">
        <v>54</v>
      </c>
      <c r="I31" s="371" t="s">
        <v>46</v>
      </c>
      <c r="J31" s="373" t="s">
        <v>64</v>
      </c>
      <c r="K31" s="374"/>
      <c r="L31" s="375"/>
      <c r="M31" s="376" t="s">
        <v>83</v>
      </c>
    </row>
    <row r="32" spans="1:13" s="39" customFormat="1" ht="64.5" customHeight="1" x14ac:dyDescent="0.25">
      <c r="A32" s="358"/>
      <c r="B32" s="360"/>
      <c r="C32" s="362"/>
      <c r="D32" s="364"/>
      <c r="E32" s="364"/>
      <c r="F32" s="366"/>
      <c r="G32" s="368"/>
      <c r="H32" s="370"/>
      <c r="I32" s="372"/>
      <c r="J32" s="40" t="s">
        <v>42</v>
      </c>
      <c r="K32" s="41" t="s">
        <v>66</v>
      </c>
      <c r="L32" s="173" t="s">
        <v>43</v>
      </c>
      <c r="M32" s="377"/>
    </row>
    <row r="33" spans="1:13" s="45" customFormat="1" ht="12" customHeight="1" x14ac:dyDescent="0.25">
      <c r="A33" s="77" t="s">
        <v>27</v>
      </c>
      <c r="B33" s="78" t="s">
        <v>28</v>
      </c>
      <c r="C33" s="80" t="s">
        <v>29</v>
      </c>
      <c r="D33" s="83" t="s">
        <v>30</v>
      </c>
      <c r="E33" s="83" t="s">
        <v>31</v>
      </c>
      <c r="F33" s="94" t="s">
        <v>32</v>
      </c>
      <c r="G33" s="81" t="s">
        <v>33</v>
      </c>
      <c r="H33" s="82" t="s">
        <v>34</v>
      </c>
      <c r="I33" s="79" t="s">
        <v>35</v>
      </c>
      <c r="J33" s="76" t="s">
        <v>36</v>
      </c>
      <c r="K33" s="75" t="s">
        <v>52</v>
      </c>
      <c r="L33" s="174" t="s">
        <v>55</v>
      </c>
      <c r="M33" s="172" t="s">
        <v>77</v>
      </c>
    </row>
    <row r="34" spans="1:13" s="47" customFormat="1" ht="29.1" customHeight="1" x14ac:dyDescent="0.25">
      <c r="A34" s="84"/>
      <c r="B34" s="129"/>
      <c r="C34" s="132"/>
      <c r="D34" s="85"/>
      <c r="E34" s="351" t="s">
        <v>188</v>
      </c>
      <c r="F34" s="95"/>
      <c r="G34" s="98"/>
      <c r="H34" s="86"/>
      <c r="I34" s="87" t="s">
        <v>39</v>
      </c>
      <c r="J34" s="117"/>
      <c r="K34" s="135"/>
      <c r="L34" s="147"/>
      <c r="M34" s="354" t="s">
        <v>199</v>
      </c>
    </row>
    <row r="35" spans="1:13" s="47" customFormat="1" ht="29.1" customHeight="1" x14ac:dyDescent="0.25">
      <c r="A35" s="138"/>
      <c r="B35" s="130"/>
      <c r="C35" s="133"/>
      <c r="D35" s="88"/>
      <c r="E35" s="352"/>
      <c r="F35" s="96"/>
      <c r="G35" s="99"/>
      <c r="H35" s="89"/>
      <c r="I35" s="90"/>
      <c r="J35" s="127"/>
      <c r="K35" s="136"/>
      <c r="L35" s="175"/>
      <c r="M35" s="355"/>
    </row>
    <row r="36" spans="1:13" s="47" customFormat="1" ht="29.1" customHeight="1" thickBot="1" x14ac:dyDescent="0.3">
      <c r="A36" s="139"/>
      <c r="B36" s="131"/>
      <c r="C36" s="134"/>
      <c r="D36" s="91"/>
      <c r="E36" s="353"/>
      <c r="F36" s="97"/>
      <c r="G36" s="100"/>
      <c r="H36" s="92"/>
      <c r="I36" s="93"/>
      <c r="J36" s="128"/>
      <c r="K36" s="137"/>
      <c r="L36" s="176"/>
      <c r="M36" s="356"/>
    </row>
    <row r="37" spans="1:13" s="47" customFormat="1" ht="29.1" customHeight="1" x14ac:dyDescent="0.25">
      <c r="A37" s="112"/>
      <c r="B37" s="149"/>
      <c r="C37" s="149"/>
      <c r="D37" s="112"/>
      <c r="E37" s="259"/>
      <c r="F37" s="112"/>
      <c r="G37" s="112"/>
      <c r="H37" s="112"/>
      <c r="I37" s="112"/>
      <c r="J37" s="150"/>
      <c r="K37" s="151"/>
      <c r="L37" s="150"/>
      <c r="M37" s="112"/>
    </row>
    <row r="38" spans="1:13" s="56" customFormat="1" ht="27.75" customHeight="1" thickBot="1" x14ac:dyDescent="0.25">
      <c r="A38" s="346" t="s">
        <v>180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</row>
    <row r="39" spans="1:13" s="39" customFormat="1" ht="24.75" customHeight="1" x14ac:dyDescent="0.25">
      <c r="A39" s="357" t="s">
        <v>40</v>
      </c>
      <c r="B39" s="359" t="s">
        <v>50</v>
      </c>
      <c r="C39" s="361" t="s">
        <v>51</v>
      </c>
      <c r="D39" s="363" t="s">
        <v>47</v>
      </c>
      <c r="E39" s="363" t="s">
        <v>49</v>
      </c>
      <c r="F39" s="365" t="s">
        <v>48</v>
      </c>
      <c r="G39" s="367" t="s">
        <v>53</v>
      </c>
      <c r="H39" s="369" t="s">
        <v>54</v>
      </c>
      <c r="I39" s="371" t="s">
        <v>46</v>
      </c>
      <c r="J39" s="373" t="s">
        <v>64</v>
      </c>
      <c r="K39" s="374"/>
      <c r="L39" s="375"/>
      <c r="M39" s="376" t="s">
        <v>83</v>
      </c>
    </row>
    <row r="40" spans="1:13" s="39" customFormat="1" ht="64.5" customHeight="1" x14ac:dyDescent="0.25">
      <c r="A40" s="358"/>
      <c r="B40" s="360"/>
      <c r="C40" s="362"/>
      <c r="D40" s="364"/>
      <c r="E40" s="364"/>
      <c r="F40" s="366"/>
      <c r="G40" s="368"/>
      <c r="H40" s="370"/>
      <c r="I40" s="372"/>
      <c r="J40" s="40" t="s">
        <v>42</v>
      </c>
      <c r="K40" s="41" t="s">
        <v>66</v>
      </c>
      <c r="L40" s="173" t="s">
        <v>43</v>
      </c>
      <c r="M40" s="377"/>
    </row>
    <row r="41" spans="1:13" s="45" customFormat="1" ht="12" customHeight="1" x14ac:dyDescent="0.25">
      <c r="A41" s="77" t="s">
        <v>27</v>
      </c>
      <c r="B41" s="78" t="s">
        <v>28</v>
      </c>
      <c r="C41" s="80" t="s">
        <v>29</v>
      </c>
      <c r="D41" s="83" t="s">
        <v>30</v>
      </c>
      <c r="E41" s="83" t="s">
        <v>31</v>
      </c>
      <c r="F41" s="94" t="s">
        <v>32</v>
      </c>
      <c r="G41" s="81" t="s">
        <v>33</v>
      </c>
      <c r="H41" s="82" t="s">
        <v>34</v>
      </c>
      <c r="I41" s="79" t="s">
        <v>35</v>
      </c>
      <c r="J41" s="76" t="s">
        <v>36</v>
      </c>
      <c r="K41" s="75" t="s">
        <v>52</v>
      </c>
      <c r="L41" s="174" t="s">
        <v>55</v>
      </c>
      <c r="M41" s="172" t="s">
        <v>77</v>
      </c>
    </row>
    <row r="42" spans="1:13" s="47" customFormat="1" ht="29.1" customHeight="1" x14ac:dyDescent="0.25">
      <c r="A42" s="84"/>
      <c r="B42" s="129"/>
      <c r="C42" s="132"/>
      <c r="D42" s="85"/>
      <c r="E42" s="351" t="s">
        <v>188</v>
      </c>
      <c r="F42" s="95"/>
      <c r="G42" s="98"/>
      <c r="H42" s="86"/>
      <c r="I42" s="87" t="s">
        <v>39</v>
      </c>
      <c r="J42" s="117"/>
      <c r="K42" s="135"/>
      <c r="L42" s="147"/>
      <c r="M42" s="354" t="s">
        <v>182</v>
      </c>
    </row>
    <row r="43" spans="1:13" s="47" customFormat="1" ht="29.1" customHeight="1" x14ac:dyDescent="0.25">
      <c r="A43" s="138"/>
      <c r="B43" s="130"/>
      <c r="C43" s="133"/>
      <c r="D43" s="88"/>
      <c r="E43" s="352"/>
      <c r="F43" s="96"/>
      <c r="G43" s="99"/>
      <c r="H43" s="89"/>
      <c r="I43" s="90"/>
      <c r="J43" s="127"/>
      <c r="K43" s="136"/>
      <c r="L43" s="175"/>
      <c r="M43" s="355"/>
    </row>
    <row r="44" spans="1:13" s="47" customFormat="1" ht="29.1" customHeight="1" thickBot="1" x14ac:dyDescent="0.3">
      <c r="A44" s="139"/>
      <c r="B44" s="131"/>
      <c r="C44" s="134"/>
      <c r="D44" s="91"/>
      <c r="E44" s="353"/>
      <c r="F44" s="97"/>
      <c r="G44" s="100"/>
      <c r="H44" s="92"/>
      <c r="I44" s="93"/>
      <c r="J44" s="128"/>
      <c r="K44" s="137"/>
      <c r="L44" s="176"/>
      <c r="M44" s="356"/>
    </row>
    <row r="45" spans="1:13" s="47" customFormat="1" ht="24.95" customHeight="1" x14ac:dyDescent="0.25">
      <c r="A45" s="112"/>
      <c r="B45" s="149"/>
      <c r="C45" s="149"/>
      <c r="D45" s="112"/>
      <c r="E45" s="112"/>
      <c r="F45" s="112"/>
      <c r="G45" s="112"/>
      <c r="H45" s="112"/>
      <c r="I45" s="112"/>
      <c r="J45" s="150"/>
      <c r="K45" s="151"/>
      <c r="L45" s="150"/>
    </row>
    <row r="46" spans="1:13" s="19" customFormat="1" ht="20.100000000000001" customHeight="1" x14ac:dyDescent="0.25">
      <c r="A46" s="313" t="s">
        <v>38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13"/>
    </row>
    <row r="47" spans="1:13" s="19" customFormat="1" ht="20.100000000000001" customHeight="1" x14ac:dyDescent="0.25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</row>
    <row r="48" spans="1:13" s="56" customFormat="1" ht="15" customHeight="1" x14ac:dyDescent="0.25">
      <c r="A48" s="314" t="s">
        <v>1</v>
      </c>
      <c r="B48" s="314"/>
      <c r="C48" s="342" t="str">
        <f>IF('Príloha č. 1'!$C$6="","",'Príloha č. 1'!$C$6)</f>
        <v/>
      </c>
      <c r="D48" s="342"/>
      <c r="E48" s="64"/>
      <c r="F48" s="64"/>
      <c r="J48" s="57"/>
    </row>
    <row r="49" spans="1:12" s="56" customFormat="1" ht="15" customHeight="1" x14ac:dyDescent="0.25">
      <c r="A49" s="307" t="s">
        <v>2</v>
      </c>
      <c r="B49" s="307"/>
      <c r="C49" s="343" t="str">
        <f>IF('Príloha č. 1'!$C$7="","",'Príloha č. 1'!$C$7)</f>
        <v/>
      </c>
      <c r="D49" s="343"/>
      <c r="E49" s="47"/>
      <c r="F49" s="47"/>
    </row>
    <row r="50" spans="1:12" s="56" customFormat="1" ht="15" customHeight="1" x14ac:dyDescent="0.25">
      <c r="A50" s="307" t="s">
        <v>3</v>
      </c>
      <c r="B50" s="307"/>
      <c r="C50" s="344" t="str">
        <f>IF('Príloha č. 1'!C8:D8="","",'Príloha č. 1'!C8:D8)</f>
        <v/>
      </c>
      <c r="D50" s="344"/>
      <c r="E50" s="47"/>
      <c r="F50" s="47"/>
    </row>
    <row r="51" spans="1:12" s="56" customFormat="1" ht="15" customHeight="1" x14ac:dyDescent="0.25">
      <c r="A51" s="307" t="s">
        <v>4</v>
      </c>
      <c r="B51" s="307"/>
      <c r="C51" s="344" t="str">
        <f>IF('Príloha č. 1'!C9:D9="","",'Príloha č. 1'!C9:D9)</f>
        <v/>
      </c>
      <c r="D51" s="344"/>
      <c r="E51" s="47"/>
      <c r="F51" s="47"/>
    </row>
    <row r="54" spans="1:12" ht="15" customHeight="1" x14ac:dyDescent="0.2">
      <c r="A54" s="36" t="s">
        <v>8</v>
      </c>
      <c r="B54" s="121" t="str">
        <f>IF('Príloha č. 1'!B23:B23="","",'Príloha č. 1'!B23:B23)</f>
        <v/>
      </c>
      <c r="C54" s="179"/>
      <c r="F54" s="36"/>
      <c r="G54" s="36"/>
      <c r="H54" s="36"/>
    </row>
    <row r="55" spans="1:12" ht="15" customHeight="1" x14ac:dyDescent="0.2">
      <c r="A55" s="36" t="s">
        <v>9</v>
      </c>
      <c r="B55" s="28" t="str">
        <f>IF('Príloha č. 1'!B24:B24="","",'Príloha č. 1'!B24:B24)</f>
        <v/>
      </c>
      <c r="C55" s="179"/>
      <c r="F55" s="36"/>
      <c r="G55" s="36"/>
      <c r="H55" s="36"/>
    </row>
    <row r="56" spans="1:12" ht="39.950000000000003" customHeight="1" x14ac:dyDescent="0.2">
      <c r="G56" s="316" t="s">
        <v>75</v>
      </c>
      <c r="H56" s="316"/>
      <c r="K56" s="120"/>
      <c r="L56" s="74"/>
    </row>
    <row r="57" spans="1:12" ht="45" customHeight="1" x14ac:dyDescent="0.2">
      <c r="E57" s="61"/>
      <c r="F57" s="340" t="s">
        <v>103</v>
      </c>
      <c r="G57" s="340"/>
      <c r="H57" s="340"/>
      <c r="I57" s="340"/>
      <c r="K57" s="340"/>
      <c r="L57" s="340"/>
    </row>
    <row r="58" spans="1:12" s="58" customFormat="1" x14ac:dyDescent="0.2">
      <c r="A58" s="312" t="s">
        <v>10</v>
      </c>
      <c r="B58" s="312"/>
      <c r="C58" s="178"/>
      <c r="D58" s="61"/>
      <c r="E58" s="179"/>
      <c r="F58" s="179"/>
      <c r="G58" s="179"/>
      <c r="H58" s="179"/>
    </row>
    <row r="59" spans="1:12" s="63" customFormat="1" ht="12" customHeight="1" x14ac:dyDescent="0.2">
      <c r="A59" s="59"/>
      <c r="B59" s="60" t="s">
        <v>11</v>
      </c>
      <c r="C59" s="60"/>
      <c r="D59" s="45"/>
      <c r="E59" s="179"/>
      <c r="F59" s="179"/>
      <c r="G59" s="179"/>
      <c r="H59" s="179"/>
      <c r="I59" s="61"/>
    </row>
  </sheetData>
  <mergeCells count="88">
    <mergeCell ref="E42:E44"/>
    <mergeCell ref="M42:M44"/>
    <mergeCell ref="E34:E36"/>
    <mergeCell ref="M34:M36"/>
    <mergeCell ref="A38:L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L39"/>
    <mergeCell ref="M39:M40"/>
    <mergeCell ref="M23:M24"/>
    <mergeCell ref="E26:E28"/>
    <mergeCell ref="M26:M28"/>
    <mergeCell ref="A30:L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L31"/>
    <mergeCell ref="M31:M32"/>
    <mergeCell ref="A22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L23"/>
    <mergeCell ref="M15:M16"/>
    <mergeCell ref="E18:E20"/>
    <mergeCell ref="M18:M20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A58:B58"/>
    <mergeCell ref="A46:K46"/>
    <mergeCell ref="A48:B48"/>
    <mergeCell ref="C48:D48"/>
    <mergeCell ref="A49:B49"/>
    <mergeCell ref="C49:D49"/>
    <mergeCell ref="A50:B50"/>
    <mergeCell ref="C50:D50"/>
    <mergeCell ref="A51:B51"/>
    <mergeCell ref="C51:D51"/>
    <mergeCell ref="G56:H56"/>
    <mergeCell ref="F57:I57"/>
    <mergeCell ref="K57:L57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54:B55">
    <cfRule type="containsBlanks" dxfId="11" priority="2">
      <formula>LEN(TRIM(B54))=0</formula>
    </cfRule>
  </conditionalFormatting>
  <conditionalFormatting sqref="C48:D51">
    <cfRule type="containsBlanks" dxfId="10" priority="1">
      <formula>LEN(TRIM(C48))=0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zoomScale="80" zoomScaleNormal="80" workbookViewId="0">
      <selection activeCell="A6" sqref="A6:L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16" t="s">
        <v>12</v>
      </c>
      <c r="B1" s="316"/>
      <c r="C1" s="254"/>
    </row>
    <row r="2" spans="1:21" ht="1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21" ht="15" customHeight="1" x14ac:dyDescent="0.2">
      <c r="A3" s="348"/>
      <c r="B3" s="348"/>
      <c r="C3" s="256"/>
    </row>
    <row r="4" spans="1:21" s="37" customFormat="1" ht="45" customHeight="1" x14ac:dyDescent="0.25">
      <c r="A4" s="349" t="s">
        <v>45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21" s="22" customFormat="1" ht="24.75" customHeight="1" x14ac:dyDescent="0.2">
      <c r="A5" s="350" t="s">
        <v>200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O5" s="38"/>
      <c r="P5" s="38"/>
      <c r="U5" s="38"/>
    </row>
    <row r="6" spans="1:21" s="56" customFormat="1" ht="27.75" customHeight="1" thickBot="1" x14ac:dyDescent="0.25">
      <c r="A6" s="346" t="s">
        <v>205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</row>
    <row r="7" spans="1:21" s="39" customFormat="1" ht="24.75" customHeight="1" x14ac:dyDescent="0.25">
      <c r="A7" s="357" t="s">
        <v>40</v>
      </c>
      <c r="B7" s="359" t="s">
        <v>50</v>
      </c>
      <c r="C7" s="361" t="s">
        <v>51</v>
      </c>
      <c r="D7" s="363" t="s">
        <v>47</v>
      </c>
      <c r="E7" s="363" t="s">
        <v>49</v>
      </c>
      <c r="F7" s="365" t="s">
        <v>48</v>
      </c>
      <c r="G7" s="367" t="s">
        <v>53</v>
      </c>
      <c r="H7" s="369" t="s">
        <v>54</v>
      </c>
      <c r="I7" s="371" t="s">
        <v>46</v>
      </c>
      <c r="J7" s="373" t="s">
        <v>64</v>
      </c>
      <c r="K7" s="374"/>
      <c r="L7" s="375"/>
      <c r="M7" s="376" t="s">
        <v>83</v>
      </c>
    </row>
    <row r="8" spans="1:21" s="39" customFormat="1" ht="64.5" customHeight="1" x14ac:dyDescent="0.25">
      <c r="A8" s="358"/>
      <c r="B8" s="360"/>
      <c r="C8" s="362"/>
      <c r="D8" s="364"/>
      <c r="E8" s="364"/>
      <c r="F8" s="366"/>
      <c r="G8" s="368"/>
      <c r="H8" s="370"/>
      <c r="I8" s="372"/>
      <c r="J8" s="40" t="s">
        <v>42</v>
      </c>
      <c r="K8" s="41" t="s">
        <v>66</v>
      </c>
      <c r="L8" s="173" t="s">
        <v>43</v>
      </c>
      <c r="M8" s="377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4" t="s">
        <v>55</v>
      </c>
      <c r="M9" s="172" t="s">
        <v>77</v>
      </c>
    </row>
    <row r="10" spans="1:21" s="47" customFormat="1" ht="29.1" customHeight="1" x14ac:dyDescent="0.25">
      <c r="A10" s="84"/>
      <c r="B10" s="129"/>
      <c r="C10" s="132"/>
      <c r="D10" s="85"/>
      <c r="E10" s="351" t="s">
        <v>187</v>
      </c>
      <c r="F10" s="95"/>
      <c r="G10" s="98"/>
      <c r="H10" s="86"/>
      <c r="I10" s="87" t="s">
        <v>39</v>
      </c>
      <c r="J10" s="117"/>
      <c r="K10" s="135"/>
      <c r="L10" s="147"/>
      <c r="M10" s="354" t="s">
        <v>183</v>
      </c>
    </row>
    <row r="11" spans="1:21" s="47" customFormat="1" ht="29.1" customHeight="1" x14ac:dyDescent="0.25">
      <c r="A11" s="138"/>
      <c r="B11" s="130"/>
      <c r="C11" s="133"/>
      <c r="D11" s="88"/>
      <c r="E11" s="352"/>
      <c r="F11" s="96"/>
      <c r="G11" s="99"/>
      <c r="H11" s="89"/>
      <c r="I11" s="90"/>
      <c r="J11" s="127"/>
      <c r="K11" s="136"/>
      <c r="L11" s="175"/>
      <c r="M11" s="355"/>
    </row>
    <row r="12" spans="1:21" s="47" customFormat="1" ht="29.1" customHeight="1" thickBot="1" x14ac:dyDescent="0.3">
      <c r="A12" s="139"/>
      <c r="B12" s="131"/>
      <c r="C12" s="134"/>
      <c r="D12" s="91"/>
      <c r="E12" s="353"/>
      <c r="F12" s="97"/>
      <c r="G12" s="100"/>
      <c r="H12" s="92"/>
      <c r="I12" s="93"/>
      <c r="J12" s="128"/>
      <c r="K12" s="137"/>
      <c r="L12" s="176"/>
      <c r="M12" s="356"/>
    </row>
    <row r="13" spans="1:21" s="47" customFormat="1" ht="29.1" customHeight="1" x14ac:dyDescent="0.25">
      <c r="A13" s="112"/>
      <c r="B13" s="149"/>
      <c r="C13" s="149"/>
      <c r="D13" s="112"/>
      <c r="E13" s="259"/>
      <c r="F13" s="112"/>
      <c r="G13" s="112"/>
      <c r="H13" s="112"/>
      <c r="I13" s="112"/>
      <c r="J13" s="150"/>
      <c r="K13" s="151"/>
      <c r="L13" s="150"/>
      <c r="M13" s="112"/>
    </row>
    <row r="14" spans="1:21" s="56" customFormat="1" ht="27.75" customHeight="1" thickBot="1" x14ac:dyDescent="0.25">
      <c r="A14" s="346" t="s">
        <v>201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</row>
    <row r="15" spans="1:21" s="39" customFormat="1" ht="24.75" customHeight="1" x14ac:dyDescent="0.25">
      <c r="A15" s="357" t="s">
        <v>40</v>
      </c>
      <c r="B15" s="359" t="s">
        <v>50</v>
      </c>
      <c r="C15" s="361" t="s">
        <v>51</v>
      </c>
      <c r="D15" s="363" t="s">
        <v>47</v>
      </c>
      <c r="E15" s="363" t="s">
        <v>49</v>
      </c>
      <c r="F15" s="365" t="s">
        <v>48</v>
      </c>
      <c r="G15" s="367" t="s">
        <v>53</v>
      </c>
      <c r="H15" s="369" t="s">
        <v>54</v>
      </c>
      <c r="I15" s="371" t="s">
        <v>46</v>
      </c>
      <c r="J15" s="373" t="s">
        <v>64</v>
      </c>
      <c r="K15" s="374"/>
      <c r="L15" s="375"/>
      <c r="M15" s="376" t="s">
        <v>83</v>
      </c>
    </row>
    <row r="16" spans="1:21" s="39" customFormat="1" ht="64.5" customHeight="1" x14ac:dyDescent="0.25">
      <c r="A16" s="358"/>
      <c r="B16" s="360"/>
      <c r="C16" s="362"/>
      <c r="D16" s="364"/>
      <c r="E16" s="364"/>
      <c r="F16" s="366"/>
      <c r="G16" s="368"/>
      <c r="H16" s="370"/>
      <c r="I16" s="372"/>
      <c r="J16" s="40" t="s">
        <v>42</v>
      </c>
      <c r="K16" s="41" t="s">
        <v>66</v>
      </c>
      <c r="L16" s="173" t="s">
        <v>43</v>
      </c>
      <c r="M16" s="377"/>
    </row>
    <row r="17" spans="1:13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74" t="s">
        <v>55</v>
      </c>
      <c r="M17" s="172" t="s">
        <v>77</v>
      </c>
    </row>
    <row r="18" spans="1:13" s="47" customFormat="1" ht="29.1" customHeight="1" x14ac:dyDescent="0.25">
      <c r="A18" s="84"/>
      <c r="B18" s="129"/>
      <c r="C18" s="132"/>
      <c r="D18" s="85"/>
      <c r="E18" s="351" t="s">
        <v>188</v>
      </c>
      <c r="F18" s="95"/>
      <c r="G18" s="98"/>
      <c r="H18" s="86"/>
      <c r="I18" s="87" t="s">
        <v>39</v>
      </c>
      <c r="J18" s="117"/>
      <c r="K18" s="135"/>
      <c r="L18" s="147"/>
      <c r="M18" s="354" t="s">
        <v>183</v>
      </c>
    </row>
    <row r="19" spans="1:13" s="47" customFormat="1" ht="29.1" customHeight="1" x14ac:dyDescent="0.25">
      <c r="A19" s="138"/>
      <c r="B19" s="130"/>
      <c r="C19" s="133"/>
      <c r="D19" s="88"/>
      <c r="E19" s="352"/>
      <c r="F19" s="96"/>
      <c r="G19" s="99"/>
      <c r="H19" s="89"/>
      <c r="I19" s="90"/>
      <c r="J19" s="127"/>
      <c r="K19" s="136"/>
      <c r="L19" s="175"/>
      <c r="M19" s="355"/>
    </row>
    <row r="20" spans="1:13" s="47" customFormat="1" ht="29.1" customHeight="1" thickBot="1" x14ac:dyDescent="0.3">
      <c r="A20" s="139"/>
      <c r="B20" s="131"/>
      <c r="C20" s="134"/>
      <c r="D20" s="91"/>
      <c r="E20" s="353"/>
      <c r="F20" s="97"/>
      <c r="G20" s="100"/>
      <c r="H20" s="92"/>
      <c r="I20" s="93"/>
      <c r="J20" s="128"/>
      <c r="K20" s="137"/>
      <c r="L20" s="176"/>
      <c r="M20" s="356"/>
    </row>
    <row r="21" spans="1:13" s="47" customFormat="1" ht="24.95" customHeight="1" x14ac:dyDescent="0.25">
      <c r="A21" s="112"/>
      <c r="B21" s="149"/>
      <c r="C21" s="149"/>
      <c r="D21" s="112"/>
      <c r="E21" s="112"/>
      <c r="F21" s="112"/>
      <c r="G21" s="112"/>
      <c r="H21" s="112"/>
      <c r="I21" s="112"/>
      <c r="J21" s="150"/>
      <c r="K21" s="151"/>
      <c r="L21" s="150"/>
    </row>
    <row r="22" spans="1:13" s="19" customFormat="1" ht="20.100000000000001" customHeight="1" x14ac:dyDescent="0.25">
      <c r="A22" s="313" t="s">
        <v>38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</row>
    <row r="23" spans="1:13" s="19" customFormat="1" ht="20.100000000000001" customHeight="1" x14ac:dyDescent="0.25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</row>
    <row r="24" spans="1:13" s="56" customFormat="1" ht="15" customHeight="1" x14ac:dyDescent="0.25">
      <c r="A24" s="314" t="s">
        <v>1</v>
      </c>
      <c r="B24" s="314"/>
      <c r="C24" s="342" t="str">
        <f>IF('Príloha č. 1'!$C$6="","",'Príloha č. 1'!$C$6)</f>
        <v/>
      </c>
      <c r="D24" s="342"/>
      <c r="E24" s="64"/>
      <c r="F24" s="64"/>
      <c r="J24" s="57"/>
    </row>
    <row r="25" spans="1:13" s="56" customFormat="1" ht="15" customHeight="1" x14ac:dyDescent="0.25">
      <c r="A25" s="307" t="s">
        <v>2</v>
      </c>
      <c r="B25" s="307"/>
      <c r="C25" s="343" t="str">
        <f>IF('Príloha č. 1'!$C$7="","",'Príloha č. 1'!$C$7)</f>
        <v/>
      </c>
      <c r="D25" s="343"/>
      <c r="E25" s="47"/>
      <c r="F25" s="47"/>
    </row>
    <row r="26" spans="1:13" s="56" customFormat="1" ht="15" customHeight="1" x14ac:dyDescent="0.25">
      <c r="A26" s="307" t="s">
        <v>3</v>
      </c>
      <c r="B26" s="307"/>
      <c r="C26" s="344" t="str">
        <f>IF('Príloha č. 1'!C8:D8="","",'Príloha č. 1'!C8:D8)</f>
        <v/>
      </c>
      <c r="D26" s="344"/>
      <c r="E26" s="47"/>
      <c r="F26" s="47"/>
    </row>
    <row r="27" spans="1:13" s="56" customFormat="1" ht="15" customHeight="1" x14ac:dyDescent="0.25">
      <c r="A27" s="307" t="s">
        <v>4</v>
      </c>
      <c r="B27" s="307"/>
      <c r="C27" s="344" t="str">
        <f>IF('Príloha č. 1'!C9:D9="","",'Príloha č. 1'!C9:D9)</f>
        <v/>
      </c>
      <c r="D27" s="344"/>
      <c r="E27" s="47"/>
      <c r="F27" s="47"/>
    </row>
    <row r="30" spans="1:13" ht="15" customHeight="1" x14ac:dyDescent="0.2">
      <c r="A30" s="36" t="s">
        <v>8</v>
      </c>
      <c r="B30" s="121" t="str">
        <f>IF('Príloha č. 1'!B23:B23="","",'Príloha č. 1'!B23:B23)</f>
        <v/>
      </c>
      <c r="C30" s="256"/>
      <c r="F30" s="36"/>
      <c r="G30" s="36"/>
      <c r="H30" s="36"/>
    </row>
    <row r="31" spans="1:13" ht="15" customHeight="1" x14ac:dyDescent="0.2">
      <c r="A31" s="36" t="s">
        <v>9</v>
      </c>
      <c r="B31" s="28" t="str">
        <f>IF('Príloha č. 1'!B24:B24="","",'Príloha č. 1'!B24:B24)</f>
        <v/>
      </c>
      <c r="C31" s="256"/>
      <c r="F31" s="36"/>
      <c r="G31" s="36"/>
      <c r="H31" s="36"/>
    </row>
    <row r="32" spans="1:13" ht="39.950000000000003" customHeight="1" x14ac:dyDescent="0.2">
      <c r="G32" s="316" t="s">
        <v>75</v>
      </c>
      <c r="H32" s="316"/>
      <c r="K32" s="120"/>
      <c r="L32" s="74"/>
    </row>
    <row r="33" spans="1:12" ht="45" customHeight="1" x14ac:dyDescent="0.2">
      <c r="E33" s="61"/>
      <c r="F33" s="340" t="s">
        <v>103</v>
      </c>
      <c r="G33" s="340"/>
      <c r="H33" s="340"/>
      <c r="I33" s="340"/>
      <c r="K33" s="340"/>
      <c r="L33" s="340"/>
    </row>
    <row r="34" spans="1:12" s="58" customFormat="1" x14ac:dyDescent="0.2">
      <c r="A34" s="312" t="s">
        <v>10</v>
      </c>
      <c r="B34" s="312"/>
      <c r="C34" s="255"/>
      <c r="D34" s="61"/>
      <c r="E34" s="256"/>
      <c r="F34" s="256"/>
      <c r="G34" s="256"/>
      <c r="H34" s="256"/>
    </row>
    <row r="35" spans="1:12" s="63" customFormat="1" ht="12" customHeight="1" x14ac:dyDescent="0.2">
      <c r="A35" s="59"/>
      <c r="B35" s="60" t="s">
        <v>11</v>
      </c>
      <c r="C35" s="60"/>
      <c r="D35" s="45"/>
      <c r="E35" s="256"/>
      <c r="F35" s="256"/>
      <c r="G35" s="256"/>
      <c r="H35" s="256"/>
      <c r="I35" s="61"/>
    </row>
  </sheetData>
  <mergeCells count="46">
    <mergeCell ref="F33:I33"/>
    <mergeCell ref="K33:L33"/>
    <mergeCell ref="A34:B34"/>
    <mergeCell ref="A25:B25"/>
    <mergeCell ref="C25:D25"/>
    <mergeCell ref="A26:B26"/>
    <mergeCell ref="C26:D26"/>
    <mergeCell ref="A27:B27"/>
    <mergeCell ref="C27:D27"/>
    <mergeCell ref="M15:M16"/>
    <mergeCell ref="E18:E20"/>
    <mergeCell ref="M18:M20"/>
    <mergeCell ref="A22:K22"/>
    <mergeCell ref="G32:H32"/>
    <mergeCell ref="A24:B24"/>
    <mergeCell ref="C24:D24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30:B31">
    <cfRule type="containsBlanks" dxfId="9" priority="2">
      <formula>LEN(TRIM(B30))=0</formula>
    </cfRule>
  </conditionalFormatting>
  <conditionalFormatting sqref="C24:D27">
    <cfRule type="containsBlanks" dxfId="8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zoomScale="80" zoomScaleNormal="80" workbookViewId="0">
      <selection activeCell="Q18" sqref="Q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16" t="s">
        <v>12</v>
      </c>
      <c r="B1" s="316"/>
      <c r="C1" s="254"/>
    </row>
    <row r="2" spans="1:21" ht="1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21" ht="15" customHeight="1" x14ac:dyDescent="0.2">
      <c r="A3" s="348"/>
      <c r="B3" s="348"/>
      <c r="C3" s="256"/>
    </row>
    <row r="4" spans="1:21" s="37" customFormat="1" ht="45" customHeight="1" x14ac:dyDescent="0.25">
      <c r="A4" s="349" t="s">
        <v>45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21" s="22" customFormat="1" ht="24.75" customHeight="1" x14ac:dyDescent="0.2">
      <c r="A5" s="350" t="s">
        <v>203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O5" s="38"/>
      <c r="P5" s="38"/>
      <c r="U5" s="38"/>
    </row>
    <row r="6" spans="1:21" s="56" customFormat="1" ht="27.75" customHeight="1" thickBot="1" x14ac:dyDescent="0.25">
      <c r="A6" s="346" t="s">
        <v>192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</row>
    <row r="7" spans="1:21" s="39" customFormat="1" ht="24.75" customHeight="1" x14ac:dyDescent="0.25">
      <c r="A7" s="357" t="s">
        <v>40</v>
      </c>
      <c r="B7" s="359" t="s">
        <v>50</v>
      </c>
      <c r="C7" s="361" t="s">
        <v>51</v>
      </c>
      <c r="D7" s="363" t="s">
        <v>47</v>
      </c>
      <c r="E7" s="363" t="s">
        <v>49</v>
      </c>
      <c r="F7" s="365" t="s">
        <v>48</v>
      </c>
      <c r="G7" s="367" t="s">
        <v>53</v>
      </c>
      <c r="H7" s="369" t="s">
        <v>54</v>
      </c>
      <c r="I7" s="371" t="s">
        <v>46</v>
      </c>
      <c r="J7" s="373" t="s">
        <v>64</v>
      </c>
      <c r="K7" s="374"/>
      <c r="L7" s="375"/>
      <c r="M7" s="376" t="s">
        <v>83</v>
      </c>
    </row>
    <row r="8" spans="1:21" s="39" customFormat="1" ht="64.5" customHeight="1" x14ac:dyDescent="0.25">
      <c r="A8" s="358"/>
      <c r="B8" s="360"/>
      <c r="C8" s="362"/>
      <c r="D8" s="364"/>
      <c r="E8" s="364"/>
      <c r="F8" s="366"/>
      <c r="G8" s="368"/>
      <c r="H8" s="370"/>
      <c r="I8" s="372"/>
      <c r="J8" s="40" t="s">
        <v>42</v>
      </c>
      <c r="K8" s="41" t="s">
        <v>66</v>
      </c>
      <c r="L8" s="173" t="s">
        <v>43</v>
      </c>
      <c r="M8" s="377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4" t="s">
        <v>55</v>
      </c>
      <c r="M9" s="172" t="s">
        <v>77</v>
      </c>
    </row>
    <row r="10" spans="1:21" s="47" customFormat="1" ht="29.1" customHeight="1" x14ac:dyDescent="0.25">
      <c r="A10" s="84"/>
      <c r="B10" s="129"/>
      <c r="C10" s="132"/>
      <c r="D10" s="85"/>
      <c r="E10" s="351" t="s">
        <v>187</v>
      </c>
      <c r="F10" s="95"/>
      <c r="G10" s="98"/>
      <c r="H10" s="86"/>
      <c r="I10" s="87" t="s">
        <v>39</v>
      </c>
      <c r="J10" s="117"/>
      <c r="K10" s="135"/>
      <c r="L10" s="147"/>
      <c r="M10" s="354" t="s">
        <v>184</v>
      </c>
    </row>
    <row r="11" spans="1:21" s="47" customFormat="1" ht="29.1" customHeight="1" x14ac:dyDescent="0.25">
      <c r="A11" s="138"/>
      <c r="B11" s="130"/>
      <c r="C11" s="133"/>
      <c r="D11" s="88"/>
      <c r="E11" s="352"/>
      <c r="F11" s="96"/>
      <c r="G11" s="99"/>
      <c r="H11" s="89"/>
      <c r="I11" s="90"/>
      <c r="J11" s="127"/>
      <c r="K11" s="136"/>
      <c r="L11" s="175"/>
      <c r="M11" s="355"/>
    </row>
    <row r="12" spans="1:21" s="47" customFormat="1" ht="29.1" customHeight="1" thickBot="1" x14ac:dyDescent="0.3">
      <c r="A12" s="139"/>
      <c r="B12" s="131"/>
      <c r="C12" s="134"/>
      <c r="D12" s="91"/>
      <c r="E12" s="353"/>
      <c r="F12" s="97"/>
      <c r="G12" s="100"/>
      <c r="H12" s="92"/>
      <c r="I12" s="93"/>
      <c r="J12" s="128"/>
      <c r="K12" s="137"/>
      <c r="L12" s="176"/>
      <c r="M12" s="356"/>
    </row>
    <row r="13" spans="1:21" s="47" customFormat="1" ht="29.1" customHeight="1" x14ac:dyDescent="0.25">
      <c r="A13" s="112"/>
      <c r="B13" s="149"/>
      <c r="C13" s="149"/>
      <c r="D13" s="112"/>
      <c r="E13" s="259"/>
      <c r="F13" s="112"/>
      <c r="G13" s="112"/>
      <c r="H13" s="112"/>
      <c r="I13" s="112"/>
      <c r="J13" s="150"/>
      <c r="K13" s="151"/>
      <c r="L13" s="150"/>
      <c r="M13" s="112"/>
    </row>
    <row r="14" spans="1:21" s="56" customFormat="1" ht="27.75" customHeight="1" thickBot="1" x14ac:dyDescent="0.25">
      <c r="A14" s="346" t="s">
        <v>201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</row>
    <row r="15" spans="1:21" s="39" customFormat="1" ht="24.75" customHeight="1" x14ac:dyDescent="0.25">
      <c r="A15" s="357" t="s">
        <v>40</v>
      </c>
      <c r="B15" s="359" t="s">
        <v>50</v>
      </c>
      <c r="C15" s="361" t="s">
        <v>51</v>
      </c>
      <c r="D15" s="363" t="s">
        <v>47</v>
      </c>
      <c r="E15" s="363" t="s">
        <v>49</v>
      </c>
      <c r="F15" s="365" t="s">
        <v>48</v>
      </c>
      <c r="G15" s="367" t="s">
        <v>53</v>
      </c>
      <c r="H15" s="369" t="s">
        <v>54</v>
      </c>
      <c r="I15" s="371" t="s">
        <v>46</v>
      </c>
      <c r="J15" s="373" t="s">
        <v>64</v>
      </c>
      <c r="K15" s="374"/>
      <c r="L15" s="375"/>
      <c r="M15" s="376" t="s">
        <v>83</v>
      </c>
    </row>
    <row r="16" spans="1:21" s="39" customFormat="1" ht="64.5" customHeight="1" x14ac:dyDescent="0.25">
      <c r="A16" s="358"/>
      <c r="B16" s="360"/>
      <c r="C16" s="362"/>
      <c r="D16" s="364"/>
      <c r="E16" s="364"/>
      <c r="F16" s="366"/>
      <c r="G16" s="368"/>
      <c r="H16" s="370"/>
      <c r="I16" s="372"/>
      <c r="J16" s="40" t="s">
        <v>42</v>
      </c>
      <c r="K16" s="41" t="s">
        <v>66</v>
      </c>
      <c r="L16" s="173" t="s">
        <v>43</v>
      </c>
      <c r="M16" s="377"/>
    </row>
    <row r="17" spans="1:13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74" t="s">
        <v>55</v>
      </c>
      <c r="M17" s="172" t="s">
        <v>77</v>
      </c>
    </row>
    <row r="18" spans="1:13" s="47" customFormat="1" ht="29.1" customHeight="1" x14ac:dyDescent="0.25">
      <c r="A18" s="84"/>
      <c r="B18" s="129"/>
      <c r="C18" s="132"/>
      <c r="D18" s="85"/>
      <c r="E18" s="351" t="s">
        <v>188</v>
      </c>
      <c r="F18" s="95"/>
      <c r="G18" s="98"/>
      <c r="H18" s="86"/>
      <c r="I18" s="87" t="s">
        <v>39</v>
      </c>
      <c r="J18" s="117"/>
      <c r="K18" s="135"/>
      <c r="L18" s="147"/>
      <c r="M18" s="354" t="s">
        <v>184</v>
      </c>
    </row>
    <row r="19" spans="1:13" s="47" customFormat="1" ht="29.1" customHeight="1" x14ac:dyDescent="0.25">
      <c r="A19" s="138"/>
      <c r="B19" s="130"/>
      <c r="C19" s="133"/>
      <c r="D19" s="88"/>
      <c r="E19" s="352"/>
      <c r="F19" s="96"/>
      <c r="G19" s="99"/>
      <c r="H19" s="89"/>
      <c r="I19" s="90"/>
      <c r="J19" s="127"/>
      <c r="K19" s="136"/>
      <c r="L19" s="175"/>
      <c r="M19" s="355"/>
    </row>
    <row r="20" spans="1:13" s="47" customFormat="1" ht="29.1" customHeight="1" thickBot="1" x14ac:dyDescent="0.3">
      <c r="A20" s="139"/>
      <c r="B20" s="131"/>
      <c r="C20" s="134"/>
      <c r="D20" s="91"/>
      <c r="E20" s="353"/>
      <c r="F20" s="97"/>
      <c r="G20" s="100"/>
      <c r="H20" s="92"/>
      <c r="I20" s="93"/>
      <c r="J20" s="128"/>
      <c r="K20" s="137"/>
      <c r="L20" s="176"/>
      <c r="M20" s="356"/>
    </row>
    <row r="21" spans="1:13" s="47" customFormat="1" ht="24.95" customHeight="1" x14ac:dyDescent="0.25">
      <c r="A21" s="112"/>
      <c r="B21" s="149"/>
      <c r="C21" s="149"/>
      <c r="D21" s="112"/>
      <c r="E21" s="112"/>
      <c r="F21" s="112"/>
      <c r="G21" s="112"/>
      <c r="H21" s="112"/>
      <c r="I21" s="112"/>
      <c r="J21" s="150"/>
      <c r="K21" s="151"/>
      <c r="L21" s="150"/>
    </row>
    <row r="22" spans="1:13" s="19" customFormat="1" ht="20.100000000000001" customHeight="1" x14ac:dyDescent="0.25">
      <c r="A22" s="313" t="s">
        <v>38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</row>
    <row r="23" spans="1:13" s="19" customFormat="1" ht="20.100000000000001" customHeight="1" x14ac:dyDescent="0.25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</row>
    <row r="24" spans="1:13" s="56" customFormat="1" ht="15" customHeight="1" x14ac:dyDescent="0.25">
      <c r="A24" s="314" t="s">
        <v>1</v>
      </c>
      <c r="B24" s="314"/>
      <c r="C24" s="342" t="str">
        <f>IF('Príloha č. 1'!$C$6="","",'Príloha č. 1'!$C$6)</f>
        <v/>
      </c>
      <c r="D24" s="342"/>
      <c r="E24" s="64"/>
      <c r="F24" s="64"/>
      <c r="J24" s="57"/>
    </row>
    <row r="25" spans="1:13" s="56" customFormat="1" ht="15" customHeight="1" x14ac:dyDescent="0.25">
      <c r="A25" s="307" t="s">
        <v>2</v>
      </c>
      <c r="B25" s="307"/>
      <c r="C25" s="343" t="str">
        <f>IF('Príloha č. 1'!$C$7="","",'Príloha č. 1'!$C$7)</f>
        <v/>
      </c>
      <c r="D25" s="343"/>
      <c r="E25" s="47"/>
      <c r="F25" s="47"/>
    </row>
    <row r="26" spans="1:13" s="56" customFormat="1" ht="15" customHeight="1" x14ac:dyDescent="0.25">
      <c r="A26" s="307" t="s">
        <v>3</v>
      </c>
      <c r="B26" s="307"/>
      <c r="C26" s="344" t="str">
        <f>IF('Príloha č. 1'!C8:D8="","",'Príloha č. 1'!C8:D8)</f>
        <v/>
      </c>
      <c r="D26" s="344"/>
      <c r="E26" s="47"/>
      <c r="F26" s="47"/>
    </row>
    <row r="27" spans="1:13" s="56" customFormat="1" ht="15" customHeight="1" x14ac:dyDescent="0.25">
      <c r="A27" s="307" t="s">
        <v>4</v>
      </c>
      <c r="B27" s="307"/>
      <c r="C27" s="344" t="str">
        <f>IF('Príloha č. 1'!C9:D9="","",'Príloha č. 1'!C9:D9)</f>
        <v/>
      </c>
      <c r="D27" s="344"/>
      <c r="E27" s="47"/>
      <c r="F27" s="47"/>
    </row>
    <row r="30" spans="1:13" ht="15" customHeight="1" x14ac:dyDescent="0.2">
      <c r="A30" s="36" t="s">
        <v>8</v>
      </c>
      <c r="B30" s="121" t="str">
        <f>IF('Príloha č. 1'!B23:B23="","",'Príloha č. 1'!B23:B23)</f>
        <v/>
      </c>
      <c r="C30" s="256"/>
      <c r="F30" s="36"/>
      <c r="G30" s="36"/>
      <c r="H30" s="36"/>
    </row>
    <row r="31" spans="1:13" ht="15" customHeight="1" x14ac:dyDescent="0.2">
      <c r="A31" s="36" t="s">
        <v>9</v>
      </c>
      <c r="B31" s="28" t="str">
        <f>IF('Príloha č. 1'!B24:B24="","",'Príloha č. 1'!B24:B24)</f>
        <v/>
      </c>
      <c r="C31" s="256"/>
      <c r="F31" s="36"/>
      <c r="G31" s="36"/>
      <c r="H31" s="36"/>
    </row>
    <row r="32" spans="1:13" ht="39.950000000000003" customHeight="1" x14ac:dyDescent="0.2">
      <c r="G32" s="316" t="s">
        <v>75</v>
      </c>
      <c r="H32" s="316"/>
      <c r="K32" s="120"/>
      <c r="L32" s="74"/>
    </row>
    <row r="33" spans="1:12" ht="45" customHeight="1" x14ac:dyDescent="0.2">
      <c r="E33" s="61"/>
      <c r="F33" s="340" t="s">
        <v>103</v>
      </c>
      <c r="G33" s="340"/>
      <c r="H33" s="340"/>
      <c r="I33" s="340"/>
      <c r="K33" s="340"/>
      <c r="L33" s="340"/>
    </row>
    <row r="34" spans="1:12" s="58" customFormat="1" x14ac:dyDescent="0.2">
      <c r="A34" s="312" t="s">
        <v>10</v>
      </c>
      <c r="B34" s="312"/>
      <c r="C34" s="255"/>
      <c r="D34" s="61"/>
      <c r="E34" s="256"/>
      <c r="F34" s="256"/>
      <c r="G34" s="256"/>
      <c r="H34" s="256"/>
    </row>
    <row r="35" spans="1:12" s="63" customFormat="1" ht="12" customHeight="1" x14ac:dyDescent="0.2">
      <c r="A35" s="59"/>
      <c r="B35" s="60" t="s">
        <v>11</v>
      </c>
      <c r="C35" s="60"/>
      <c r="D35" s="45"/>
      <c r="E35" s="256"/>
      <c r="F35" s="256"/>
      <c r="G35" s="256"/>
      <c r="H35" s="256"/>
      <c r="I35" s="61"/>
    </row>
  </sheetData>
  <mergeCells count="46">
    <mergeCell ref="K33:L33"/>
    <mergeCell ref="A34:B34"/>
    <mergeCell ref="A26:B26"/>
    <mergeCell ref="C26:D26"/>
    <mergeCell ref="A27:B27"/>
    <mergeCell ref="C27:D27"/>
    <mergeCell ref="G32:H32"/>
    <mergeCell ref="F33:I33"/>
    <mergeCell ref="M15:M16"/>
    <mergeCell ref="A25:B25"/>
    <mergeCell ref="C25:D25"/>
    <mergeCell ref="F15:F16"/>
    <mergeCell ref="G15:G16"/>
    <mergeCell ref="H15:H16"/>
    <mergeCell ref="E18:E20"/>
    <mergeCell ref="M18:M20"/>
    <mergeCell ref="A22:K22"/>
    <mergeCell ref="A24:B24"/>
    <mergeCell ref="C24:D24"/>
    <mergeCell ref="A14:L14"/>
    <mergeCell ref="A15:A16"/>
    <mergeCell ref="B15:B16"/>
    <mergeCell ref="C15:C16"/>
    <mergeCell ref="D15:D16"/>
    <mergeCell ref="E15:E16"/>
    <mergeCell ref="I15:I16"/>
    <mergeCell ref="J15:L1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30:B31">
    <cfRule type="containsBlanks" dxfId="7" priority="2">
      <formula>LEN(TRIM(B30))=0</formula>
    </cfRule>
  </conditionalFormatting>
  <conditionalFormatting sqref="C24:D27">
    <cfRule type="containsBlanks" dxfId="6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80" zoomScaleNormal="80" workbookViewId="0">
      <selection activeCell="R27" sqref="R26:R2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16" t="s">
        <v>12</v>
      </c>
      <c r="B1" s="316"/>
      <c r="C1" s="254"/>
    </row>
    <row r="2" spans="1:21" ht="1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21" ht="15" customHeight="1" x14ac:dyDescent="0.2">
      <c r="A3" s="348"/>
      <c r="B3" s="348"/>
      <c r="C3" s="256"/>
    </row>
    <row r="4" spans="1:21" s="37" customFormat="1" ht="45" customHeight="1" x14ac:dyDescent="0.25">
      <c r="A4" s="349" t="s">
        <v>45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21" s="22" customFormat="1" ht="24.75" customHeight="1" x14ac:dyDescent="0.2">
      <c r="A5" s="350" t="s">
        <v>185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O5" s="38"/>
      <c r="P5" s="38"/>
      <c r="U5" s="38"/>
    </row>
    <row r="6" spans="1:21" s="56" customFormat="1" ht="27.75" customHeight="1" thickBot="1" x14ac:dyDescent="0.25">
      <c r="A6" s="346" t="s">
        <v>177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</row>
    <row r="7" spans="1:21" s="39" customFormat="1" ht="24.75" customHeight="1" x14ac:dyDescent="0.25">
      <c r="A7" s="357" t="s">
        <v>40</v>
      </c>
      <c r="B7" s="359" t="s">
        <v>50</v>
      </c>
      <c r="C7" s="361" t="s">
        <v>51</v>
      </c>
      <c r="D7" s="363" t="s">
        <v>47</v>
      </c>
      <c r="E7" s="363" t="s">
        <v>49</v>
      </c>
      <c r="F7" s="365" t="s">
        <v>48</v>
      </c>
      <c r="G7" s="367" t="s">
        <v>53</v>
      </c>
      <c r="H7" s="369" t="s">
        <v>54</v>
      </c>
      <c r="I7" s="371" t="s">
        <v>46</v>
      </c>
      <c r="J7" s="373" t="s">
        <v>64</v>
      </c>
      <c r="K7" s="374"/>
      <c r="L7" s="375"/>
      <c r="M7" s="376" t="s">
        <v>83</v>
      </c>
    </row>
    <row r="8" spans="1:21" s="39" customFormat="1" ht="64.5" customHeight="1" x14ac:dyDescent="0.25">
      <c r="A8" s="358"/>
      <c r="B8" s="360"/>
      <c r="C8" s="362"/>
      <c r="D8" s="364"/>
      <c r="E8" s="364"/>
      <c r="F8" s="366"/>
      <c r="G8" s="368"/>
      <c r="H8" s="370"/>
      <c r="I8" s="372"/>
      <c r="J8" s="40" t="s">
        <v>42</v>
      </c>
      <c r="K8" s="41" t="s">
        <v>66</v>
      </c>
      <c r="L8" s="173" t="s">
        <v>43</v>
      </c>
      <c r="M8" s="377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4" t="s">
        <v>55</v>
      </c>
      <c r="M9" s="172" t="s">
        <v>77</v>
      </c>
    </row>
    <row r="10" spans="1:21" s="47" customFormat="1" ht="29.1" customHeight="1" x14ac:dyDescent="0.25">
      <c r="A10" s="84"/>
      <c r="B10" s="129"/>
      <c r="C10" s="132"/>
      <c r="D10" s="85"/>
      <c r="E10" s="351" t="s">
        <v>189</v>
      </c>
      <c r="F10" s="95"/>
      <c r="G10" s="98"/>
      <c r="H10" s="86"/>
      <c r="I10" s="87" t="s">
        <v>39</v>
      </c>
      <c r="J10" s="117"/>
      <c r="K10" s="135"/>
      <c r="L10" s="147"/>
      <c r="M10" s="354" t="s">
        <v>202</v>
      </c>
    </row>
    <row r="11" spans="1:21" s="47" customFormat="1" ht="29.1" customHeight="1" x14ac:dyDescent="0.25">
      <c r="A11" s="138"/>
      <c r="B11" s="130"/>
      <c r="C11" s="133"/>
      <c r="D11" s="88"/>
      <c r="E11" s="352"/>
      <c r="F11" s="96"/>
      <c r="G11" s="99"/>
      <c r="H11" s="89"/>
      <c r="I11" s="90"/>
      <c r="J11" s="127"/>
      <c r="K11" s="136"/>
      <c r="L11" s="175"/>
      <c r="M11" s="355"/>
    </row>
    <row r="12" spans="1:21" s="47" customFormat="1" ht="29.1" customHeight="1" thickBot="1" x14ac:dyDescent="0.3">
      <c r="A12" s="139"/>
      <c r="B12" s="131"/>
      <c r="C12" s="134"/>
      <c r="D12" s="91"/>
      <c r="E12" s="353"/>
      <c r="F12" s="97"/>
      <c r="G12" s="100"/>
      <c r="H12" s="92"/>
      <c r="I12" s="93"/>
      <c r="J12" s="128"/>
      <c r="K12" s="137"/>
      <c r="L12" s="176"/>
      <c r="M12" s="356"/>
    </row>
    <row r="13" spans="1:21" s="47" customFormat="1" ht="29.1" customHeight="1" x14ac:dyDescent="0.25">
      <c r="A13" s="112"/>
      <c r="B13" s="149"/>
      <c r="C13" s="149"/>
      <c r="D13" s="112"/>
      <c r="E13" s="259"/>
      <c r="F13" s="112"/>
      <c r="G13" s="112"/>
      <c r="H13" s="112"/>
      <c r="I13" s="112"/>
      <c r="J13" s="150"/>
      <c r="K13" s="151"/>
      <c r="L13" s="150"/>
      <c r="M13" s="112"/>
    </row>
    <row r="14" spans="1:21" s="47" customFormat="1" ht="24.95" customHeight="1" x14ac:dyDescent="0.25">
      <c r="A14" s="112"/>
      <c r="B14" s="149"/>
      <c r="C14" s="149"/>
      <c r="D14" s="112"/>
      <c r="E14" s="112"/>
      <c r="F14" s="112"/>
      <c r="G14" s="112"/>
      <c r="H14" s="112"/>
      <c r="I14" s="112"/>
      <c r="J14" s="150"/>
      <c r="K14" s="151"/>
      <c r="L14" s="150"/>
    </row>
    <row r="15" spans="1:21" s="19" customFormat="1" ht="20.100000000000001" customHeight="1" x14ac:dyDescent="0.25">
      <c r="A15" s="313" t="s">
        <v>38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13"/>
    </row>
    <row r="16" spans="1:21" s="19" customFormat="1" ht="20.100000000000001" customHeight="1" x14ac:dyDescent="0.25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</row>
    <row r="17" spans="1:12" s="56" customFormat="1" ht="15" customHeight="1" x14ac:dyDescent="0.25">
      <c r="A17" s="314" t="s">
        <v>1</v>
      </c>
      <c r="B17" s="314"/>
      <c r="C17" s="342" t="str">
        <f>IF('Príloha č. 1'!$C$6="","",'Príloha č. 1'!$C$6)</f>
        <v/>
      </c>
      <c r="D17" s="342"/>
      <c r="E17" s="64"/>
      <c r="F17" s="64"/>
      <c r="J17" s="57"/>
    </row>
    <row r="18" spans="1:12" s="56" customFormat="1" ht="15" customHeight="1" x14ac:dyDescent="0.25">
      <c r="A18" s="307" t="s">
        <v>2</v>
      </c>
      <c r="B18" s="307"/>
      <c r="C18" s="343" t="str">
        <f>IF('Príloha č. 1'!$C$7="","",'Príloha č. 1'!$C$7)</f>
        <v/>
      </c>
      <c r="D18" s="343"/>
      <c r="E18" s="47"/>
      <c r="F18" s="47"/>
    </row>
    <row r="19" spans="1:12" s="56" customFormat="1" ht="15" customHeight="1" x14ac:dyDescent="0.25">
      <c r="A19" s="307" t="s">
        <v>3</v>
      </c>
      <c r="B19" s="307"/>
      <c r="C19" s="344" t="str">
        <f>IF('Príloha č. 1'!C8:D8="","",'Príloha č. 1'!C8:D8)</f>
        <v/>
      </c>
      <c r="D19" s="344"/>
      <c r="E19" s="47"/>
      <c r="F19" s="47"/>
    </row>
    <row r="20" spans="1:12" s="56" customFormat="1" ht="15" customHeight="1" x14ac:dyDescent="0.25">
      <c r="A20" s="307" t="s">
        <v>4</v>
      </c>
      <c r="B20" s="307"/>
      <c r="C20" s="344" t="str">
        <f>IF('Príloha č. 1'!C9:D9="","",'Príloha č. 1'!C9:D9)</f>
        <v/>
      </c>
      <c r="D20" s="344"/>
      <c r="E20" s="47"/>
      <c r="F20" s="47"/>
    </row>
    <row r="23" spans="1:12" ht="15" customHeight="1" x14ac:dyDescent="0.2">
      <c r="A23" s="36" t="s">
        <v>8</v>
      </c>
      <c r="B23" s="121" t="str">
        <f>IF('Príloha č. 1'!B23:B23="","",'Príloha č. 1'!B23:B23)</f>
        <v/>
      </c>
      <c r="C23" s="256"/>
      <c r="F23" s="36"/>
      <c r="G23" s="36"/>
      <c r="H23" s="36"/>
    </row>
    <row r="24" spans="1:12" ht="15" customHeight="1" x14ac:dyDescent="0.2">
      <c r="A24" s="36" t="s">
        <v>9</v>
      </c>
      <c r="B24" s="28" t="str">
        <f>IF('Príloha č. 1'!B24:B24="","",'Príloha č. 1'!B24:B24)</f>
        <v/>
      </c>
      <c r="C24" s="256"/>
      <c r="F24" s="36"/>
      <c r="G24" s="36"/>
      <c r="H24" s="36"/>
    </row>
    <row r="25" spans="1:12" ht="39.950000000000003" customHeight="1" x14ac:dyDescent="0.2">
      <c r="G25" s="316" t="s">
        <v>75</v>
      </c>
      <c r="H25" s="316"/>
      <c r="K25" s="120"/>
      <c r="L25" s="74"/>
    </row>
    <row r="26" spans="1:12" ht="45" customHeight="1" x14ac:dyDescent="0.2">
      <c r="E26" s="61"/>
      <c r="F26" s="340" t="s">
        <v>103</v>
      </c>
      <c r="G26" s="340"/>
      <c r="H26" s="340"/>
      <c r="I26" s="340"/>
      <c r="K26" s="340"/>
      <c r="L26" s="340"/>
    </row>
    <row r="27" spans="1:12" s="58" customFormat="1" x14ac:dyDescent="0.2">
      <c r="A27" s="312" t="s">
        <v>10</v>
      </c>
      <c r="B27" s="312"/>
      <c r="C27" s="255"/>
      <c r="D27" s="61"/>
      <c r="E27" s="256"/>
      <c r="F27" s="256"/>
      <c r="G27" s="256"/>
      <c r="H27" s="256"/>
    </row>
    <row r="28" spans="1:12" s="63" customFormat="1" ht="12" customHeight="1" x14ac:dyDescent="0.2">
      <c r="A28" s="59"/>
      <c r="B28" s="60" t="s">
        <v>11</v>
      </c>
      <c r="C28" s="60"/>
      <c r="D28" s="45"/>
      <c r="E28" s="256"/>
      <c r="F28" s="256"/>
      <c r="G28" s="256"/>
      <c r="H28" s="256"/>
      <c r="I28" s="61"/>
    </row>
  </sheetData>
  <mergeCells count="32">
    <mergeCell ref="K26:L26"/>
    <mergeCell ref="A27:B27"/>
    <mergeCell ref="A19:B19"/>
    <mergeCell ref="C19:D19"/>
    <mergeCell ref="A20:B20"/>
    <mergeCell ref="C20:D20"/>
    <mergeCell ref="G25:H25"/>
    <mergeCell ref="F26:I26"/>
    <mergeCell ref="A15:K15"/>
    <mergeCell ref="A17:B17"/>
    <mergeCell ref="C17:D17"/>
    <mergeCell ref="A18:B18"/>
    <mergeCell ref="C18:D18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5" priority="2">
      <formula>LEN(TRIM(B23))=0</formula>
    </cfRule>
  </conditionalFormatting>
  <conditionalFormatting sqref="C17:D20">
    <cfRule type="containsBlanks" dxfId="4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topLeftCell="A16" zoomScale="80" zoomScaleNormal="80" workbookViewId="0">
      <selection activeCell="F33" sqref="F33:I3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16" t="s">
        <v>12</v>
      </c>
      <c r="B1" s="316"/>
      <c r="C1" s="254"/>
    </row>
    <row r="2" spans="1:21" ht="15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21" ht="15" customHeight="1" x14ac:dyDescent="0.2">
      <c r="A3" s="348"/>
      <c r="B3" s="348"/>
      <c r="C3" s="256"/>
    </row>
    <row r="4" spans="1:21" s="37" customFormat="1" ht="45" customHeight="1" x14ac:dyDescent="0.25">
      <c r="A4" s="349" t="s">
        <v>45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21" s="22" customFormat="1" ht="24.75" customHeight="1" x14ac:dyDescent="0.2">
      <c r="A5" s="350" t="s">
        <v>186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O5" s="38"/>
      <c r="P5" s="38"/>
      <c r="U5" s="38"/>
    </row>
    <row r="6" spans="1:21" s="56" customFormat="1" ht="27.75" customHeight="1" thickBot="1" x14ac:dyDescent="0.25">
      <c r="A6" s="346" t="s">
        <v>194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</row>
    <row r="7" spans="1:21" s="39" customFormat="1" ht="24.75" customHeight="1" x14ac:dyDescent="0.25">
      <c r="A7" s="357" t="s">
        <v>40</v>
      </c>
      <c r="B7" s="359" t="s">
        <v>50</v>
      </c>
      <c r="C7" s="361" t="s">
        <v>51</v>
      </c>
      <c r="D7" s="363" t="s">
        <v>47</v>
      </c>
      <c r="E7" s="363" t="s">
        <v>49</v>
      </c>
      <c r="F7" s="365" t="s">
        <v>48</v>
      </c>
      <c r="G7" s="367" t="s">
        <v>53</v>
      </c>
      <c r="H7" s="369" t="s">
        <v>54</v>
      </c>
      <c r="I7" s="371" t="s">
        <v>46</v>
      </c>
      <c r="J7" s="373" t="s">
        <v>64</v>
      </c>
      <c r="K7" s="374"/>
      <c r="L7" s="375"/>
      <c r="M7" s="376" t="s">
        <v>83</v>
      </c>
    </row>
    <row r="8" spans="1:21" s="39" customFormat="1" ht="64.5" customHeight="1" x14ac:dyDescent="0.25">
      <c r="A8" s="358"/>
      <c r="B8" s="360"/>
      <c r="C8" s="362"/>
      <c r="D8" s="364"/>
      <c r="E8" s="364"/>
      <c r="F8" s="366"/>
      <c r="G8" s="368"/>
      <c r="H8" s="370"/>
      <c r="I8" s="372"/>
      <c r="J8" s="40" t="s">
        <v>42</v>
      </c>
      <c r="K8" s="41" t="s">
        <v>66</v>
      </c>
      <c r="L8" s="173" t="s">
        <v>43</v>
      </c>
      <c r="M8" s="377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4" t="s">
        <v>55</v>
      </c>
      <c r="M9" s="172" t="s">
        <v>77</v>
      </c>
    </row>
    <row r="10" spans="1:21" s="47" customFormat="1" ht="29.1" customHeight="1" x14ac:dyDescent="0.25">
      <c r="A10" s="84"/>
      <c r="B10" s="129"/>
      <c r="C10" s="132"/>
      <c r="D10" s="85"/>
      <c r="E10" s="351" t="s">
        <v>189</v>
      </c>
      <c r="F10" s="95"/>
      <c r="G10" s="98"/>
      <c r="H10" s="86"/>
      <c r="I10" s="87" t="s">
        <v>39</v>
      </c>
      <c r="J10" s="117"/>
      <c r="K10" s="135"/>
      <c r="L10" s="147"/>
      <c r="M10" s="354" t="s">
        <v>79</v>
      </c>
    </row>
    <row r="11" spans="1:21" s="47" customFormat="1" ht="29.1" customHeight="1" x14ac:dyDescent="0.25">
      <c r="A11" s="138"/>
      <c r="B11" s="130"/>
      <c r="C11" s="133"/>
      <c r="D11" s="88"/>
      <c r="E11" s="352"/>
      <c r="F11" s="96"/>
      <c r="G11" s="99"/>
      <c r="H11" s="89"/>
      <c r="I11" s="90"/>
      <c r="J11" s="127"/>
      <c r="K11" s="136"/>
      <c r="L11" s="175"/>
      <c r="M11" s="355"/>
    </row>
    <row r="12" spans="1:21" s="47" customFormat="1" ht="29.1" customHeight="1" thickBot="1" x14ac:dyDescent="0.3">
      <c r="A12" s="139"/>
      <c r="B12" s="131"/>
      <c r="C12" s="134"/>
      <c r="D12" s="91"/>
      <c r="E12" s="353"/>
      <c r="F12" s="97"/>
      <c r="G12" s="100"/>
      <c r="H12" s="92"/>
      <c r="I12" s="93"/>
      <c r="J12" s="128"/>
      <c r="K12" s="137"/>
      <c r="L12" s="176"/>
      <c r="M12" s="356"/>
    </row>
    <row r="13" spans="1:21" s="47" customFormat="1" ht="29.1" customHeight="1" x14ac:dyDescent="0.25">
      <c r="A13" s="112"/>
      <c r="B13" s="149"/>
      <c r="C13" s="149"/>
      <c r="D13" s="112"/>
      <c r="E13" s="259"/>
      <c r="F13" s="112"/>
      <c r="G13" s="112"/>
      <c r="H13" s="112"/>
      <c r="I13" s="112"/>
      <c r="J13" s="150"/>
      <c r="K13" s="151"/>
      <c r="L13" s="150"/>
      <c r="M13" s="112"/>
    </row>
    <row r="14" spans="1:21" s="56" customFormat="1" ht="27.75" customHeight="1" thickBot="1" x14ac:dyDescent="0.25">
      <c r="A14" s="346" t="s">
        <v>201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</row>
    <row r="15" spans="1:21" s="39" customFormat="1" ht="24.75" customHeight="1" x14ac:dyDescent="0.25">
      <c r="A15" s="357" t="s">
        <v>40</v>
      </c>
      <c r="B15" s="359" t="s">
        <v>50</v>
      </c>
      <c r="C15" s="361" t="s">
        <v>51</v>
      </c>
      <c r="D15" s="363" t="s">
        <v>47</v>
      </c>
      <c r="E15" s="363" t="s">
        <v>49</v>
      </c>
      <c r="F15" s="365" t="s">
        <v>48</v>
      </c>
      <c r="G15" s="367" t="s">
        <v>53</v>
      </c>
      <c r="H15" s="369" t="s">
        <v>54</v>
      </c>
      <c r="I15" s="371" t="s">
        <v>46</v>
      </c>
      <c r="J15" s="373" t="s">
        <v>64</v>
      </c>
      <c r="K15" s="374"/>
      <c r="L15" s="375"/>
      <c r="M15" s="376" t="s">
        <v>83</v>
      </c>
    </row>
    <row r="16" spans="1:21" s="39" customFormat="1" ht="64.5" customHeight="1" x14ac:dyDescent="0.25">
      <c r="A16" s="358"/>
      <c r="B16" s="360"/>
      <c r="C16" s="362"/>
      <c r="D16" s="364"/>
      <c r="E16" s="364"/>
      <c r="F16" s="366"/>
      <c r="G16" s="368"/>
      <c r="H16" s="370"/>
      <c r="I16" s="372"/>
      <c r="J16" s="40" t="s">
        <v>42</v>
      </c>
      <c r="K16" s="41" t="s">
        <v>66</v>
      </c>
      <c r="L16" s="173" t="s">
        <v>43</v>
      </c>
      <c r="M16" s="377"/>
    </row>
    <row r="17" spans="1:13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74" t="s">
        <v>55</v>
      </c>
      <c r="M17" s="172" t="s">
        <v>77</v>
      </c>
    </row>
    <row r="18" spans="1:13" s="47" customFormat="1" ht="29.1" customHeight="1" x14ac:dyDescent="0.25">
      <c r="A18" s="84"/>
      <c r="B18" s="129"/>
      <c r="C18" s="132"/>
      <c r="D18" s="85"/>
      <c r="E18" s="351" t="s">
        <v>188</v>
      </c>
      <c r="F18" s="95"/>
      <c r="G18" s="98"/>
      <c r="H18" s="86"/>
      <c r="I18" s="87" t="s">
        <v>39</v>
      </c>
      <c r="J18" s="117"/>
      <c r="K18" s="135"/>
      <c r="L18" s="147"/>
      <c r="M18" s="354" t="s">
        <v>79</v>
      </c>
    </row>
    <row r="19" spans="1:13" s="47" customFormat="1" ht="29.1" customHeight="1" x14ac:dyDescent="0.25">
      <c r="A19" s="138"/>
      <c r="B19" s="130"/>
      <c r="C19" s="133"/>
      <c r="D19" s="88"/>
      <c r="E19" s="352"/>
      <c r="F19" s="96"/>
      <c r="G19" s="99"/>
      <c r="H19" s="89"/>
      <c r="I19" s="90"/>
      <c r="J19" s="127"/>
      <c r="K19" s="136"/>
      <c r="L19" s="175"/>
      <c r="M19" s="355"/>
    </row>
    <row r="20" spans="1:13" s="47" customFormat="1" ht="29.1" customHeight="1" thickBot="1" x14ac:dyDescent="0.3">
      <c r="A20" s="139"/>
      <c r="B20" s="131"/>
      <c r="C20" s="134"/>
      <c r="D20" s="91"/>
      <c r="E20" s="353"/>
      <c r="F20" s="97"/>
      <c r="G20" s="100"/>
      <c r="H20" s="92"/>
      <c r="I20" s="93"/>
      <c r="J20" s="128"/>
      <c r="K20" s="137"/>
      <c r="L20" s="176"/>
      <c r="M20" s="356"/>
    </row>
    <row r="21" spans="1:13" s="47" customFormat="1" ht="24.95" customHeight="1" x14ac:dyDescent="0.25">
      <c r="A21" s="112"/>
      <c r="B21" s="149"/>
      <c r="C21" s="149"/>
      <c r="D21" s="112"/>
      <c r="E21" s="112"/>
      <c r="F21" s="112"/>
      <c r="G21" s="112"/>
      <c r="H21" s="112"/>
      <c r="I21" s="112"/>
      <c r="J21" s="150"/>
      <c r="K21" s="151"/>
      <c r="L21" s="150"/>
    </row>
    <row r="22" spans="1:13" s="19" customFormat="1" ht="20.100000000000001" customHeight="1" x14ac:dyDescent="0.25">
      <c r="A22" s="313" t="s">
        <v>38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</row>
    <row r="23" spans="1:13" s="19" customFormat="1" ht="20.100000000000001" customHeight="1" x14ac:dyDescent="0.25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</row>
    <row r="24" spans="1:13" s="56" customFormat="1" ht="15" customHeight="1" x14ac:dyDescent="0.25">
      <c r="A24" s="314" t="s">
        <v>1</v>
      </c>
      <c r="B24" s="314"/>
      <c r="C24" s="342" t="str">
        <f>IF('Príloha č. 1'!$C$6="","",'Príloha č. 1'!$C$6)</f>
        <v/>
      </c>
      <c r="D24" s="342"/>
      <c r="E24" s="64"/>
      <c r="F24" s="64"/>
      <c r="J24" s="57"/>
    </row>
    <row r="25" spans="1:13" s="56" customFormat="1" ht="15" customHeight="1" x14ac:dyDescent="0.25">
      <c r="A25" s="307" t="s">
        <v>2</v>
      </c>
      <c r="B25" s="307"/>
      <c r="C25" s="343" t="str">
        <f>IF('Príloha č. 1'!$C$7="","",'Príloha č. 1'!$C$7)</f>
        <v/>
      </c>
      <c r="D25" s="343"/>
      <c r="E25" s="47"/>
      <c r="F25" s="47"/>
    </row>
    <row r="26" spans="1:13" s="56" customFormat="1" ht="15" customHeight="1" x14ac:dyDescent="0.25">
      <c r="A26" s="307" t="s">
        <v>3</v>
      </c>
      <c r="B26" s="307"/>
      <c r="C26" s="344" t="str">
        <f>IF('Príloha č. 1'!C8:D8="","",'Príloha č. 1'!C8:D8)</f>
        <v/>
      </c>
      <c r="D26" s="344"/>
      <c r="E26" s="47"/>
      <c r="F26" s="47"/>
    </row>
    <row r="27" spans="1:13" s="56" customFormat="1" ht="15" customHeight="1" x14ac:dyDescent="0.25">
      <c r="A27" s="307" t="s">
        <v>4</v>
      </c>
      <c r="B27" s="307"/>
      <c r="C27" s="344" t="str">
        <f>IF('Príloha č. 1'!C9:D9="","",'Príloha č. 1'!C9:D9)</f>
        <v/>
      </c>
      <c r="D27" s="344"/>
      <c r="E27" s="47"/>
      <c r="F27" s="47"/>
    </row>
    <row r="30" spans="1:13" ht="15" customHeight="1" x14ac:dyDescent="0.2">
      <c r="A30" s="36" t="s">
        <v>8</v>
      </c>
      <c r="B30" s="121" t="str">
        <f>IF('Príloha č. 1'!B23:B23="","",'Príloha č. 1'!B23:B23)</f>
        <v/>
      </c>
      <c r="C30" s="256"/>
      <c r="F30" s="36"/>
      <c r="G30" s="36"/>
      <c r="H30" s="36"/>
    </row>
    <row r="31" spans="1:13" ht="15" customHeight="1" x14ac:dyDescent="0.2">
      <c r="A31" s="36" t="s">
        <v>9</v>
      </c>
      <c r="B31" s="28" t="str">
        <f>IF('Príloha č. 1'!B24:B24="","",'Príloha č. 1'!B24:B24)</f>
        <v/>
      </c>
      <c r="C31" s="256"/>
      <c r="F31" s="36"/>
      <c r="G31" s="36"/>
      <c r="H31" s="36"/>
    </row>
    <row r="32" spans="1:13" ht="39.950000000000003" customHeight="1" x14ac:dyDescent="0.2">
      <c r="G32" s="316" t="s">
        <v>75</v>
      </c>
      <c r="H32" s="316"/>
      <c r="K32" s="120"/>
      <c r="L32" s="74"/>
    </row>
    <row r="33" spans="1:12" ht="45" customHeight="1" x14ac:dyDescent="0.2">
      <c r="E33" s="61"/>
      <c r="F33" s="340" t="s">
        <v>103</v>
      </c>
      <c r="G33" s="340"/>
      <c r="H33" s="340"/>
      <c r="I33" s="340"/>
      <c r="K33" s="340"/>
      <c r="L33" s="340"/>
    </row>
    <row r="34" spans="1:12" s="58" customFormat="1" x14ac:dyDescent="0.2">
      <c r="A34" s="312" t="s">
        <v>10</v>
      </c>
      <c r="B34" s="312"/>
      <c r="C34" s="255"/>
      <c r="D34" s="61"/>
      <c r="E34" s="256"/>
      <c r="F34" s="256"/>
      <c r="G34" s="256"/>
      <c r="H34" s="256"/>
    </row>
    <row r="35" spans="1:12" s="63" customFormat="1" ht="12" customHeight="1" x14ac:dyDescent="0.2">
      <c r="A35" s="59"/>
      <c r="B35" s="60" t="s">
        <v>11</v>
      </c>
      <c r="C35" s="60"/>
      <c r="D35" s="45"/>
      <c r="E35" s="256"/>
      <c r="F35" s="256"/>
      <c r="G35" s="256"/>
      <c r="H35" s="256"/>
      <c r="I35" s="61"/>
    </row>
  </sheetData>
  <mergeCells count="46">
    <mergeCell ref="K33:L33"/>
    <mergeCell ref="A34:B34"/>
    <mergeCell ref="A26:B26"/>
    <mergeCell ref="C26:D26"/>
    <mergeCell ref="A27:B27"/>
    <mergeCell ref="C27:D27"/>
    <mergeCell ref="G32:H32"/>
    <mergeCell ref="F33:I33"/>
    <mergeCell ref="M15:M16"/>
    <mergeCell ref="A25:B25"/>
    <mergeCell ref="C25:D25"/>
    <mergeCell ref="F15:F16"/>
    <mergeCell ref="G15:G16"/>
    <mergeCell ref="H15:H16"/>
    <mergeCell ref="E18:E20"/>
    <mergeCell ref="M18:M20"/>
    <mergeCell ref="A22:K22"/>
    <mergeCell ref="A24:B24"/>
    <mergeCell ref="C24:D24"/>
    <mergeCell ref="A14:L14"/>
    <mergeCell ref="A15:A16"/>
    <mergeCell ref="B15:B16"/>
    <mergeCell ref="C15:C16"/>
    <mergeCell ref="D15:D16"/>
    <mergeCell ref="E15:E16"/>
    <mergeCell ref="I15:I16"/>
    <mergeCell ref="J15:L1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30:B31">
    <cfRule type="containsBlanks" dxfId="3" priority="2">
      <formula>LEN(TRIM(B30))=0</formula>
    </cfRule>
  </conditionalFormatting>
  <conditionalFormatting sqref="C24:D27">
    <cfRule type="containsBlanks" dxfId="2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D25" sqref="D2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76" t="s">
        <v>12</v>
      </c>
      <c r="B1" s="276"/>
    </row>
    <row r="2" spans="1:10" s="2" customFormat="1" ht="30" customHeight="1" x14ac:dyDescent="0.25">
      <c r="A2" s="273" t="str">
        <f>'Príloha č. 1'!A2:D2</f>
        <v>Špeciálny zdravotnícky materiá pre intervenčnú kardiológiu so zreteľom na uzávery skratov a dutín</v>
      </c>
      <c r="B2" s="273"/>
      <c r="C2" s="273"/>
      <c r="D2" s="273"/>
    </row>
    <row r="3" spans="1:10" ht="24.95" customHeight="1" x14ac:dyDescent="0.2">
      <c r="A3" s="278"/>
      <c r="B3" s="278"/>
      <c r="C3" s="278"/>
    </row>
    <row r="4" spans="1:10" ht="18.75" customHeight="1" x14ac:dyDescent="0.2">
      <c r="A4" s="279" t="s">
        <v>18</v>
      </c>
      <c r="B4" s="279"/>
      <c r="C4" s="279"/>
      <c r="D4" s="279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77" t="s">
        <v>1</v>
      </c>
      <c r="B6" s="277"/>
      <c r="C6" s="113" t="str">
        <f>IF('Príloha č. 1'!$C$6="","",'Príloha č. 1'!$C$6)</f>
        <v/>
      </c>
      <c r="D6" s="113"/>
      <c r="E6" s="18"/>
    </row>
    <row r="7" spans="1:10" s="2" customFormat="1" ht="15" customHeight="1" x14ac:dyDescent="0.25">
      <c r="A7" s="277" t="s">
        <v>2</v>
      </c>
      <c r="B7" s="277"/>
      <c r="C7" s="113" t="str">
        <f>IF('Príloha č. 1'!$C$6="","",'Príloha č. 1'!$C$6)</f>
        <v/>
      </c>
      <c r="D7" s="113"/>
    </row>
    <row r="8" spans="1:10" ht="15" customHeight="1" x14ac:dyDescent="0.2">
      <c r="A8" s="276" t="s">
        <v>3</v>
      </c>
      <c r="B8" s="276"/>
      <c r="C8" s="21" t="str">
        <f>IF('Príloha č. 1'!C8:D8="","",'Príloha č. 1'!C8:D8)</f>
        <v/>
      </c>
      <c r="D8" s="17"/>
    </row>
    <row r="9" spans="1:10" ht="15" customHeight="1" x14ac:dyDescent="0.2">
      <c r="A9" s="276" t="s">
        <v>4</v>
      </c>
      <c r="B9" s="276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64" t="s">
        <v>19</v>
      </c>
      <c r="B11" s="264"/>
      <c r="C11" s="264"/>
      <c r="D11" s="264"/>
    </row>
    <row r="12" spans="1:10" ht="24.95" customHeight="1" x14ac:dyDescent="0.2">
      <c r="A12" s="2" t="s">
        <v>0</v>
      </c>
      <c r="B12" s="277" t="s">
        <v>26</v>
      </c>
      <c r="C12" s="277"/>
      <c r="D12" s="277"/>
    </row>
    <row r="13" spans="1:10" ht="3" customHeight="1" x14ac:dyDescent="0.2">
      <c r="A13" s="2"/>
      <c r="B13" s="116"/>
      <c r="C13" s="116"/>
      <c r="D13" s="116"/>
    </row>
    <row r="14" spans="1:10" ht="24.95" customHeight="1" x14ac:dyDescent="0.2">
      <c r="A14" s="2" t="s">
        <v>0</v>
      </c>
      <c r="B14" s="277" t="s">
        <v>20</v>
      </c>
      <c r="C14" s="277"/>
      <c r="D14" s="277"/>
    </row>
    <row r="15" spans="1:10" ht="3" customHeight="1" x14ac:dyDescent="0.2">
      <c r="A15" s="2"/>
      <c r="B15" s="116"/>
      <c r="C15" s="116"/>
      <c r="D15" s="116"/>
    </row>
    <row r="16" spans="1:10" ht="24.95" customHeight="1" x14ac:dyDescent="0.2">
      <c r="A16" s="2" t="s">
        <v>0</v>
      </c>
      <c r="B16" s="277" t="s">
        <v>21</v>
      </c>
      <c r="C16" s="277"/>
      <c r="D16" s="277"/>
    </row>
    <row r="17" spans="1:5" ht="3" customHeight="1" x14ac:dyDescent="0.2">
      <c r="A17" s="2"/>
      <c r="B17" s="116"/>
      <c r="C17" s="116"/>
      <c r="D17" s="116"/>
    </row>
    <row r="18" spans="1:5" ht="36" customHeight="1" x14ac:dyDescent="0.2">
      <c r="A18" s="2" t="s">
        <v>0</v>
      </c>
      <c r="B18" s="277" t="s">
        <v>22</v>
      </c>
      <c r="C18" s="277"/>
      <c r="D18" s="277"/>
    </row>
    <row r="19" spans="1:5" ht="3" customHeight="1" x14ac:dyDescent="0.2">
      <c r="A19" s="2"/>
      <c r="B19" s="116"/>
      <c r="C19" s="116"/>
      <c r="D19" s="116"/>
    </row>
    <row r="20" spans="1:5" ht="19.5" customHeight="1" x14ac:dyDescent="0.2">
      <c r="A20" s="2" t="s">
        <v>0</v>
      </c>
      <c r="B20" s="277" t="s">
        <v>23</v>
      </c>
      <c r="C20" s="277"/>
      <c r="D20" s="277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100</v>
      </c>
    </row>
    <row r="27" spans="1:5" s="7" customFormat="1" x14ac:dyDescent="0.2">
      <c r="A27" s="262" t="s">
        <v>10</v>
      </c>
      <c r="B27" s="262"/>
      <c r="C27" s="30"/>
    </row>
    <row r="28" spans="1:5" s="10" customFormat="1" ht="12" customHeight="1" x14ac:dyDescent="0.2">
      <c r="A28" s="114"/>
      <c r="B28" s="275" t="s">
        <v>11</v>
      </c>
      <c r="C28" s="275"/>
      <c r="D28" s="8"/>
      <c r="E28" s="9"/>
    </row>
    <row r="29" spans="1:5" x14ac:dyDescent="0.2">
      <c r="A29" s="115"/>
      <c r="B29" s="115"/>
      <c r="C29" s="115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58" priority="8">
      <formula>LEN(TRIM(A28))=0</formula>
    </cfRule>
  </conditionalFormatting>
  <conditionalFormatting sqref="B23">
    <cfRule type="containsBlanks" dxfId="57" priority="5">
      <formula>LEN(TRIM(B23))=0</formula>
    </cfRule>
  </conditionalFormatting>
  <conditionalFormatting sqref="C6:C7">
    <cfRule type="containsBlanks" dxfId="56" priority="4">
      <formula>LEN(TRIM(C6))=0</formula>
    </cfRule>
    <cfRule type="containsBlanks" dxfId="55" priority="7">
      <formula>LEN(TRIM(C6))=0</formula>
    </cfRule>
  </conditionalFormatting>
  <conditionalFormatting sqref="B22">
    <cfRule type="containsBlanks" dxfId="54" priority="6">
      <formula>LEN(TRIM(B22))=0</formula>
    </cfRule>
  </conditionalFormatting>
  <conditionalFormatting sqref="C8:C9">
    <cfRule type="containsBlanks" dxfId="53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="90" zoomScaleNormal="90" workbookViewId="0">
      <selection activeCell="K46" sqref="K46"/>
    </sheetView>
  </sheetViews>
  <sheetFormatPr defaultColWidth="9.140625" defaultRowHeight="12" x14ac:dyDescent="0.2"/>
  <cols>
    <col min="1" max="1" width="5.28515625" style="227" customWidth="1"/>
    <col min="2" max="2" width="26.7109375" style="227" customWidth="1"/>
    <col min="3" max="3" width="23.85546875" style="227" customWidth="1"/>
    <col min="4" max="4" width="20" style="227" customWidth="1"/>
    <col min="5" max="5" width="17" style="227" customWidth="1"/>
    <col min="6" max="6" width="16.5703125" style="227" customWidth="1"/>
    <col min="7" max="16384" width="9.140625" style="227"/>
  </cols>
  <sheetData>
    <row r="1" spans="1:13" x14ac:dyDescent="0.2">
      <c r="A1" s="384" t="s">
        <v>12</v>
      </c>
      <c r="B1" s="384"/>
      <c r="C1" s="226"/>
      <c r="D1" s="226"/>
      <c r="E1" s="226"/>
      <c r="F1" s="226"/>
    </row>
    <row r="2" spans="1:13" ht="15" customHeight="1" x14ac:dyDescent="0.2">
      <c r="A2" s="385" t="str">
        <f>'Príloha č. 1'!A2:B2</f>
        <v>Špeciálny zdravotnícky materiá pre intervenčnú kardiológiu so zreteľom na uzávery skratov a dutín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</row>
    <row r="3" spans="1:13" ht="24.95" customHeight="1" x14ac:dyDescent="0.2">
      <c r="A3" s="378"/>
      <c r="B3" s="378"/>
      <c r="C3" s="378"/>
      <c r="D3" s="378"/>
      <c r="E3" s="378"/>
      <c r="F3" s="378"/>
    </row>
    <row r="4" spans="1:13" ht="15" x14ac:dyDescent="0.25">
      <c r="A4" s="416" t="s">
        <v>89</v>
      </c>
      <c r="B4" s="416"/>
      <c r="C4" s="416"/>
      <c r="D4" s="416"/>
      <c r="E4" s="416"/>
      <c r="F4" s="416"/>
      <c r="G4" s="228"/>
      <c r="H4" s="228"/>
      <c r="I4" s="228"/>
      <c r="J4" s="228"/>
      <c r="K4" s="228"/>
      <c r="L4" s="228"/>
      <c r="M4" s="228"/>
    </row>
    <row r="6" spans="1:13" ht="17.25" customHeight="1" x14ac:dyDescent="0.2">
      <c r="A6" s="386" t="s">
        <v>90</v>
      </c>
      <c r="B6" s="386"/>
      <c r="C6" s="386"/>
      <c r="D6" s="386"/>
      <c r="E6" s="386"/>
      <c r="F6" s="386"/>
    </row>
    <row r="7" spans="1:13" ht="17.25" customHeight="1" x14ac:dyDescent="0.2">
      <c r="A7" s="387"/>
      <c r="B7" s="388" t="s">
        <v>91</v>
      </c>
      <c r="C7" s="388"/>
      <c r="D7" s="388"/>
      <c r="E7" s="387"/>
      <c r="F7" s="387"/>
    </row>
    <row r="8" spans="1:13" ht="9.9499999999999993" customHeight="1" thickBot="1" x14ac:dyDescent="0.25">
      <c r="A8" s="387"/>
      <c r="B8" s="387"/>
      <c r="C8" s="387"/>
      <c r="D8" s="387"/>
      <c r="E8" s="387"/>
      <c r="F8" s="387"/>
    </row>
    <row r="9" spans="1:13" ht="90.75" customHeight="1" x14ac:dyDescent="0.2">
      <c r="A9" s="389" t="s">
        <v>37</v>
      </c>
      <c r="B9" s="390" t="s">
        <v>206</v>
      </c>
      <c r="C9" s="390" t="s">
        <v>92</v>
      </c>
      <c r="D9" s="390" t="s">
        <v>60</v>
      </c>
      <c r="E9" s="391" t="s">
        <v>93</v>
      </c>
      <c r="F9" s="392" t="s">
        <v>94</v>
      </c>
    </row>
    <row r="10" spans="1:13" s="420" customFormat="1" ht="15" customHeight="1" x14ac:dyDescent="0.2">
      <c r="A10" s="417" t="s">
        <v>27</v>
      </c>
      <c r="B10" s="418" t="s">
        <v>28</v>
      </c>
      <c r="C10" s="418" t="s">
        <v>29</v>
      </c>
      <c r="D10" s="418" t="s">
        <v>30</v>
      </c>
      <c r="E10" s="418" t="s">
        <v>31</v>
      </c>
      <c r="F10" s="419" t="s">
        <v>32</v>
      </c>
    </row>
    <row r="11" spans="1:13" ht="24.95" customHeight="1" x14ac:dyDescent="0.2">
      <c r="A11" s="393"/>
      <c r="B11" s="394"/>
      <c r="C11" s="395"/>
      <c r="D11" s="396"/>
      <c r="E11" s="397"/>
      <c r="F11" s="398"/>
    </row>
    <row r="12" spans="1:13" ht="24.95" customHeight="1" x14ac:dyDescent="0.2">
      <c r="A12" s="393"/>
      <c r="B12" s="394"/>
      <c r="C12" s="395"/>
      <c r="D12" s="396"/>
      <c r="E12" s="397"/>
      <c r="F12" s="398"/>
    </row>
    <row r="13" spans="1:13" s="229" customFormat="1" ht="24.95" customHeight="1" x14ac:dyDescent="0.25">
      <c r="A13" s="393"/>
      <c r="B13" s="394"/>
      <c r="C13" s="395"/>
      <c r="D13" s="396"/>
      <c r="E13" s="397"/>
      <c r="F13" s="398"/>
    </row>
    <row r="14" spans="1:13" s="229" customFormat="1" ht="24.95" customHeight="1" thickBot="1" x14ac:dyDescent="0.3">
      <c r="A14" s="399"/>
      <c r="B14" s="400"/>
      <c r="C14" s="401"/>
      <c r="D14" s="402"/>
      <c r="E14" s="403"/>
      <c r="F14" s="404"/>
    </row>
    <row r="15" spans="1:13" s="229" customFormat="1" ht="15" customHeight="1" x14ac:dyDescent="0.25">
      <c r="A15" s="405"/>
      <c r="B15" s="405"/>
      <c r="C15" s="405"/>
      <c r="D15" s="405"/>
      <c r="E15" s="405"/>
      <c r="F15" s="405"/>
    </row>
    <row r="16" spans="1:13" s="231" customFormat="1" ht="49.5" customHeight="1" x14ac:dyDescent="0.25">
      <c r="A16" s="406" t="s">
        <v>95</v>
      </c>
      <c r="B16" s="406"/>
      <c r="C16" s="406"/>
      <c r="D16" s="406"/>
      <c r="E16" s="406"/>
      <c r="F16" s="406"/>
      <c r="G16" s="230"/>
      <c r="H16" s="230"/>
      <c r="I16" s="230"/>
      <c r="J16" s="230"/>
      <c r="K16" s="230"/>
      <c r="L16" s="230"/>
      <c r="M16" s="230"/>
    </row>
    <row r="17" spans="1:13" s="231" customFormat="1" ht="9.9499999999999993" customHeight="1" x14ac:dyDescent="0.25">
      <c r="B17" s="406"/>
      <c r="C17" s="406"/>
      <c r="D17" s="406"/>
      <c r="E17" s="406"/>
      <c r="F17" s="406"/>
      <c r="G17" s="232"/>
      <c r="H17" s="232"/>
      <c r="I17" s="232"/>
      <c r="J17" s="232"/>
      <c r="K17" s="232"/>
      <c r="L17" s="232"/>
      <c r="M17" s="232"/>
    </row>
    <row r="18" spans="1:13" s="231" customFormat="1" ht="20.100000000000001" customHeight="1" x14ac:dyDescent="0.25">
      <c r="A18" s="386" t="s">
        <v>96</v>
      </c>
      <c r="B18" s="386"/>
      <c r="C18" s="386"/>
      <c r="D18" s="386"/>
      <c r="E18" s="386"/>
      <c r="F18" s="386"/>
      <c r="G18" s="232"/>
      <c r="H18" s="232"/>
      <c r="I18" s="232"/>
      <c r="J18" s="232"/>
      <c r="K18" s="232"/>
      <c r="L18" s="232"/>
      <c r="M18" s="232"/>
    </row>
    <row r="19" spans="1:13" s="231" customFormat="1" ht="20.100000000000001" customHeight="1" x14ac:dyDescent="0.25">
      <c r="A19" s="387"/>
      <c r="B19" s="388" t="s">
        <v>97</v>
      </c>
      <c r="C19" s="388"/>
      <c r="D19" s="388"/>
      <c r="E19" s="388"/>
      <c r="F19" s="388"/>
      <c r="G19" s="232"/>
      <c r="H19" s="232"/>
      <c r="I19" s="232"/>
      <c r="J19" s="232"/>
      <c r="K19" s="232"/>
      <c r="L19" s="232"/>
      <c r="M19" s="232"/>
    </row>
    <row r="20" spans="1:13" s="231" customFormat="1" ht="20.100000000000001" customHeight="1" x14ac:dyDescent="0.25">
      <c r="B20" s="407"/>
      <c r="C20" s="407"/>
      <c r="D20" s="407"/>
      <c r="E20" s="407"/>
      <c r="F20" s="407"/>
      <c r="G20" s="232"/>
      <c r="H20" s="232"/>
      <c r="I20" s="232"/>
      <c r="J20" s="232"/>
      <c r="K20" s="232"/>
      <c r="L20" s="232"/>
      <c r="M20" s="232"/>
    </row>
    <row r="21" spans="1:13" ht="15" customHeight="1" x14ac:dyDescent="0.2">
      <c r="A21" s="231"/>
      <c r="B21" s="407"/>
      <c r="C21" s="407"/>
      <c r="D21" s="407"/>
      <c r="E21" s="407"/>
      <c r="F21" s="407"/>
    </row>
    <row r="22" spans="1:13" s="233" customFormat="1" ht="15" customHeight="1" x14ac:dyDescent="0.25">
      <c r="A22" s="231"/>
      <c r="B22" s="407"/>
      <c r="C22" s="407"/>
      <c r="D22" s="407"/>
      <c r="E22" s="407"/>
      <c r="F22" s="407"/>
      <c r="G22" s="408"/>
      <c r="H22" s="408"/>
      <c r="I22" s="408"/>
      <c r="J22" s="408"/>
      <c r="K22" s="408"/>
      <c r="L22" s="408"/>
    </row>
    <row r="23" spans="1:13" s="233" customFormat="1" ht="15" customHeight="1" x14ac:dyDescent="0.25">
      <c r="A23" s="227"/>
      <c r="B23" s="227"/>
      <c r="C23" s="227"/>
      <c r="D23" s="227"/>
      <c r="E23" s="227"/>
      <c r="F23" s="227"/>
      <c r="G23" s="408"/>
      <c r="H23" s="408"/>
      <c r="I23" s="408"/>
      <c r="J23" s="408"/>
      <c r="K23" s="408"/>
      <c r="L23" s="408"/>
    </row>
    <row r="24" spans="1:13" s="233" customFormat="1" ht="15" x14ac:dyDescent="0.25">
      <c r="A24" s="408" t="s">
        <v>8</v>
      </c>
      <c r="B24" s="409" t="str">
        <f>IF('[1]Príloha č.1'!B23:B23="","",'[1]Príloha č.1'!B23:B23)</f>
        <v/>
      </c>
      <c r="C24" s="409"/>
      <c r="D24" s="408"/>
      <c r="E24" s="408"/>
      <c r="F24" s="408"/>
      <c r="G24" s="408"/>
      <c r="H24" s="408"/>
      <c r="I24" s="408"/>
      <c r="J24" s="408"/>
      <c r="K24" s="408"/>
      <c r="L24" s="408"/>
    </row>
    <row r="25" spans="1:13" s="233" customFormat="1" ht="15" customHeight="1" x14ac:dyDescent="0.25">
      <c r="A25" s="408" t="s">
        <v>9</v>
      </c>
      <c r="B25" s="410" t="str">
        <f>IF('[1]Príloha č.1'!B24:B24="","",'[1]Príloha č.1'!B24:B24)</f>
        <v/>
      </c>
      <c r="C25" s="409"/>
      <c r="D25" s="408"/>
      <c r="E25" s="408"/>
      <c r="F25" s="408"/>
      <c r="G25" s="408"/>
      <c r="H25" s="408"/>
      <c r="I25" s="408"/>
      <c r="J25" s="408"/>
      <c r="K25" s="408"/>
      <c r="L25" s="408"/>
    </row>
    <row r="26" spans="1:13" ht="15" customHeight="1" x14ac:dyDescent="0.2">
      <c r="A26" s="408"/>
      <c r="B26" s="408"/>
      <c r="C26" s="408"/>
      <c r="D26" s="408"/>
      <c r="E26" s="408"/>
      <c r="F26" s="408"/>
    </row>
    <row r="27" spans="1:13" s="234" customFormat="1" x14ac:dyDescent="0.2">
      <c r="A27" s="408"/>
      <c r="B27" s="408"/>
      <c r="C27" s="411"/>
      <c r="D27" s="412" t="s">
        <v>98</v>
      </c>
      <c r="E27" s="413"/>
      <c r="F27" s="411"/>
    </row>
    <row r="28" spans="1:13" s="236" customFormat="1" ht="22.5" customHeight="1" x14ac:dyDescent="0.2">
      <c r="A28" s="227"/>
      <c r="B28" s="227"/>
      <c r="C28" s="414"/>
      <c r="D28" s="412" t="s">
        <v>99</v>
      </c>
      <c r="E28" s="415" t="str">
        <f>IF('[1]Príloha č.1'!D27="","",'[1]Príloha č.1'!D27)</f>
        <v/>
      </c>
      <c r="F28" s="415"/>
      <c r="G28" s="235"/>
    </row>
    <row r="29" spans="1:13" ht="39.75" customHeight="1" x14ac:dyDescent="0.2">
      <c r="A29" s="379" t="s">
        <v>10</v>
      </c>
      <c r="B29" s="379"/>
      <c r="C29" s="234"/>
      <c r="D29" s="234"/>
      <c r="E29" s="382" t="s">
        <v>106</v>
      </c>
      <c r="F29" s="383"/>
    </row>
    <row r="30" spans="1:13" x14ac:dyDescent="0.2">
      <c r="A30" s="237"/>
      <c r="B30" s="380" t="s">
        <v>11</v>
      </c>
      <c r="C30" s="381"/>
      <c r="D30" s="381"/>
      <c r="E30" s="381"/>
      <c r="F30" s="381"/>
    </row>
  </sheetData>
  <mergeCells count="17">
    <mergeCell ref="B25:C25"/>
    <mergeCell ref="E28:F28"/>
    <mergeCell ref="A29:B29"/>
    <mergeCell ref="B30:F30"/>
    <mergeCell ref="A15:F15"/>
    <mergeCell ref="A16:F16"/>
    <mergeCell ref="B17:F17"/>
    <mergeCell ref="A18:F18"/>
    <mergeCell ref="B19:F19"/>
    <mergeCell ref="B24:C24"/>
    <mergeCell ref="E29:F29"/>
    <mergeCell ref="B7:D7"/>
    <mergeCell ref="A1:B1"/>
    <mergeCell ref="A2:L2"/>
    <mergeCell ref="A3:F3"/>
    <mergeCell ref="A4:F4"/>
    <mergeCell ref="A6:F6"/>
  </mergeCells>
  <conditionalFormatting sqref="B24:C25">
    <cfRule type="containsBlanks" dxfId="1" priority="2">
      <formula>LEN(TRIM(B24))=0</formula>
    </cfRule>
  </conditionalFormatting>
  <conditionalFormatting sqref="E28:F28">
    <cfRule type="containsBlanks" dxfId="0" priority="1">
      <formula>LEN(TRIM(E28))=0</formula>
    </cfRule>
  </conditionalFormatting>
  <pageMargins left="0.59055118110236227" right="0.59055118110236227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142875</xdr:rowOff>
                  </from>
                  <to>
                    <xdr:col>0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171450</xdr:rowOff>
                  </from>
                  <to>
                    <xdr:col>0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D27" sqref="D27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276" t="s">
        <v>12</v>
      </c>
      <c r="B1" s="276"/>
      <c r="C1" s="1"/>
      <c r="D1" s="1"/>
    </row>
    <row r="2" spans="1:10" s="22" customFormat="1" ht="39" customHeight="1" x14ac:dyDescent="0.2">
      <c r="A2" s="273" t="str">
        <f>'Príloha č. 1'!A2:D2</f>
        <v>Špeciálny zdravotnícky materiá pre intervenčnú kardiológiu so zreteľom na uzávery skratov a dutín</v>
      </c>
      <c r="B2" s="273"/>
      <c r="C2" s="273"/>
      <c r="D2" s="273"/>
    </row>
    <row r="3" spans="1:10" ht="15" customHeight="1" x14ac:dyDescent="0.2">
      <c r="A3" s="278"/>
      <c r="B3" s="278"/>
      <c r="C3" s="278"/>
      <c r="D3" s="1"/>
    </row>
    <row r="4" spans="1:10" s="25" customFormat="1" ht="35.1" customHeight="1" x14ac:dyDescent="0.25">
      <c r="A4" s="291" t="s">
        <v>24</v>
      </c>
      <c r="B4" s="291"/>
      <c r="C4" s="291"/>
      <c r="D4" s="291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276" t="s">
        <v>1</v>
      </c>
      <c r="B6" s="276"/>
      <c r="C6" s="292" t="str">
        <f>IF('Príloha č. 1'!$C$6="","",'Príloha č. 1'!$C$6)</f>
        <v/>
      </c>
      <c r="D6" s="292"/>
      <c r="E6" s="26"/>
    </row>
    <row r="7" spans="1:10" s="22" customFormat="1" ht="15" customHeight="1" x14ac:dyDescent="0.2">
      <c r="A7" s="276" t="s">
        <v>2</v>
      </c>
      <c r="B7" s="276"/>
      <c r="C7" s="281" t="str">
        <f>IF('Príloha č. 1'!$C$7="","",'Príloha č. 1'!$C$7)</f>
        <v/>
      </c>
      <c r="D7" s="281"/>
    </row>
    <row r="8" spans="1:10" s="22" customFormat="1" ht="15" customHeight="1" x14ac:dyDescent="0.2">
      <c r="A8" s="276" t="s">
        <v>3</v>
      </c>
      <c r="B8" s="276"/>
      <c r="C8" s="281" t="str">
        <f>IF('Príloha č. 1'!C8:D8="","",'Príloha č. 1'!C8:D8)</f>
        <v/>
      </c>
      <c r="D8" s="281"/>
    </row>
    <row r="9" spans="1:10" s="22" customFormat="1" ht="15" customHeight="1" x14ac:dyDescent="0.2">
      <c r="A9" s="276" t="s">
        <v>4</v>
      </c>
      <c r="B9" s="276"/>
      <c r="C9" s="281" t="str">
        <f>IF('Príloha č. 1'!C9:D9="","",'Príloha č. 1'!C9:D9)</f>
        <v/>
      </c>
      <c r="D9" s="281"/>
    </row>
    <row r="10" spans="1:10" s="22" customFormat="1" ht="15" customHeight="1" x14ac:dyDescent="0.2">
      <c r="A10" s="1"/>
      <c r="B10" s="1"/>
      <c r="C10" s="140"/>
      <c r="D10" s="1"/>
    </row>
    <row r="11" spans="1:10" s="27" customFormat="1" ht="36.75" customHeight="1" x14ac:dyDescent="0.25">
      <c r="A11" s="264" t="s">
        <v>67</v>
      </c>
      <c r="B11" s="264"/>
      <c r="C11" s="264"/>
      <c r="D11" s="264"/>
    </row>
    <row r="12" spans="1:10" x14ac:dyDescent="0.2">
      <c r="A12" s="1"/>
      <c r="B12" s="1"/>
      <c r="C12" s="1"/>
      <c r="D12" s="1"/>
    </row>
    <row r="13" spans="1:10" s="109" customFormat="1" ht="38.25" customHeight="1" x14ac:dyDescent="0.2">
      <c r="A13" s="276" t="s">
        <v>68</v>
      </c>
      <c r="B13" s="276"/>
      <c r="C13" s="276"/>
      <c r="D13" s="276"/>
    </row>
    <row r="14" spans="1:10" s="110" customFormat="1" ht="15" customHeight="1" x14ac:dyDescent="0.2">
      <c r="A14" s="282" t="s">
        <v>61</v>
      </c>
      <c r="B14" s="283"/>
      <c r="C14" s="283" t="s">
        <v>62</v>
      </c>
      <c r="D14" s="284"/>
    </row>
    <row r="15" spans="1:10" s="110" customFormat="1" ht="15" customHeight="1" x14ac:dyDescent="0.2">
      <c r="A15" s="285"/>
      <c r="B15" s="286"/>
      <c r="C15" s="286"/>
      <c r="D15" s="287"/>
    </row>
    <row r="16" spans="1:10" s="110" customFormat="1" ht="15" customHeight="1" x14ac:dyDescent="0.2">
      <c r="A16" s="288"/>
      <c r="B16" s="289"/>
      <c r="C16" s="289"/>
      <c r="D16" s="290"/>
    </row>
    <row r="17" spans="1:5" s="110" customFormat="1" ht="15" customHeight="1" x14ac:dyDescent="0.2">
      <c r="A17" s="288"/>
      <c r="B17" s="289"/>
      <c r="C17" s="289"/>
      <c r="D17" s="290"/>
    </row>
    <row r="18" spans="1:5" s="110" customFormat="1" ht="15" customHeight="1" x14ac:dyDescent="0.2">
      <c r="A18" s="288"/>
      <c r="B18" s="289"/>
      <c r="C18" s="289"/>
      <c r="D18" s="290"/>
    </row>
    <row r="19" spans="1:5" s="110" customFormat="1" ht="15" customHeight="1" x14ac:dyDescent="0.2">
      <c r="A19" s="288"/>
      <c r="B19" s="289"/>
      <c r="C19" s="289"/>
      <c r="D19" s="290"/>
    </row>
    <row r="20" spans="1:5" s="110" customFormat="1" ht="15" customHeight="1" x14ac:dyDescent="0.2">
      <c r="A20" s="141"/>
      <c r="B20" s="141"/>
      <c r="C20" s="141"/>
      <c r="D20" s="141"/>
    </row>
    <row r="21" spans="1:5" s="110" customFormat="1" ht="15" customHeight="1" x14ac:dyDescent="0.2">
      <c r="A21" s="141"/>
      <c r="B21" s="141"/>
      <c r="C21" s="141"/>
      <c r="D21" s="141"/>
    </row>
    <row r="22" spans="1:5" s="110" customFormat="1" ht="15" customHeight="1" x14ac:dyDescent="0.2">
      <c r="A22" s="141"/>
      <c r="B22" s="141"/>
      <c r="C22" s="141"/>
      <c r="D22" s="141"/>
    </row>
    <row r="23" spans="1:5" s="22" customFormat="1" ht="15" customHeight="1" x14ac:dyDescent="0.2">
      <c r="A23" s="1" t="s">
        <v>8</v>
      </c>
      <c r="B23" s="142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43" t="str">
        <f>IF('Príloha č. 1'!B24:B24="","",'Príloha č. 1'!B24:B24)</f>
        <v/>
      </c>
      <c r="C24" s="144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75" customHeight="1" x14ac:dyDescent="0.2">
      <c r="A26" s="1"/>
      <c r="B26" s="1"/>
      <c r="C26" s="1"/>
      <c r="D26" s="15"/>
    </row>
    <row r="27" spans="1:5" ht="45" customHeight="1" x14ac:dyDescent="0.2">
      <c r="D27" s="29" t="s">
        <v>101</v>
      </c>
    </row>
    <row r="30" spans="1:5" s="30" customFormat="1" ht="11.25" x14ac:dyDescent="0.2">
      <c r="A30" s="262" t="s">
        <v>10</v>
      </c>
      <c r="B30" s="262"/>
    </row>
    <row r="31" spans="1:5" s="34" customFormat="1" ht="12" customHeight="1" x14ac:dyDescent="0.2">
      <c r="A31" s="31"/>
      <c r="B31" s="280" t="s">
        <v>11</v>
      </c>
      <c r="C31" s="280"/>
      <c r="D31" s="32"/>
      <c r="E31" s="33"/>
    </row>
  </sheetData>
  <mergeCells count="28">
    <mergeCell ref="A17:B17"/>
    <mergeCell ref="C17:D17"/>
    <mergeCell ref="A18:B18"/>
    <mergeCell ref="C18:D18"/>
    <mergeCell ref="A19:B19"/>
    <mergeCell ref="C19:D19"/>
    <mergeCell ref="A1:B1"/>
    <mergeCell ref="A2:D2"/>
    <mergeCell ref="A3:C3"/>
    <mergeCell ref="A4:D4"/>
    <mergeCell ref="A6:B6"/>
    <mergeCell ref="C6:D6"/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</mergeCells>
  <conditionalFormatting sqref="C6:D9">
    <cfRule type="containsBlanks" dxfId="52" priority="2">
      <formula>LEN(TRIM(C6))=0</formula>
    </cfRule>
  </conditionalFormatting>
  <conditionalFormatting sqref="B23:B24">
    <cfRule type="containsBlanks" dxfId="51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2"/>
  <sheetViews>
    <sheetView zoomScaleNormal="100" workbookViewId="0">
      <selection activeCell="D25" sqref="D25"/>
    </sheetView>
  </sheetViews>
  <sheetFormatPr defaultRowHeight="12" x14ac:dyDescent="0.2"/>
  <cols>
    <col min="1" max="1" width="4.7109375" style="211" bestFit="1" customWidth="1"/>
    <col min="2" max="2" width="19.7109375" style="211" customWidth="1"/>
    <col min="3" max="3" width="28.7109375" style="211" customWidth="1"/>
    <col min="4" max="4" width="33.42578125" style="211" customWidth="1"/>
    <col min="5" max="5" width="10.42578125" style="211" bestFit="1" customWidth="1"/>
    <col min="6" max="256" width="9.140625" style="211"/>
    <col min="257" max="257" width="4.7109375" style="211" bestFit="1" customWidth="1"/>
    <col min="258" max="258" width="19.7109375" style="211" customWidth="1"/>
    <col min="259" max="259" width="28.7109375" style="211" customWidth="1"/>
    <col min="260" max="260" width="33.42578125" style="211" customWidth="1"/>
    <col min="261" max="261" width="10.42578125" style="211" bestFit="1" customWidth="1"/>
    <col min="262" max="512" width="9.140625" style="211"/>
    <col min="513" max="513" width="4.7109375" style="211" bestFit="1" customWidth="1"/>
    <col min="514" max="514" width="19.7109375" style="211" customWidth="1"/>
    <col min="515" max="515" width="28.7109375" style="211" customWidth="1"/>
    <col min="516" max="516" width="33.42578125" style="211" customWidth="1"/>
    <col min="517" max="517" width="10.42578125" style="211" bestFit="1" customWidth="1"/>
    <col min="518" max="768" width="9.140625" style="211"/>
    <col min="769" max="769" width="4.7109375" style="211" bestFit="1" customWidth="1"/>
    <col min="770" max="770" width="19.7109375" style="211" customWidth="1"/>
    <col min="771" max="771" width="28.7109375" style="211" customWidth="1"/>
    <col min="772" max="772" width="33.42578125" style="211" customWidth="1"/>
    <col min="773" max="773" width="10.42578125" style="211" bestFit="1" customWidth="1"/>
    <col min="774" max="1024" width="9.140625" style="211"/>
    <col min="1025" max="1025" width="4.7109375" style="211" bestFit="1" customWidth="1"/>
    <col min="1026" max="1026" width="19.7109375" style="211" customWidth="1"/>
    <col min="1027" max="1027" width="28.7109375" style="211" customWidth="1"/>
    <col min="1028" max="1028" width="33.42578125" style="211" customWidth="1"/>
    <col min="1029" max="1029" width="10.42578125" style="211" bestFit="1" customWidth="1"/>
    <col min="1030" max="1280" width="9.140625" style="211"/>
    <col min="1281" max="1281" width="4.7109375" style="211" bestFit="1" customWidth="1"/>
    <col min="1282" max="1282" width="19.7109375" style="211" customWidth="1"/>
    <col min="1283" max="1283" width="28.7109375" style="211" customWidth="1"/>
    <col min="1284" max="1284" width="33.42578125" style="211" customWidth="1"/>
    <col min="1285" max="1285" width="10.42578125" style="211" bestFit="1" customWidth="1"/>
    <col min="1286" max="1536" width="9.140625" style="211"/>
    <col min="1537" max="1537" width="4.7109375" style="211" bestFit="1" customWidth="1"/>
    <col min="1538" max="1538" width="19.7109375" style="211" customWidth="1"/>
    <col min="1539" max="1539" width="28.7109375" style="211" customWidth="1"/>
    <col min="1540" max="1540" width="33.42578125" style="211" customWidth="1"/>
    <col min="1541" max="1541" width="10.42578125" style="211" bestFit="1" customWidth="1"/>
    <col min="1542" max="1792" width="9.140625" style="211"/>
    <col min="1793" max="1793" width="4.7109375" style="211" bestFit="1" customWidth="1"/>
    <col min="1794" max="1794" width="19.7109375" style="211" customWidth="1"/>
    <col min="1795" max="1795" width="28.7109375" style="211" customWidth="1"/>
    <col min="1796" max="1796" width="33.42578125" style="211" customWidth="1"/>
    <col min="1797" max="1797" width="10.42578125" style="211" bestFit="1" customWidth="1"/>
    <col min="1798" max="2048" width="9.140625" style="211"/>
    <col min="2049" max="2049" width="4.7109375" style="211" bestFit="1" customWidth="1"/>
    <col min="2050" max="2050" width="19.7109375" style="211" customWidth="1"/>
    <col min="2051" max="2051" width="28.7109375" style="211" customWidth="1"/>
    <col min="2052" max="2052" width="33.42578125" style="211" customWidth="1"/>
    <col min="2053" max="2053" width="10.42578125" style="211" bestFit="1" customWidth="1"/>
    <col min="2054" max="2304" width="9.140625" style="211"/>
    <col min="2305" max="2305" width="4.7109375" style="211" bestFit="1" customWidth="1"/>
    <col min="2306" max="2306" width="19.7109375" style="211" customWidth="1"/>
    <col min="2307" max="2307" width="28.7109375" style="211" customWidth="1"/>
    <col min="2308" max="2308" width="33.42578125" style="211" customWidth="1"/>
    <col min="2309" max="2309" width="10.42578125" style="211" bestFit="1" customWidth="1"/>
    <col min="2310" max="2560" width="9.140625" style="211"/>
    <col min="2561" max="2561" width="4.7109375" style="211" bestFit="1" customWidth="1"/>
    <col min="2562" max="2562" width="19.7109375" style="211" customWidth="1"/>
    <col min="2563" max="2563" width="28.7109375" style="211" customWidth="1"/>
    <col min="2564" max="2564" width="33.42578125" style="211" customWidth="1"/>
    <col min="2565" max="2565" width="10.42578125" style="211" bestFit="1" customWidth="1"/>
    <col min="2566" max="2816" width="9.140625" style="211"/>
    <col min="2817" max="2817" width="4.7109375" style="211" bestFit="1" customWidth="1"/>
    <col min="2818" max="2818" width="19.7109375" style="211" customWidth="1"/>
    <col min="2819" max="2819" width="28.7109375" style="211" customWidth="1"/>
    <col min="2820" max="2820" width="33.42578125" style="211" customWidth="1"/>
    <col min="2821" max="2821" width="10.42578125" style="211" bestFit="1" customWidth="1"/>
    <col min="2822" max="3072" width="9.140625" style="211"/>
    <col min="3073" max="3073" width="4.7109375" style="211" bestFit="1" customWidth="1"/>
    <col min="3074" max="3074" width="19.7109375" style="211" customWidth="1"/>
    <col min="3075" max="3075" width="28.7109375" style="211" customWidth="1"/>
    <col min="3076" max="3076" width="33.42578125" style="211" customWidth="1"/>
    <col min="3077" max="3077" width="10.42578125" style="211" bestFit="1" customWidth="1"/>
    <col min="3078" max="3328" width="9.140625" style="211"/>
    <col min="3329" max="3329" width="4.7109375" style="211" bestFit="1" customWidth="1"/>
    <col min="3330" max="3330" width="19.7109375" style="211" customWidth="1"/>
    <col min="3331" max="3331" width="28.7109375" style="211" customWidth="1"/>
    <col min="3332" max="3332" width="33.42578125" style="211" customWidth="1"/>
    <col min="3333" max="3333" width="10.42578125" style="211" bestFit="1" customWidth="1"/>
    <col min="3334" max="3584" width="9.140625" style="211"/>
    <col min="3585" max="3585" width="4.7109375" style="211" bestFit="1" customWidth="1"/>
    <col min="3586" max="3586" width="19.7109375" style="211" customWidth="1"/>
    <col min="3587" max="3587" width="28.7109375" style="211" customWidth="1"/>
    <col min="3588" max="3588" width="33.42578125" style="211" customWidth="1"/>
    <col min="3589" max="3589" width="10.42578125" style="211" bestFit="1" customWidth="1"/>
    <col min="3590" max="3840" width="9.140625" style="211"/>
    <col min="3841" max="3841" width="4.7109375" style="211" bestFit="1" customWidth="1"/>
    <col min="3842" max="3842" width="19.7109375" style="211" customWidth="1"/>
    <col min="3843" max="3843" width="28.7109375" style="211" customWidth="1"/>
    <col min="3844" max="3844" width="33.42578125" style="211" customWidth="1"/>
    <col min="3845" max="3845" width="10.42578125" style="211" bestFit="1" customWidth="1"/>
    <col min="3846" max="4096" width="9.140625" style="211"/>
    <col min="4097" max="4097" width="4.7109375" style="211" bestFit="1" customWidth="1"/>
    <col min="4098" max="4098" width="19.7109375" style="211" customWidth="1"/>
    <col min="4099" max="4099" width="28.7109375" style="211" customWidth="1"/>
    <col min="4100" max="4100" width="33.42578125" style="211" customWidth="1"/>
    <col min="4101" max="4101" width="10.42578125" style="211" bestFit="1" customWidth="1"/>
    <col min="4102" max="4352" width="9.140625" style="211"/>
    <col min="4353" max="4353" width="4.7109375" style="211" bestFit="1" customWidth="1"/>
    <col min="4354" max="4354" width="19.7109375" style="211" customWidth="1"/>
    <col min="4355" max="4355" width="28.7109375" style="211" customWidth="1"/>
    <col min="4356" max="4356" width="33.42578125" style="211" customWidth="1"/>
    <col min="4357" max="4357" width="10.42578125" style="211" bestFit="1" customWidth="1"/>
    <col min="4358" max="4608" width="9.140625" style="211"/>
    <col min="4609" max="4609" width="4.7109375" style="211" bestFit="1" customWidth="1"/>
    <col min="4610" max="4610" width="19.7109375" style="211" customWidth="1"/>
    <col min="4611" max="4611" width="28.7109375" style="211" customWidth="1"/>
    <col min="4612" max="4612" width="33.42578125" style="211" customWidth="1"/>
    <col min="4613" max="4613" width="10.42578125" style="211" bestFit="1" customWidth="1"/>
    <col min="4614" max="4864" width="9.140625" style="211"/>
    <col min="4865" max="4865" width="4.7109375" style="211" bestFit="1" customWidth="1"/>
    <col min="4866" max="4866" width="19.7109375" style="211" customWidth="1"/>
    <col min="4867" max="4867" width="28.7109375" style="211" customWidth="1"/>
    <col min="4868" max="4868" width="33.42578125" style="211" customWidth="1"/>
    <col min="4869" max="4869" width="10.42578125" style="211" bestFit="1" customWidth="1"/>
    <col min="4870" max="5120" width="9.140625" style="211"/>
    <col min="5121" max="5121" width="4.7109375" style="211" bestFit="1" customWidth="1"/>
    <col min="5122" max="5122" width="19.7109375" style="211" customWidth="1"/>
    <col min="5123" max="5123" width="28.7109375" style="211" customWidth="1"/>
    <col min="5124" max="5124" width="33.42578125" style="211" customWidth="1"/>
    <col min="5125" max="5125" width="10.42578125" style="211" bestFit="1" customWidth="1"/>
    <col min="5126" max="5376" width="9.140625" style="211"/>
    <col min="5377" max="5377" width="4.7109375" style="211" bestFit="1" customWidth="1"/>
    <col min="5378" max="5378" width="19.7109375" style="211" customWidth="1"/>
    <col min="5379" max="5379" width="28.7109375" style="211" customWidth="1"/>
    <col min="5380" max="5380" width="33.42578125" style="211" customWidth="1"/>
    <col min="5381" max="5381" width="10.42578125" style="211" bestFit="1" customWidth="1"/>
    <col min="5382" max="5632" width="9.140625" style="211"/>
    <col min="5633" max="5633" width="4.7109375" style="211" bestFit="1" customWidth="1"/>
    <col min="5634" max="5634" width="19.7109375" style="211" customWidth="1"/>
    <col min="5635" max="5635" width="28.7109375" style="211" customWidth="1"/>
    <col min="5636" max="5636" width="33.42578125" style="211" customWidth="1"/>
    <col min="5637" max="5637" width="10.42578125" style="211" bestFit="1" customWidth="1"/>
    <col min="5638" max="5888" width="9.140625" style="211"/>
    <col min="5889" max="5889" width="4.7109375" style="211" bestFit="1" customWidth="1"/>
    <col min="5890" max="5890" width="19.7109375" style="211" customWidth="1"/>
    <col min="5891" max="5891" width="28.7109375" style="211" customWidth="1"/>
    <col min="5892" max="5892" width="33.42578125" style="211" customWidth="1"/>
    <col min="5893" max="5893" width="10.42578125" style="211" bestFit="1" customWidth="1"/>
    <col min="5894" max="6144" width="9.140625" style="211"/>
    <col min="6145" max="6145" width="4.7109375" style="211" bestFit="1" customWidth="1"/>
    <col min="6146" max="6146" width="19.7109375" style="211" customWidth="1"/>
    <col min="6147" max="6147" width="28.7109375" style="211" customWidth="1"/>
    <col min="6148" max="6148" width="33.42578125" style="211" customWidth="1"/>
    <col min="6149" max="6149" width="10.42578125" style="211" bestFit="1" customWidth="1"/>
    <col min="6150" max="6400" width="9.140625" style="211"/>
    <col min="6401" max="6401" width="4.7109375" style="211" bestFit="1" customWidth="1"/>
    <col min="6402" max="6402" width="19.7109375" style="211" customWidth="1"/>
    <col min="6403" max="6403" width="28.7109375" style="211" customWidth="1"/>
    <col min="6404" max="6404" width="33.42578125" style="211" customWidth="1"/>
    <col min="6405" max="6405" width="10.42578125" style="211" bestFit="1" customWidth="1"/>
    <col min="6406" max="6656" width="9.140625" style="211"/>
    <col min="6657" max="6657" width="4.7109375" style="211" bestFit="1" customWidth="1"/>
    <col min="6658" max="6658" width="19.7109375" style="211" customWidth="1"/>
    <col min="6659" max="6659" width="28.7109375" style="211" customWidth="1"/>
    <col min="6660" max="6660" width="33.42578125" style="211" customWidth="1"/>
    <col min="6661" max="6661" width="10.42578125" style="211" bestFit="1" customWidth="1"/>
    <col min="6662" max="6912" width="9.140625" style="211"/>
    <col min="6913" max="6913" width="4.7109375" style="211" bestFit="1" customWidth="1"/>
    <col min="6914" max="6914" width="19.7109375" style="211" customWidth="1"/>
    <col min="6915" max="6915" width="28.7109375" style="211" customWidth="1"/>
    <col min="6916" max="6916" width="33.42578125" style="211" customWidth="1"/>
    <col min="6917" max="6917" width="10.42578125" style="211" bestFit="1" customWidth="1"/>
    <col min="6918" max="7168" width="9.140625" style="211"/>
    <col min="7169" max="7169" width="4.7109375" style="211" bestFit="1" customWidth="1"/>
    <col min="7170" max="7170" width="19.7109375" style="211" customWidth="1"/>
    <col min="7171" max="7171" width="28.7109375" style="211" customWidth="1"/>
    <col min="7172" max="7172" width="33.42578125" style="211" customWidth="1"/>
    <col min="7173" max="7173" width="10.42578125" style="211" bestFit="1" customWidth="1"/>
    <col min="7174" max="7424" width="9.140625" style="211"/>
    <col min="7425" max="7425" width="4.7109375" style="211" bestFit="1" customWidth="1"/>
    <col min="7426" max="7426" width="19.7109375" style="211" customWidth="1"/>
    <col min="7427" max="7427" width="28.7109375" style="211" customWidth="1"/>
    <col min="7428" max="7428" width="33.42578125" style="211" customWidth="1"/>
    <col min="7429" max="7429" width="10.42578125" style="211" bestFit="1" customWidth="1"/>
    <col min="7430" max="7680" width="9.140625" style="211"/>
    <col min="7681" max="7681" width="4.7109375" style="211" bestFit="1" customWidth="1"/>
    <col min="7682" max="7682" width="19.7109375" style="211" customWidth="1"/>
    <col min="7683" max="7683" width="28.7109375" style="211" customWidth="1"/>
    <col min="7684" max="7684" width="33.42578125" style="211" customWidth="1"/>
    <col min="7685" max="7685" width="10.42578125" style="211" bestFit="1" customWidth="1"/>
    <col min="7686" max="7936" width="9.140625" style="211"/>
    <col min="7937" max="7937" width="4.7109375" style="211" bestFit="1" customWidth="1"/>
    <col min="7938" max="7938" width="19.7109375" style="211" customWidth="1"/>
    <col min="7939" max="7939" width="28.7109375" style="211" customWidth="1"/>
    <col min="7940" max="7940" width="33.42578125" style="211" customWidth="1"/>
    <col min="7941" max="7941" width="10.42578125" style="211" bestFit="1" customWidth="1"/>
    <col min="7942" max="8192" width="9.140625" style="211"/>
    <col min="8193" max="8193" width="4.7109375" style="211" bestFit="1" customWidth="1"/>
    <col min="8194" max="8194" width="19.7109375" style="211" customWidth="1"/>
    <col min="8195" max="8195" width="28.7109375" style="211" customWidth="1"/>
    <col min="8196" max="8196" width="33.42578125" style="211" customWidth="1"/>
    <col min="8197" max="8197" width="10.42578125" style="211" bestFit="1" customWidth="1"/>
    <col min="8198" max="8448" width="9.140625" style="211"/>
    <col min="8449" max="8449" width="4.7109375" style="211" bestFit="1" customWidth="1"/>
    <col min="8450" max="8450" width="19.7109375" style="211" customWidth="1"/>
    <col min="8451" max="8451" width="28.7109375" style="211" customWidth="1"/>
    <col min="8452" max="8452" width="33.42578125" style="211" customWidth="1"/>
    <col min="8453" max="8453" width="10.42578125" style="211" bestFit="1" customWidth="1"/>
    <col min="8454" max="8704" width="9.140625" style="211"/>
    <col min="8705" max="8705" width="4.7109375" style="211" bestFit="1" customWidth="1"/>
    <col min="8706" max="8706" width="19.7109375" style="211" customWidth="1"/>
    <col min="8707" max="8707" width="28.7109375" style="211" customWidth="1"/>
    <col min="8708" max="8708" width="33.42578125" style="211" customWidth="1"/>
    <col min="8709" max="8709" width="10.42578125" style="211" bestFit="1" customWidth="1"/>
    <col min="8710" max="8960" width="9.140625" style="211"/>
    <col min="8961" max="8961" width="4.7109375" style="211" bestFit="1" customWidth="1"/>
    <col min="8962" max="8962" width="19.7109375" style="211" customWidth="1"/>
    <col min="8963" max="8963" width="28.7109375" style="211" customWidth="1"/>
    <col min="8964" max="8964" width="33.42578125" style="211" customWidth="1"/>
    <col min="8965" max="8965" width="10.42578125" style="211" bestFit="1" customWidth="1"/>
    <col min="8966" max="9216" width="9.140625" style="211"/>
    <col min="9217" max="9217" width="4.7109375" style="211" bestFit="1" customWidth="1"/>
    <col min="9218" max="9218" width="19.7109375" style="211" customWidth="1"/>
    <col min="9219" max="9219" width="28.7109375" style="211" customWidth="1"/>
    <col min="9220" max="9220" width="33.42578125" style="211" customWidth="1"/>
    <col min="9221" max="9221" width="10.42578125" style="211" bestFit="1" customWidth="1"/>
    <col min="9222" max="9472" width="9.140625" style="211"/>
    <col min="9473" max="9473" width="4.7109375" style="211" bestFit="1" customWidth="1"/>
    <col min="9474" max="9474" width="19.7109375" style="211" customWidth="1"/>
    <col min="9475" max="9475" width="28.7109375" style="211" customWidth="1"/>
    <col min="9476" max="9476" width="33.42578125" style="211" customWidth="1"/>
    <col min="9477" max="9477" width="10.42578125" style="211" bestFit="1" customWidth="1"/>
    <col min="9478" max="9728" width="9.140625" style="211"/>
    <col min="9729" max="9729" width="4.7109375" style="211" bestFit="1" customWidth="1"/>
    <col min="9730" max="9730" width="19.7109375" style="211" customWidth="1"/>
    <col min="9731" max="9731" width="28.7109375" style="211" customWidth="1"/>
    <col min="9732" max="9732" width="33.42578125" style="211" customWidth="1"/>
    <col min="9733" max="9733" width="10.42578125" style="211" bestFit="1" customWidth="1"/>
    <col min="9734" max="9984" width="9.140625" style="211"/>
    <col min="9985" max="9985" width="4.7109375" style="211" bestFit="1" customWidth="1"/>
    <col min="9986" max="9986" width="19.7109375" style="211" customWidth="1"/>
    <col min="9987" max="9987" width="28.7109375" style="211" customWidth="1"/>
    <col min="9988" max="9988" width="33.42578125" style="211" customWidth="1"/>
    <col min="9989" max="9989" width="10.42578125" style="211" bestFit="1" customWidth="1"/>
    <col min="9990" max="10240" width="9.140625" style="211"/>
    <col min="10241" max="10241" width="4.7109375" style="211" bestFit="1" customWidth="1"/>
    <col min="10242" max="10242" width="19.7109375" style="211" customWidth="1"/>
    <col min="10243" max="10243" width="28.7109375" style="211" customWidth="1"/>
    <col min="10244" max="10244" width="33.42578125" style="211" customWidth="1"/>
    <col min="10245" max="10245" width="10.42578125" style="211" bestFit="1" customWidth="1"/>
    <col min="10246" max="10496" width="9.140625" style="211"/>
    <col min="10497" max="10497" width="4.7109375" style="211" bestFit="1" customWidth="1"/>
    <col min="10498" max="10498" width="19.7109375" style="211" customWidth="1"/>
    <col min="10499" max="10499" width="28.7109375" style="211" customWidth="1"/>
    <col min="10500" max="10500" width="33.42578125" style="211" customWidth="1"/>
    <col min="10501" max="10501" width="10.42578125" style="211" bestFit="1" customWidth="1"/>
    <col min="10502" max="10752" width="9.140625" style="211"/>
    <col min="10753" max="10753" width="4.7109375" style="211" bestFit="1" customWidth="1"/>
    <col min="10754" max="10754" width="19.7109375" style="211" customWidth="1"/>
    <col min="10755" max="10755" width="28.7109375" style="211" customWidth="1"/>
    <col min="10756" max="10756" width="33.42578125" style="211" customWidth="1"/>
    <col min="10757" max="10757" width="10.42578125" style="211" bestFit="1" customWidth="1"/>
    <col min="10758" max="11008" width="9.140625" style="211"/>
    <col min="11009" max="11009" width="4.7109375" style="211" bestFit="1" customWidth="1"/>
    <col min="11010" max="11010" width="19.7109375" style="211" customWidth="1"/>
    <col min="11011" max="11011" width="28.7109375" style="211" customWidth="1"/>
    <col min="11012" max="11012" width="33.42578125" style="211" customWidth="1"/>
    <col min="11013" max="11013" width="10.42578125" style="211" bestFit="1" customWidth="1"/>
    <col min="11014" max="11264" width="9.140625" style="211"/>
    <col min="11265" max="11265" width="4.7109375" style="211" bestFit="1" customWidth="1"/>
    <col min="11266" max="11266" width="19.7109375" style="211" customWidth="1"/>
    <col min="11267" max="11267" width="28.7109375" style="211" customWidth="1"/>
    <col min="11268" max="11268" width="33.42578125" style="211" customWidth="1"/>
    <col min="11269" max="11269" width="10.42578125" style="211" bestFit="1" customWidth="1"/>
    <col min="11270" max="11520" width="9.140625" style="211"/>
    <col min="11521" max="11521" width="4.7109375" style="211" bestFit="1" customWidth="1"/>
    <col min="11522" max="11522" width="19.7109375" style="211" customWidth="1"/>
    <col min="11523" max="11523" width="28.7109375" style="211" customWidth="1"/>
    <col min="11524" max="11524" width="33.42578125" style="211" customWidth="1"/>
    <col min="11525" max="11525" width="10.42578125" style="211" bestFit="1" customWidth="1"/>
    <col min="11526" max="11776" width="9.140625" style="211"/>
    <col min="11777" max="11777" width="4.7109375" style="211" bestFit="1" customWidth="1"/>
    <col min="11778" max="11778" width="19.7109375" style="211" customWidth="1"/>
    <col min="11779" max="11779" width="28.7109375" style="211" customWidth="1"/>
    <col min="11780" max="11780" width="33.42578125" style="211" customWidth="1"/>
    <col min="11781" max="11781" width="10.42578125" style="211" bestFit="1" customWidth="1"/>
    <col min="11782" max="12032" width="9.140625" style="211"/>
    <col min="12033" max="12033" width="4.7109375" style="211" bestFit="1" customWidth="1"/>
    <col min="12034" max="12034" width="19.7109375" style="211" customWidth="1"/>
    <col min="12035" max="12035" width="28.7109375" style="211" customWidth="1"/>
    <col min="12036" max="12036" width="33.42578125" style="211" customWidth="1"/>
    <col min="12037" max="12037" width="10.42578125" style="211" bestFit="1" customWidth="1"/>
    <col min="12038" max="12288" width="9.140625" style="211"/>
    <col min="12289" max="12289" width="4.7109375" style="211" bestFit="1" customWidth="1"/>
    <col min="12290" max="12290" width="19.7109375" style="211" customWidth="1"/>
    <col min="12291" max="12291" width="28.7109375" style="211" customWidth="1"/>
    <col min="12292" max="12292" width="33.42578125" style="211" customWidth="1"/>
    <col min="12293" max="12293" width="10.42578125" style="211" bestFit="1" customWidth="1"/>
    <col min="12294" max="12544" width="9.140625" style="211"/>
    <col min="12545" max="12545" width="4.7109375" style="211" bestFit="1" customWidth="1"/>
    <col min="12546" max="12546" width="19.7109375" style="211" customWidth="1"/>
    <col min="12547" max="12547" width="28.7109375" style="211" customWidth="1"/>
    <col min="12548" max="12548" width="33.42578125" style="211" customWidth="1"/>
    <col min="12549" max="12549" width="10.42578125" style="211" bestFit="1" customWidth="1"/>
    <col min="12550" max="12800" width="9.140625" style="211"/>
    <col min="12801" max="12801" width="4.7109375" style="211" bestFit="1" customWidth="1"/>
    <col min="12802" max="12802" width="19.7109375" style="211" customWidth="1"/>
    <col min="12803" max="12803" width="28.7109375" style="211" customWidth="1"/>
    <col min="12804" max="12804" width="33.42578125" style="211" customWidth="1"/>
    <col min="12805" max="12805" width="10.42578125" style="211" bestFit="1" customWidth="1"/>
    <col min="12806" max="13056" width="9.140625" style="211"/>
    <col min="13057" max="13057" width="4.7109375" style="211" bestFit="1" customWidth="1"/>
    <col min="13058" max="13058" width="19.7109375" style="211" customWidth="1"/>
    <col min="13059" max="13059" width="28.7109375" style="211" customWidth="1"/>
    <col min="13060" max="13060" width="33.42578125" style="211" customWidth="1"/>
    <col min="13061" max="13061" width="10.42578125" style="211" bestFit="1" customWidth="1"/>
    <col min="13062" max="13312" width="9.140625" style="211"/>
    <col min="13313" max="13313" width="4.7109375" style="211" bestFit="1" customWidth="1"/>
    <col min="13314" max="13314" width="19.7109375" style="211" customWidth="1"/>
    <col min="13315" max="13315" width="28.7109375" style="211" customWidth="1"/>
    <col min="13316" max="13316" width="33.42578125" style="211" customWidth="1"/>
    <col min="13317" max="13317" width="10.42578125" style="211" bestFit="1" customWidth="1"/>
    <col min="13318" max="13568" width="9.140625" style="211"/>
    <col min="13569" max="13569" width="4.7109375" style="211" bestFit="1" customWidth="1"/>
    <col min="13570" max="13570" width="19.7109375" style="211" customWidth="1"/>
    <col min="13571" max="13571" width="28.7109375" style="211" customWidth="1"/>
    <col min="13572" max="13572" width="33.42578125" style="211" customWidth="1"/>
    <col min="13573" max="13573" width="10.42578125" style="211" bestFit="1" customWidth="1"/>
    <col min="13574" max="13824" width="9.140625" style="211"/>
    <col min="13825" max="13825" width="4.7109375" style="211" bestFit="1" customWidth="1"/>
    <col min="13826" max="13826" width="19.7109375" style="211" customWidth="1"/>
    <col min="13827" max="13827" width="28.7109375" style="211" customWidth="1"/>
    <col min="13828" max="13828" width="33.42578125" style="211" customWidth="1"/>
    <col min="13829" max="13829" width="10.42578125" style="211" bestFit="1" customWidth="1"/>
    <col min="13830" max="14080" width="9.140625" style="211"/>
    <col min="14081" max="14081" width="4.7109375" style="211" bestFit="1" customWidth="1"/>
    <col min="14082" max="14082" width="19.7109375" style="211" customWidth="1"/>
    <col min="14083" max="14083" width="28.7109375" style="211" customWidth="1"/>
    <col min="14084" max="14084" width="33.42578125" style="211" customWidth="1"/>
    <col min="14085" max="14085" width="10.42578125" style="211" bestFit="1" customWidth="1"/>
    <col min="14086" max="14336" width="9.140625" style="211"/>
    <col min="14337" max="14337" width="4.7109375" style="211" bestFit="1" customWidth="1"/>
    <col min="14338" max="14338" width="19.7109375" style="211" customWidth="1"/>
    <col min="14339" max="14339" width="28.7109375" style="211" customWidth="1"/>
    <col min="14340" max="14340" width="33.42578125" style="211" customWidth="1"/>
    <col min="14341" max="14341" width="10.42578125" style="211" bestFit="1" customWidth="1"/>
    <col min="14342" max="14592" width="9.140625" style="211"/>
    <col min="14593" max="14593" width="4.7109375" style="211" bestFit="1" customWidth="1"/>
    <col min="14594" max="14594" width="19.7109375" style="211" customWidth="1"/>
    <col min="14595" max="14595" width="28.7109375" style="211" customWidth="1"/>
    <col min="14596" max="14596" width="33.42578125" style="211" customWidth="1"/>
    <col min="14597" max="14597" width="10.42578125" style="211" bestFit="1" customWidth="1"/>
    <col min="14598" max="14848" width="9.140625" style="211"/>
    <col min="14849" max="14849" width="4.7109375" style="211" bestFit="1" customWidth="1"/>
    <col min="14850" max="14850" width="19.7109375" style="211" customWidth="1"/>
    <col min="14851" max="14851" width="28.7109375" style="211" customWidth="1"/>
    <col min="14852" max="14852" width="33.42578125" style="211" customWidth="1"/>
    <col min="14853" max="14853" width="10.42578125" style="211" bestFit="1" customWidth="1"/>
    <col min="14854" max="15104" width="9.140625" style="211"/>
    <col min="15105" max="15105" width="4.7109375" style="211" bestFit="1" customWidth="1"/>
    <col min="15106" max="15106" width="19.7109375" style="211" customWidth="1"/>
    <col min="15107" max="15107" width="28.7109375" style="211" customWidth="1"/>
    <col min="15108" max="15108" width="33.42578125" style="211" customWidth="1"/>
    <col min="15109" max="15109" width="10.42578125" style="211" bestFit="1" customWidth="1"/>
    <col min="15110" max="15360" width="9.140625" style="211"/>
    <col min="15361" max="15361" width="4.7109375" style="211" bestFit="1" customWidth="1"/>
    <col min="15362" max="15362" width="19.7109375" style="211" customWidth="1"/>
    <col min="15363" max="15363" width="28.7109375" style="211" customWidth="1"/>
    <col min="15364" max="15364" width="33.42578125" style="211" customWidth="1"/>
    <col min="15365" max="15365" width="10.42578125" style="211" bestFit="1" customWidth="1"/>
    <col min="15366" max="15616" width="9.140625" style="211"/>
    <col min="15617" max="15617" width="4.7109375" style="211" bestFit="1" customWidth="1"/>
    <col min="15618" max="15618" width="19.7109375" style="211" customWidth="1"/>
    <col min="15619" max="15619" width="28.7109375" style="211" customWidth="1"/>
    <col min="15620" max="15620" width="33.42578125" style="211" customWidth="1"/>
    <col min="15621" max="15621" width="10.42578125" style="211" bestFit="1" customWidth="1"/>
    <col min="15622" max="15872" width="9.140625" style="211"/>
    <col min="15873" max="15873" width="4.7109375" style="211" bestFit="1" customWidth="1"/>
    <col min="15874" max="15874" width="19.7109375" style="211" customWidth="1"/>
    <col min="15875" max="15875" width="28.7109375" style="211" customWidth="1"/>
    <col min="15876" max="15876" width="33.42578125" style="211" customWidth="1"/>
    <col min="15877" max="15877" width="10.42578125" style="211" bestFit="1" customWidth="1"/>
    <col min="15878" max="16128" width="9.140625" style="211"/>
    <col min="16129" max="16129" width="4.7109375" style="211" bestFit="1" customWidth="1"/>
    <col min="16130" max="16130" width="19.7109375" style="211" customWidth="1"/>
    <col min="16131" max="16131" width="28.7109375" style="211" customWidth="1"/>
    <col min="16132" max="16132" width="33.42578125" style="211" customWidth="1"/>
    <col min="16133" max="16133" width="10.42578125" style="211" bestFit="1" customWidth="1"/>
    <col min="16134" max="16384" width="9.140625" style="211"/>
  </cols>
  <sheetData>
    <row r="1" spans="1:10" x14ac:dyDescent="0.2">
      <c r="A1" s="293" t="s">
        <v>12</v>
      </c>
      <c r="B1" s="293"/>
    </row>
    <row r="2" spans="1:10" s="212" customFormat="1" ht="16.5" customHeight="1" x14ac:dyDescent="0.25">
      <c r="A2" s="294" t="s">
        <v>105</v>
      </c>
      <c r="B2" s="294"/>
      <c r="C2" s="294"/>
      <c r="D2" s="294"/>
    </row>
    <row r="3" spans="1:10" x14ac:dyDescent="0.2">
      <c r="A3" s="295"/>
      <c r="B3" s="295"/>
      <c r="C3" s="295"/>
    </row>
    <row r="4" spans="1:10" ht="32.25" customHeight="1" x14ac:dyDescent="0.25">
      <c r="A4" s="296" t="s">
        <v>84</v>
      </c>
      <c r="B4" s="296"/>
      <c r="C4" s="296"/>
      <c r="D4" s="296"/>
      <c r="E4" s="213"/>
      <c r="F4" s="213"/>
      <c r="G4" s="213"/>
      <c r="H4" s="213"/>
      <c r="I4" s="213"/>
      <c r="J4" s="213"/>
    </row>
    <row r="6" spans="1:10" s="212" customFormat="1" ht="20.100000000000001" customHeight="1" x14ac:dyDescent="0.25">
      <c r="A6" s="297" t="s">
        <v>1</v>
      </c>
      <c r="B6" s="297"/>
      <c r="C6" s="298"/>
      <c r="D6" s="299"/>
      <c r="E6" s="214"/>
    </row>
    <row r="7" spans="1:10" s="212" customFormat="1" ht="20.100000000000001" customHeight="1" x14ac:dyDescent="0.25">
      <c r="A7" s="297" t="s">
        <v>2</v>
      </c>
      <c r="B7" s="297"/>
      <c r="C7" s="300"/>
      <c r="D7" s="301"/>
    </row>
    <row r="8" spans="1:10" ht="20.100000000000001" customHeight="1" x14ac:dyDescent="0.2">
      <c r="A8" s="293" t="s">
        <v>3</v>
      </c>
      <c r="B8" s="293"/>
      <c r="C8" s="300"/>
      <c r="D8" s="301"/>
    </row>
    <row r="9" spans="1:10" ht="20.100000000000001" customHeight="1" x14ac:dyDescent="0.2">
      <c r="A9" s="293" t="s">
        <v>4</v>
      </c>
      <c r="B9" s="293"/>
      <c r="C9" s="300"/>
      <c r="D9" s="301"/>
    </row>
    <row r="10" spans="1:10" x14ac:dyDescent="0.2">
      <c r="C10" s="215"/>
    </row>
    <row r="11" spans="1:10" s="216" customFormat="1" x14ac:dyDescent="0.25">
      <c r="A11" s="302" t="s">
        <v>19</v>
      </c>
      <c r="B11" s="302"/>
      <c r="C11" s="302"/>
      <c r="D11" s="302"/>
    </row>
    <row r="12" spans="1:10" ht="52.5" customHeight="1" x14ac:dyDescent="0.2">
      <c r="A12" s="212" t="s">
        <v>0</v>
      </c>
      <c r="B12" s="297" t="s">
        <v>85</v>
      </c>
      <c r="C12" s="297"/>
      <c r="D12" s="297"/>
    </row>
    <row r="13" spans="1:10" ht="39" customHeight="1" x14ac:dyDescent="0.2">
      <c r="A13" s="212" t="s">
        <v>0</v>
      </c>
      <c r="B13" s="297" t="s">
        <v>86</v>
      </c>
      <c r="C13" s="297"/>
      <c r="D13" s="297"/>
    </row>
    <row r="14" spans="1:10" ht="39.75" customHeight="1" x14ac:dyDescent="0.2">
      <c r="A14" s="212" t="s">
        <v>0</v>
      </c>
      <c r="B14" s="297" t="s">
        <v>87</v>
      </c>
      <c r="C14" s="297"/>
      <c r="D14" s="297"/>
    </row>
    <row r="16" spans="1:10" s="216" customFormat="1" x14ac:dyDescent="0.25">
      <c r="A16" s="216" t="s">
        <v>8</v>
      </c>
      <c r="B16" s="217"/>
    </row>
    <row r="17" spans="1:5" s="216" customFormat="1" x14ac:dyDescent="0.25">
      <c r="A17" s="216" t="s">
        <v>9</v>
      </c>
      <c r="B17" s="218"/>
    </row>
    <row r="18" spans="1:5" x14ac:dyDescent="0.2">
      <c r="D18" s="219"/>
    </row>
    <row r="19" spans="1:5" ht="19.5" customHeight="1" x14ac:dyDescent="0.2">
      <c r="C19" s="220" t="s">
        <v>88</v>
      </c>
      <c r="D19" s="217"/>
    </row>
    <row r="20" spans="1:5" ht="35.25" customHeight="1" x14ac:dyDescent="0.2">
      <c r="C20" s="221"/>
      <c r="D20" s="242" t="s">
        <v>106</v>
      </c>
    </row>
    <row r="21" spans="1:5" s="221" customFormat="1" x14ac:dyDescent="0.2">
      <c r="A21" s="303" t="s">
        <v>10</v>
      </c>
      <c r="B21" s="303"/>
    </row>
    <row r="22" spans="1:5" s="225" customFormat="1" ht="12" customHeight="1" x14ac:dyDescent="0.2">
      <c r="A22" s="223"/>
      <c r="B22" s="293" t="s">
        <v>11</v>
      </c>
      <c r="C22" s="293"/>
      <c r="D22" s="222"/>
      <c r="E22" s="224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50" priority="2">
      <formula>LEN(TRIM(A22))=0</formula>
    </cfRule>
  </conditionalFormatting>
  <conditionalFormatting sqref="C6:D9">
    <cfRule type="containsBlanks" dxfId="49" priority="4">
      <formula>LEN(TRIM(C6))=0</formula>
    </cfRule>
  </conditionalFormatting>
  <conditionalFormatting sqref="B16:B17">
    <cfRule type="containsBlanks" dxfId="48" priority="3">
      <formula>LEN(TRIM(B16))=0</formula>
    </cfRule>
  </conditionalFormatting>
  <conditionalFormatting sqref="D19">
    <cfRule type="containsBlanks" dxfId="47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1"/>
  <sheetViews>
    <sheetView showGridLines="0" zoomScaleNormal="100" zoomScalePageLayoutView="80" workbookViewId="0">
      <selection activeCell="C7" sqref="C7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5.7109375" style="36" customWidth="1"/>
    <col min="4" max="4" width="30.85546875" style="166" customWidth="1"/>
    <col min="5" max="6" width="12.7109375" style="166" customWidth="1"/>
    <col min="7" max="7" width="15.7109375" style="166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16" t="s">
        <v>12</v>
      </c>
      <c r="B1" s="316"/>
      <c r="C1" s="316"/>
      <c r="D1" s="316"/>
    </row>
    <row r="2" spans="1:11" ht="30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318" t="s">
        <v>59</v>
      </c>
      <c r="B3" s="318"/>
      <c r="C3" s="318"/>
      <c r="D3" s="318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167"/>
      <c r="B4" s="167"/>
      <c r="C4" s="167"/>
      <c r="D4" s="167"/>
      <c r="E4" s="102"/>
      <c r="F4" s="102"/>
      <c r="G4" s="102"/>
      <c r="H4" s="102"/>
      <c r="I4" s="102"/>
      <c r="J4" s="102"/>
      <c r="K4" s="102"/>
    </row>
    <row r="5" spans="1:11" s="37" customFormat="1" ht="40.5" customHeight="1" thickBot="1" x14ac:dyDescent="0.3">
      <c r="A5" s="319" t="s">
        <v>196</v>
      </c>
      <c r="B5" s="319"/>
      <c r="C5" s="319"/>
      <c r="D5" s="319"/>
      <c r="E5" s="102"/>
      <c r="F5" s="102"/>
      <c r="G5" s="102"/>
      <c r="H5" s="102"/>
      <c r="I5" s="102"/>
      <c r="J5" s="102"/>
      <c r="K5" s="102"/>
    </row>
    <row r="6" spans="1:11" s="35" customFormat="1" ht="97.5" customHeight="1" x14ac:dyDescent="0.25">
      <c r="A6" s="320" t="s">
        <v>56</v>
      </c>
      <c r="B6" s="321"/>
      <c r="C6" s="324" t="s">
        <v>57</v>
      </c>
      <c r="D6" s="325"/>
    </row>
    <row r="7" spans="1:11" s="35" customFormat="1" ht="25.5" customHeight="1" x14ac:dyDescent="0.25">
      <c r="A7" s="322"/>
      <c r="B7" s="323"/>
      <c r="C7" s="247" t="s">
        <v>63</v>
      </c>
      <c r="D7" s="248" t="s">
        <v>58</v>
      </c>
    </row>
    <row r="8" spans="1:11" s="101" customFormat="1" ht="28.5" customHeight="1" x14ac:dyDescent="0.25">
      <c r="A8" s="304" t="s">
        <v>151</v>
      </c>
      <c r="B8" s="305"/>
      <c r="C8" s="305" t="s">
        <v>107</v>
      </c>
      <c r="D8" s="306"/>
    </row>
    <row r="9" spans="1:11" s="101" customFormat="1" ht="150.75" customHeight="1" x14ac:dyDescent="0.25">
      <c r="A9" s="180" t="s">
        <v>78</v>
      </c>
      <c r="B9" s="188" t="s">
        <v>156</v>
      </c>
      <c r="C9" s="183"/>
      <c r="D9" s="170"/>
    </row>
    <row r="10" spans="1:11" s="101" customFormat="1" ht="66.75" customHeight="1" x14ac:dyDescent="0.25">
      <c r="A10" s="181" t="s">
        <v>28</v>
      </c>
      <c r="B10" s="188" t="s">
        <v>109</v>
      </c>
      <c r="C10" s="183"/>
      <c r="D10" s="168"/>
    </row>
    <row r="11" spans="1:11" s="101" customFormat="1" ht="42" customHeight="1" x14ac:dyDescent="0.25">
      <c r="A11" s="180" t="s">
        <v>79</v>
      </c>
      <c r="B11" s="188" t="s">
        <v>110</v>
      </c>
      <c r="C11" s="183"/>
      <c r="D11" s="168"/>
    </row>
    <row r="12" spans="1:11" s="101" customFormat="1" ht="30.75" customHeight="1" x14ac:dyDescent="0.25">
      <c r="A12" s="181" t="s">
        <v>80</v>
      </c>
      <c r="B12" s="188" t="s">
        <v>161</v>
      </c>
      <c r="C12" s="183"/>
      <c r="D12" s="168"/>
    </row>
    <row r="13" spans="1:11" s="101" customFormat="1" ht="27.75" customHeight="1" x14ac:dyDescent="0.25">
      <c r="A13" s="309" t="s">
        <v>108</v>
      </c>
      <c r="B13" s="310"/>
      <c r="C13" s="310" t="s">
        <v>107</v>
      </c>
      <c r="D13" s="311"/>
    </row>
    <row r="14" spans="1:11" s="101" customFormat="1" ht="36.75" customHeight="1" x14ac:dyDescent="0.25">
      <c r="A14" s="181" t="s">
        <v>112</v>
      </c>
      <c r="B14" s="184" t="s">
        <v>111</v>
      </c>
      <c r="C14" s="183"/>
      <c r="D14" s="168"/>
    </row>
    <row r="15" spans="1:11" s="101" customFormat="1" ht="28.5" customHeight="1" x14ac:dyDescent="0.25">
      <c r="A15" s="309" t="s">
        <v>152</v>
      </c>
      <c r="B15" s="310" t="s">
        <v>81</v>
      </c>
      <c r="C15" s="310"/>
      <c r="D15" s="311"/>
    </row>
    <row r="16" spans="1:11" s="101" customFormat="1" ht="102" customHeight="1" x14ac:dyDescent="0.25">
      <c r="A16" s="181" t="s">
        <v>27</v>
      </c>
      <c r="B16" s="184" t="s">
        <v>153</v>
      </c>
      <c r="C16" s="183"/>
      <c r="D16" s="168"/>
    </row>
    <row r="17" spans="1:10" s="101" customFormat="1" ht="79.5" customHeight="1" x14ac:dyDescent="0.25">
      <c r="A17" s="181" t="s">
        <v>28</v>
      </c>
      <c r="B17" s="251" t="s">
        <v>154</v>
      </c>
      <c r="C17" s="183"/>
      <c r="D17" s="168"/>
    </row>
    <row r="18" spans="1:10" s="101" customFormat="1" ht="28.5" customHeight="1" x14ac:dyDescent="0.25">
      <c r="A18" s="304" t="s">
        <v>113</v>
      </c>
      <c r="B18" s="305"/>
      <c r="C18" s="305"/>
      <c r="D18" s="306"/>
    </row>
    <row r="19" spans="1:10" s="101" customFormat="1" ht="30" customHeight="1" x14ac:dyDescent="0.25">
      <c r="A19" s="181" t="s">
        <v>78</v>
      </c>
      <c r="B19" s="184" t="s">
        <v>115</v>
      </c>
      <c r="C19" s="183"/>
      <c r="D19" s="168"/>
    </row>
    <row r="20" spans="1:10" s="101" customFormat="1" ht="28.5" customHeight="1" x14ac:dyDescent="0.25">
      <c r="A20" s="304" t="s">
        <v>114</v>
      </c>
      <c r="B20" s="305"/>
      <c r="C20" s="305"/>
      <c r="D20" s="306"/>
    </row>
    <row r="21" spans="1:10" s="101" customFormat="1" ht="33" customHeight="1" x14ac:dyDescent="0.25">
      <c r="A21" s="181" t="s">
        <v>27</v>
      </c>
      <c r="B21" s="251" t="s">
        <v>155</v>
      </c>
      <c r="C21" s="183"/>
      <c r="D21" s="168"/>
    </row>
    <row r="22" spans="1:10" s="101" customFormat="1" ht="28.5" customHeight="1" x14ac:dyDescent="0.25">
      <c r="A22" s="309" t="s">
        <v>116</v>
      </c>
      <c r="B22" s="310"/>
      <c r="C22" s="310"/>
      <c r="D22" s="311"/>
    </row>
    <row r="23" spans="1:10" s="101" customFormat="1" ht="117" customHeight="1" x14ac:dyDescent="0.25">
      <c r="A23" s="181" t="s">
        <v>27</v>
      </c>
      <c r="B23" s="251" t="s">
        <v>117</v>
      </c>
      <c r="C23" s="183"/>
      <c r="D23" s="168"/>
    </row>
    <row r="24" spans="1:10" s="101" customFormat="1" ht="125.25" customHeight="1" x14ac:dyDescent="0.25">
      <c r="A24" s="181" t="s">
        <v>28</v>
      </c>
      <c r="B24" s="251" t="s">
        <v>118</v>
      </c>
      <c r="C24" s="183"/>
      <c r="D24" s="168"/>
    </row>
    <row r="25" spans="1:10" s="101" customFormat="1" ht="121.5" customHeight="1" thickBot="1" x14ac:dyDescent="0.3">
      <c r="A25" s="187" t="s">
        <v>29</v>
      </c>
      <c r="B25" s="171" t="s">
        <v>119</v>
      </c>
      <c r="C25" s="185"/>
      <c r="D25" s="169"/>
    </row>
    <row r="26" spans="1:10" s="101" customFormat="1" ht="22.5" customHeight="1" x14ac:dyDescent="0.25">
      <c r="A26" s="249"/>
      <c r="B26" s="250"/>
      <c r="C26" s="107"/>
      <c r="D26" s="108"/>
    </row>
    <row r="27" spans="1:10" s="101" customFormat="1" ht="25.5" customHeight="1" x14ac:dyDescent="0.25">
      <c r="A27" s="106"/>
      <c r="B27" s="111"/>
      <c r="C27" s="107"/>
      <c r="D27" s="108"/>
    </row>
    <row r="28" spans="1:10" s="19" customFormat="1" ht="20.100000000000001" customHeight="1" x14ac:dyDescent="0.25">
      <c r="A28" s="313" t="s">
        <v>38</v>
      </c>
      <c r="B28" s="313"/>
      <c r="C28" s="313"/>
      <c r="D28" s="313"/>
      <c r="E28" s="104"/>
      <c r="F28" s="104"/>
      <c r="G28" s="104"/>
      <c r="H28" s="104"/>
      <c r="I28" s="104"/>
      <c r="J28" s="104"/>
    </row>
    <row r="29" spans="1:10" s="19" customFormat="1" ht="20.100000000000001" customHeight="1" x14ac:dyDescent="0.25">
      <c r="A29" s="148"/>
      <c r="B29" s="148"/>
      <c r="C29" s="148"/>
      <c r="D29" s="148"/>
      <c r="E29" s="104"/>
      <c r="F29" s="104"/>
      <c r="G29" s="104"/>
      <c r="H29" s="104"/>
      <c r="I29" s="104"/>
      <c r="J29" s="104"/>
    </row>
    <row r="30" spans="1:10" s="56" customFormat="1" ht="30" customHeight="1" x14ac:dyDescent="0.25">
      <c r="A30" s="314" t="s">
        <v>1</v>
      </c>
      <c r="B30" s="314"/>
      <c r="C30" s="315" t="str">
        <f>IF('Príloha č. 1'!$C$6="","",'Príloha č. 1'!$C$6)</f>
        <v/>
      </c>
      <c r="D30" s="315"/>
      <c r="G30" s="57"/>
    </row>
    <row r="31" spans="1:10" s="56" customFormat="1" ht="15" customHeight="1" x14ac:dyDescent="0.25">
      <c r="A31" s="307" t="s">
        <v>2</v>
      </c>
      <c r="B31" s="307"/>
      <c r="C31" s="308" t="str">
        <f>IF('Príloha č. 1'!$C$7="","",'Príloha č. 1'!$C$7)</f>
        <v/>
      </c>
      <c r="D31" s="308"/>
    </row>
    <row r="32" spans="1:10" s="56" customFormat="1" ht="15" customHeight="1" x14ac:dyDescent="0.25">
      <c r="A32" s="307" t="s">
        <v>3</v>
      </c>
      <c r="B32" s="307"/>
      <c r="C32" s="308" t="str">
        <f>IF('Príloha č. 1'!C8:D8="","",'Príloha č. 1'!C8:D8)</f>
        <v/>
      </c>
      <c r="D32" s="308"/>
    </row>
    <row r="33" spans="1:8" s="56" customFormat="1" ht="15" customHeight="1" x14ac:dyDescent="0.25">
      <c r="A33" s="307" t="s">
        <v>4</v>
      </c>
      <c r="B33" s="307"/>
      <c r="C33" s="308" t="str">
        <f>IF('Príloha č. 1'!C9:D9="","",'Príloha č. 1'!C9:D9)</f>
        <v/>
      </c>
      <c r="D33" s="308"/>
    </row>
    <row r="36" spans="1:8" ht="15" customHeight="1" x14ac:dyDescent="0.2">
      <c r="A36" s="36" t="s">
        <v>8</v>
      </c>
      <c r="B36" s="105" t="str">
        <f>IF('Príloha č. 1'!B23:B23="","",'Príloha č. 1'!B23:B23)</f>
        <v/>
      </c>
      <c r="C36" s="166"/>
      <c r="E36" s="36"/>
      <c r="F36" s="36"/>
      <c r="G36" s="36"/>
    </row>
    <row r="37" spans="1:8" ht="15" customHeight="1" x14ac:dyDescent="0.2">
      <c r="A37" s="36" t="s">
        <v>9</v>
      </c>
      <c r="B37" s="28" t="str">
        <f>IF('Príloha č. 1'!B24:B24="","",'Príloha č. 1'!B24:B24)</f>
        <v/>
      </c>
      <c r="C37" s="166"/>
      <c r="E37" s="36"/>
      <c r="F37" s="36"/>
      <c r="G37" s="36"/>
    </row>
    <row r="38" spans="1:8" ht="39.950000000000003" customHeight="1" x14ac:dyDescent="0.2">
      <c r="D38" s="73"/>
    </row>
    <row r="39" spans="1:8" ht="45" customHeight="1" x14ac:dyDescent="0.2">
      <c r="D39" s="260" t="s">
        <v>102</v>
      </c>
      <c r="E39" s="61"/>
      <c r="F39" s="61"/>
      <c r="G39" s="61"/>
    </row>
    <row r="40" spans="1:8" s="58" customFormat="1" x14ac:dyDescent="0.2">
      <c r="A40" s="312" t="s">
        <v>10</v>
      </c>
      <c r="B40" s="312"/>
      <c r="C40" s="165"/>
      <c r="D40" s="61"/>
      <c r="E40" s="166"/>
      <c r="F40" s="166"/>
      <c r="G40" s="166"/>
    </row>
    <row r="41" spans="1:8" s="63" customFormat="1" ht="12" customHeight="1" x14ac:dyDescent="0.2">
      <c r="A41" s="59"/>
      <c r="B41" s="60" t="s">
        <v>11</v>
      </c>
      <c r="C41" s="60"/>
      <c r="D41" s="45"/>
      <c r="E41" s="166"/>
      <c r="F41" s="166"/>
      <c r="G41" s="166"/>
      <c r="H41" s="61"/>
    </row>
  </sheetData>
  <mergeCells count="22">
    <mergeCell ref="A13:D13"/>
    <mergeCell ref="A15:D15"/>
    <mergeCell ref="A8:D8"/>
    <mergeCell ref="A1:D1"/>
    <mergeCell ref="A2:D2"/>
    <mergeCell ref="A3:D3"/>
    <mergeCell ref="A5:D5"/>
    <mergeCell ref="A6:B7"/>
    <mergeCell ref="C6:D6"/>
    <mergeCell ref="A40:B40"/>
    <mergeCell ref="A28:D28"/>
    <mergeCell ref="A30:B30"/>
    <mergeCell ref="C30:D30"/>
    <mergeCell ref="A31:B31"/>
    <mergeCell ref="C31:D31"/>
    <mergeCell ref="A18:D18"/>
    <mergeCell ref="A32:B32"/>
    <mergeCell ref="C32:D32"/>
    <mergeCell ref="A33:B33"/>
    <mergeCell ref="C33:D33"/>
    <mergeCell ref="A20:D20"/>
    <mergeCell ref="A22:D22"/>
  </mergeCells>
  <conditionalFormatting sqref="B36:B37">
    <cfRule type="containsBlanks" dxfId="46" priority="3">
      <formula>LEN(TRIM(B36))=0</formula>
    </cfRule>
  </conditionalFormatting>
  <conditionalFormatting sqref="C31:D33">
    <cfRule type="containsBlanks" dxfId="45" priority="2">
      <formula>LEN(TRIM(C31))=0</formula>
    </cfRule>
  </conditionalFormatting>
  <conditionalFormatting sqref="C30:D30">
    <cfRule type="containsBlanks" dxfId="44" priority="1">
      <formula>LEN(TRIM(C30))=0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5"/>
  <sheetViews>
    <sheetView showGridLines="0" zoomScale="90" zoomScaleNormal="90" zoomScalePageLayoutView="80" workbookViewId="0">
      <selection activeCell="I13" sqref="I1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5.7109375" style="36" customWidth="1"/>
    <col min="4" max="4" width="30.85546875" style="245" customWidth="1"/>
    <col min="5" max="6" width="12.7109375" style="245" customWidth="1"/>
    <col min="7" max="7" width="15.7109375" style="24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16" t="s">
        <v>12</v>
      </c>
      <c r="B1" s="316"/>
      <c r="C1" s="316"/>
      <c r="D1" s="316"/>
    </row>
    <row r="2" spans="1:11" ht="30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318" t="s">
        <v>59</v>
      </c>
      <c r="B3" s="318"/>
      <c r="C3" s="318"/>
      <c r="D3" s="318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243"/>
      <c r="B4" s="243"/>
      <c r="C4" s="243"/>
      <c r="D4" s="243"/>
      <c r="E4" s="102"/>
      <c r="F4" s="102"/>
      <c r="G4" s="102"/>
      <c r="H4" s="102"/>
      <c r="I4" s="102"/>
      <c r="J4" s="102"/>
      <c r="K4" s="102"/>
    </row>
    <row r="5" spans="1:11" s="37" customFormat="1" ht="30" customHeight="1" thickBot="1" x14ac:dyDescent="0.3">
      <c r="A5" s="319" t="s">
        <v>122</v>
      </c>
      <c r="B5" s="319"/>
      <c r="C5" s="319"/>
      <c r="D5" s="319"/>
      <c r="E5" s="102"/>
      <c r="F5" s="102"/>
      <c r="G5" s="102"/>
      <c r="H5" s="102"/>
      <c r="I5" s="102"/>
      <c r="J5" s="102"/>
      <c r="K5" s="102"/>
    </row>
    <row r="6" spans="1:11" s="35" customFormat="1" ht="97.5" customHeight="1" x14ac:dyDescent="0.25">
      <c r="A6" s="320" t="s">
        <v>56</v>
      </c>
      <c r="B6" s="321"/>
      <c r="C6" s="324" t="s">
        <v>57</v>
      </c>
      <c r="D6" s="325"/>
    </row>
    <row r="7" spans="1:11" s="35" customFormat="1" ht="25.5" customHeight="1" x14ac:dyDescent="0.25">
      <c r="A7" s="322"/>
      <c r="B7" s="323"/>
      <c r="C7" s="247" t="s">
        <v>63</v>
      </c>
      <c r="D7" s="248" t="s">
        <v>58</v>
      </c>
    </row>
    <row r="8" spans="1:11" s="101" customFormat="1" ht="28.5" customHeight="1" x14ac:dyDescent="0.25">
      <c r="A8" s="304" t="s">
        <v>157</v>
      </c>
      <c r="B8" s="305"/>
      <c r="C8" s="305" t="s">
        <v>107</v>
      </c>
      <c r="D8" s="306"/>
    </row>
    <row r="9" spans="1:11" s="101" customFormat="1" ht="179.25" customHeight="1" x14ac:dyDescent="0.25">
      <c r="A9" s="180" t="s">
        <v>78</v>
      </c>
      <c r="B9" s="186" t="s">
        <v>158</v>
      </c>
      <c r="C9" s="183"/>
      <c r="D9" s="170"/>
    </row>
    <row r="10" spans="1:11" s="101" customFormat="1" ht="69.75" customHeight="1" x14ac:dyDescent="0.25">
      <c r="A10" s="181" t="s">
        <v>28</v>
      </c>
      <c r="B10" s="186" t="s">
        <v>162</v>
      </c>
      <c r="C10" s="183"/>
      <c r="D10" s="168"/>
    </row>
    <row r="11" spans="1:11" s="101" customFormat="1" ht="62.25" customHeight="1" x14ac:dyDescent="0.25">
      <c r="A11" s="181" t="s">
        <v>29</v>
      </c>
      <c r="B11" s="186" t="s">
        <v>120</v>
      </c>
      <c r="C11" s="183"/>
      <c r="D11" s="168"/>
    </row>
    <row r="12" spans="1:11" s="101" customFormat="1" ht="57" customHeight="1" x14ac:dyDescent="0.25">
      <c r="A12" s="180" t="s">
        <v>30</v>
      </c>
      <c r="B12" s="186" t="s">
        <v>159</v>
      </c>
      <c r="C12" s="183"/>
      <c r="D12" s="168"/>
    </row>
    <row r="13" spans="1:11" s="101" customFormat="1" ht="30.75" customHeight="1" x14ac:dyDescent="0.25">
      <c r="A13" s="181" t="s">
        <v>31</v>
      </c>
      <c r="B13" s="188" t="s">
        <v>160</v>
      </c>
      <c r="C13" s="183"/>
      <c r="D13" s="168"/>
    </row>
    <row r="14" spans="1:11" s="101" customFormat="1" ht="28.5" customHeight="1" x14ac:dyDescent="0.25">
      <c r="A14" s="304" t="s">
        <v>191</v>
      </c>
      <c r="B14" s="305"/>
      <c r="C14" s="305"/>
      <c r="D14" s="306"/>
    </row>
    <row r="15" spans="1:11" s="101" customFormat="1" ht="33" customHeight="1" x14ac:dyDescent="0.25">
      <c r="A15" s="181" t="s">
        <v>27</v>
      </c>
      <c r="B15" s="251" t="s">
        <v>155</v>
      </c>
      <c r="C15" s="183"/>
      <c r="D15" s="168"/>
    </row>
    <row r="16" spans="1:11" s="101" customFormat="1" ht="36" customHeight="1" x14ac:dyDescent="0.25">
      <c r="A16" s="309" t="s">
        <v>116</v>
      </c>
      <c r="B16" s="310"/>
      <c r="C16" s="310"/>
      <c r="D16" s="311"/>
    </row>
    <row r="17" spans="1:10" s="101" customFormat="1" ht="117" customHeight="1" x14ac:dyDescent="0.25">
      <c r="A17" s="181" t="s">
        <v>27</v>
      </c>
      <c r="B17" s="251" t="s">
        <v>117</v>
      </c>
      <c r="C17" s="183"/>
      <c r="D17" s="168"/>
    </row>
    <row r="18" spans="1:10" s="101" customFormat="1" ht="125.25" customHeight="1" x14ac:dyDescent="0.25">
      <c r="A18" s="181" t="s">
        <v>28</v>
      </c>
      <c r="B18" s="251" t="s">
        <v>121</v>
      </c>
      <c r="C18" s="183"/>
      <c r="D18" s="168"/>
    </row>
    <row r="19" spans="1:10" s="101" customFormat="1" ht="121.5" customHeight="1" thickBot="1" x14ac:dyDescent="0.3">
      <c r="A19" s="187" t="s">
        <v>29</v>
      </c>
      <c r="B19" s="171" t="s">
        <v>163</v>
      </c>
      <c r="C19" s="185"/>
      <c r="D19" s="169"/>
    </row>
    <row r="20" spans="1:10" s="101" customFormat="1" ht="22.5" customHeight="1" x14ac:dyDescent="0.25">
      <c r="A20" s="249"/>
      <c r="B20" s="250"/>
      <c r="C20" s="107"/>
      <c r="D20" s="108"/>
    </row>
    <row r="21" spans="1:10" s="101" customFormat="1" ht="25.5" customHeight="1" x14ac:dyDescent="0.25">
      <c r="A21" s="106"/>
      <c r="B21" s="111"/>
      <c r="C21" s="107"/>
      <c r="D21" s="108"/>
    </row>
    <row r="22" spans="1:10" s="19" customFormat="1" ht="20.100000000000001" customHeight="1" x14ac:dyDescent="0.25">
      <c r="A22" s="313" t="s">
        <v>38</v>
      </c>
      <c r="B22" s="313"/>
      <c r="C22" s="313"/>
      <c r="D22" s="313"/>
      <c r="E22" s="104"/>
      <c r="F22" s="104"/>
      <c r="G22" s="104"/>
      <c r="H22" s="104"/>
      <c r="I22" s="104"/>
      <c r="J22" s="104"/>
    </row>
    <row r="23" spans="1:10" s="19" customFormat="1" ht="20.100000000000001" customHeight="1" x14ac:dyDescent="0.25">
      <c r="A23" s="148"/>
      <c r="B23" s="148"/>
      <c r="C23" s="148"/>
      <c r="D23" s="148"/>
      <c r="E23" s="104"/>
      <c r="F23" s="104"/>
      <c r="G23" s="104"/>
      <c r="H23" s="104"/>
      <c r="I23" s="104"/>
      <c r="J23" s="104"/>
    </row>
    <row r="24" spans="1:10" s="56" customFormat="1" ht="30" customHeight="1" x14ac:dyDescent="0.25">
      <c r="A24" s="314" t="s">
        <v>1</v>
      </c>
      <c r="B24" s="314"/>
      <c r="C24" s="315" t="str">
        <f>IF('Príloha č. 1'!$C$6="","",'Príloha č. 1'!$C$6)</f>
        <v/>
      </c>
      <c r="D24" s="315"/>
      <c r="G24" s="57"/>
    </row>
    <row r="25" spans="1:10" s="56" customFormat="1" ht="15" customHeight="1" x14ac:dyDescent="0.25">
      <c r="A25" s="307" t="s">
        <v>2</v>
      </c>
      <c r="B25" s="307"/>
      <c r="C25" s="308" t="str">
        <f>IF('Príloha č. 1'!$C$7="","",'Príloha č. 1'!$C$7)</f>
        <v/>
      </c>
      <c r="D25" s="308"/>
    </row>
    <row r="26" spans="1:10" s="56" customFormat="1" ht="15" customHeight="1" x14ac:dyDescent="0.25">
      <c r="A26" s="307" t="s">
        <v>3</v>
      </c>
      <c r="B26" s="307"/>
      <c r="C26" s="308" t="str">
        <f>IF('Príloha č. 1'!C8:D8="","",'Príloha č. 1'!C8:D8)</f>
        <v/>
      </c>
      <c r="D26" s="308"/>
    </row>
    <row r="27" spans="1:10" s="56" customFormat="1" ht="15" customHeight="1" x14ac:dyDescent="0.25">
      <c r="A27" s="307" t="s">
        <v>4</v>
      </c>
      <c r="B27" s="307"/>
      <c r="C27" s="308" t="str">
        <f>IF('Príloha č. 1'!C9:D9="","",'Príloha č. 1'!C9:D9)</f>
        <v/>
      </c>
      <c r="D27" s="308"/>
    </row>
    <row r="30" spans="1:10" ht="15" customHeight="1" x14ac:dyDescent="0.2">
      <c r="A30" s="36" t="s">
        <v>8</v>
      </c>
      <c r="B30" s="105" t="str">
        <f>IF('Príloha č. 1'!B23:B23="","",'Príloha č. 1'!B23:B23)</f>
        <v/>
      </c>
      <c r="C30" s="245"/>
      <c r="E30" s="36"/>
      <c r="F30" s="36"/>
      <c r="G30" s="36"/>
    </row>
    <row r="31" spans="1:10" ht="15" customHeight="1" x14ac:dyDescent="0.2">
      <c r="A31" s="36" t="s">
        <v>9</v>
      </c>
      <c r="B31" s="28" t="str">
        <f>IF('Príloha č. 1'!B24:B24="","",'Príloha č. 1'!B24:B24)</f>
        <v/>
      </c>
      <c r="C31" s="245"/>
      <c r="E31" s="36"/>
      <c r="F31" s="36"/>
      <c r="G31" s="36"/>
    </row>
    <row r="32" spans="1:10" ht="39.950000000000003" customHeight="1" x14ac:dyDescent="0.2">
      <c r="D32" s="73"/>
    </row>
    <row r="33" spans="1:8" ht="45" customHeight="1" x14ac:dyDescent="0.2">
      <c r="D33" s="260" t="s">
        <v>102</v>
      </c>
      <c r="E33" s="61"/>
      <c r="F33" s="61"/>
      <c r="G33" s="61"/>
    </row>
    <row r="34" spans="1:8" s="58" customFormat="1" x14ac:dyDescent="0.2">
      <c r="A34" s="312" t="s">
        <v>10</v>
      </c>
      <c r="B34" s="312"/>
      <c r="C34" s="244"/>
      <c r="D34" s="61"/>
      <c r="E34" s="245"/>
      <c r="F34" s="245"/>
      <c r="G34" s="245"/>
    </row>
    <row r="35" spans="1:8" s="63" customFormat="1" ht="12" customHeight="1" x14ac:dyDescent="0.2">
      <c r="A35" s="59"/>
      <c r="B35" s="60" t="s">
        <v>11</v>
      </c>
      <c r="C35" s="60"/>
      <c r="D35" s="45"/>
      <c r="E35" s="245"/>
      <c r="F35" s="245"/>
      <c r="G35" s="245"/>
      <c r="H35" s="61"/>
    </row>
  </sheetData>
  <mergeCells count="19">
    <mergeCell ref="A27:B27"/>
    <mergeCell ref="C27:D27"/>
    <mergeCell ref="A34:B34"/>
    <mergeCell ref="A22:D22"/>
    <mergeCell ref="A24:B24"/>
    <mergeCell ref="C24:D24"/>
    <mergeCell ref="A25:B25"/>
    <mergeCell ref="C25:D25"/>
    <mergeCell ref="A26:B26"/>
    <mergeCell ref="C26:D26"/>
    <mergeCell ref="A8:D8"/>
    <mergeCell ref="A14:D14"/>
    <mergeCell ref="A16:D16"/>
    <mergeCell ref="A1:D1"/>
    <mergeCell ref="A2:D2"/>
    <mergeCell ref="A3:D3"/>
    <mergeCell ref="A5:D5"/>
    <mergeCell ref="A6:B7"/>
    <mergeCell ref="C6:D6"/>
  </mergeCells>
  <conditionalFormatting sqref="B30:B31">
    <cfRule type="containsBlanks" dxfId="43" priority="3">
      <formula>LEN(TRIM(B30))=0</formula>
    </cfRule>
  </conditionalFormatting>
  <conditionalFormatting sqref="C25:D27">
    <cfRule type="containsBlanks" dxfId="42" priority="2">
      <formula>LEN(TRIM(C25))=0</formula>
    </cfRule>
  </conditionalFormatting>
  <conditionalFormatting sqref="C24:D24">
    <cfRule type="containsBlanks" dxfId="41" priority="1">
      <formula>LEN(TRIM(C24))=0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42"/>
  <sheetViews>
    <sheetView showGridLines="0" zoomScale="90" zoomScaleNormal="90" zoomScalePageLayoutView="80" workbookViewId="0">
      <selection activeCell="J25" sqref="J25"/>
    </sheetView>
  </sheetViews>
  <sheetFormatPr defaultRowHeight="12.75" x14ac:dyDescent="0.2"/>
  <cols>
    <col min="1" max="1" width="8.140625" style="36" customWidth="1"/>
    <col min="2" max="2" width="50.28515625" style="36" customWidth="1"/>
    <col min="3" max="3" width="15.7109375" style="36" customWidth="1"/>
    <col min="4" max="4" width="30.85546875" style="245" customWidth="1"/>
    <col min="5" max="6" width="12.7109375" style="245" customWidth="1"/>
    <col min="7" max="7" width="15.7109375" style="24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16" t="s">
        <v>12</v>
      </c>
      <c r="B1" s="316"/>
      <c r="C1" s="316"/>
      <c r="D1" s="316"/>
    </row>
    <row r="2" spans="1:11" ht="30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318" t="s">
        <v>59</v>
      </c>
      <c r="B3" s="318"/>
      <c r="C3" s="318"/>
      <c r="D3" s="318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243"/>
      <c r="B4" s="243"/>
      <c r="C4" s="243"/>
      <c r="D4" s="243"/>
      <c r="E4" s="102"/>
      <c r="F4" s="102"/>
      <c r="G4" s="102"/>
      <c r="H4" s="102"/>
      <c r="I4" s="102"/>
      <c r="J4" s="102"/>
      <c r="K4" s="102"/>
    </row>
    <row r="5" spans="1:11" s="37" customFormat="1" ht="33" customHeight="1" thickBot="1" x14ac:dyDescent="0.3">
      <c r="A5" s="319" t="s">
        <v>123</v>
      </c>
      <c r="B5" s="319"/>
      <c r="C5" s="319"/>
      <c r="D5" s="319"/>
      <c r="E5" s="102"/>
      <c r="F5" s="102"/>
      <c r="G5" s="102"/>
      <c r="H5" s="102"/>
      <c r="I5" s="102"/>
      <c r="J5" s="102"/>
      <c r="K5" s="102"/>
    </row>
    <row r="6" spans="1:11" s="35" customFormat="1" ht="97.5" customHeight="1" x14ac:dyDescent="0.25">
      <c r="A6" s="320" t="s">
        <v>56</v>
      </c>
      <c r="B6" s="321"/>
      <c r="C6" s="324" t="s">
        <v>57</v>
      </c>
      <c r="D6" s="325"/>
    </row>
    <row r="7" spans="1:11" s="35" customFormat="1" ht="25.5" customHeight="1" x14ac:dyDescent="0.25">
      <c r="A7" s="322"/>
      <c r="B7" s="323"/>
      <c r="C7" s="247" t="s">
        <v>63</v>
      </c>
      <c r="D7" s="248" t="s">
        <v>58</v>
      </c>
    </row>
    <row r="8" spans="1:11" s="101" customFormat="1" ht="30.75" customHeight="1" x14ac:dyDescent="0.25">
      <c r="A8" s="304" t="s">
        <v>192</v>
      </c>
      <c r="B8" s="305"/>
      <c r="C8" s="305" t="s">
        <v>107</v>
      </c>
      <c r="D8" s="306"/>
    </row>
    <row r="9" spans="1:11" s="101" customFormat="1" ht="46.5" customHeight="1" x14ac:dyDescent="0.25">
      <c r="A9" s="189" t="s">
        <v>27</v>
      </c>
      <c r="B9" s="186" t="s">
        <v>124</v>
      </c>
      <c r="C9" s="183"/>
      <c r="D9" s="170"/>
    </row>
    <row r="10" spans="1:11" s="101" customFormat="1" ht="28.5" customHeight="1" x14ac:dyDescent="0.25">
      <c r="A10" s="189" t="s">
        <v>28</v>
      </c>
      <c r="B10" s="186" t="s">
        <v>125</v>
      </c>
      <c r="C10" s="183"/>
      <c r="D10" s="170"/>
    </row>
    <row r="11" spans="1:11" s="101" customFormat="1" ht="28.5" customHeight="1" x14ac:dyDescent="0.25">
      <c r="A11" s="189" t="s">
        <v>29</v>
      </c>
      <c r="B11" s="186" t="s">
        <v>126</v>
      </c>
      <c r="C11" s="183"/>
      <c r="D11" s="170"/>
    </row>
    <row r="12" spans="1:11" s="101" customFormat="1" ht="28.5" customHeight="1" x14ac:dyDescent="0.25">
      <c r="A12" s="189" t="s">
        <v>30</v>
      </c>
      <c r="B12" s="186" t="s">
        <v>127</v>
      </c>
      <c r="C12" s="183"/>
      <c r="D12" s="170"/>
    </row>
    <row r="13" spans="1:11" s="101" customFormat="1" ht="28.5" customHeight="1" x14ac:dyDescent="0.25">
      <c r="A13" s="252" t="s">
        <v>128</v>
      </c>
      <c r="B13" s="186" t="s">
        <v>129</v>
      </c>
      <c r="C13" s="183"/>
      <c r="D13" s="170"/>
    </row>
    <row r="14" spans="1:11" s="101" customFormat="1" ht="28.5" customHeight="1" x14ac:dyDescent="0.25">
      <c r="A14" s="252" t="s">
        <v>130</v>
      </c>
      <c r="B14" s="186" t="s">
        <v>131</v>
      </c>
      <c r="C14" s="183"/>
      <c r="D14" s="170"/>
    </row>
    <row r="15" spans="1:11" s="101" customFormat="1" ht="28.5" customHeight="1" x14ac:dyDescent="0.25">
      <c r="A15" s="252" t="s">
        <v>132</v>
      </c>
      <c r="B15" s="186" t="s">
        <v>133</v>
      </c>
      <c r="C15" s="183"/>
      <c r="D15" s="170"/>
    </row>
    <row r="16" spans="1:11" s="101" customFormat="1" ht="28.5" customHeight="1" x14ac:dyDescent="0.25">
      <c r="A16" s="182" t="s">
        <v>134</v>
      </c>
      <c r="B16" s="186" t="s">
        <v>135</v>
      </c>
      <c r="C16" s="183"/>
      <c r="D16" s="170"/>
    </row>
    <row r="17" spans="1:10" s="101" customFormat="1" ht="28.5" customHeight="1" x14ac:dyDescent="0.25">
      <c r="A17" s="181" t="s">
        <v>31</v>
      </c>
      <c r="B17" s="188" t="s">
        <v>136</v>
      </c>
      <c r="C17" s="183"/>
      <c r="D17" s="170"/>
    </row>
    <row r="18" spans="1:10" s="101" customFormat="1" ht="28.5" customHeight="1" x14ac:dyDescent="0.25">
      <c r="A18" s="304" t="s">
        <v>191</v>
      </c>
      <c r="B18" s="305"/>
      <c r="C18" s="305"/>
      <c r="D18" s="306"/>
    </row>
    <row r="19" spans="1:10" s="101" customFormat="1" ht="33" customHeight="1" x14ac:dyDescent="0.25">
      <c r="A19" s="181" t="s">
        <v>27</v>
      </c>
      <c r="B19" s="186" t="s">
        <v>164</v>
      </c>
      <c r="C19" s="183"/>
      <c r="D19" s="168"/>
    </row>
    <row r="20" spans="1:10" s="101" customFormat="1" ht="33" customHeight="1" x14ac:dyDescent="0.25">
      <c r="A20" s="181" t="s">
        <v>28</v>
      </c>
      <c r="B20" s="190" t="s">
        <v>137</v>
      </c>
      <c r="C20" s="183"/>
      <c r="D20" s="168"/>
    </row>
    <row r="21" spans="1:10" s="101" customFormat="1" ht="33" customHeight="1" x14ac:dyDescent="0.25">
      <c r="A21" s="181" t="s">
        <v>29</v>
      </c>
      <c r="B21" s="188" t="s">
        <v>138</v>
      </c>
      <c r="C21" s="183"/>
      <c r="D21" s="168"/>
    </row>
    <row r="22" spans="1:10" s="101" customFormat="1" ht="33" customHeight="1" x14ac:dyDescent="0.25">
      <c r="A22" s="181" t="s">
        <v>30</v>
      </c>
      <c r="B22" s="188" t="s">
        <v>139</v>
      </c>
      <c r="C22" s="183"/>
      <c r="D22" s="168"/>
    </row>
    <row r="23" spans="1:10" s="101" customFormat="1" ht="28.5" customHeight="1" x14ac:dyDescent="0.25">
      <c r="A23" s="309" t="s">
        <v>116</v>
      </c>
      <c r="B23" s="310"/>
      <c r="C23" s="310"/>
      <c r="D23" s="311"/>
    </row>
    <row r="24" spans="1:10" s="101" customFormat="1" ht="100.5" customHeight="1" x14ac:dyDescent="0.25">
      <c r="A24" s="181" t="s">
        <v>27</v>
      </c>
      <c r="B24" s="188" t="s">
        <v>140</v>
      </c>
      <c r="C24" s="183"/>
      <c r="D24" s="168"/>
    </row>
    <row r="25" spans="1:10" s="101" customFormat="1" ht="111" customHeight="1" x14ac:dyDescent="0.25">
      <c r="A25" s="181" t="s">
        <v>28</v>
      </c>
      <c r="B25" s="186" t="s">
        <v>141</v>
      </c>
      <c r="C25" s="183"/>
      <c r="D25" s="168"/>
    </row>
    <row r="26" spans="1:10" s="101" customFormat="1" ht="99" customHeight="1" thickBot="1" x14ac:dyDescent="0.3">
      <c r="A26" s="187" t="s">
        <v>29</v>
      </c>
      <c r="B26" s="253" t="s">
        <v>165</v>
      </c>
      <c r="C26" s="185"/>
      <c r="D26" s="169"/>
    </row>
    <row r="27" spans="1:10" s="101" customFormat="1" ht="22.5" customHeight="1" x14ac:dyDescent="0.25">
      <c r="A27" s="249"/>
      <c r="B27" s="250"/>
      <c r="C27" s="107"/>
      <c r="D27" s="108"/>
    </row>
    <row r="28" spans="1:10" s="101" customFormat="1" ht="25.5" customHeight="1" x14ac:dyDescent="0.25">
      <c r="A28" s="106"/>
      <c r="B28" s="111"/>
      <c r="C28" s="107"/>
      <c r="D28" s="108"/>
    </row>
    <row r="29" spans="1:10" s="19" customFormat="1" ht="20.100000000000001" customHeight="1" x14ac:dyDescent="0.25">
      <c r="A29" s="313" t="s">
        <v>38</v>
      </c>
      <c r="B29" s="313"/>
      <c r="C29" s="313"/>
      <c r="D29" s="313"/>
      <c r="E29" s="104"/>
      <c r="F29" s="104"/>
      <c r="G29" s="104"/>
      <c r="H29" s="104"/>
      <c r="I29" s="104"/>
      <c r="J29" s="104"/>
    </row>
    <row r="30" spans="1:10" s="19" customFormat="1" ht="20.100000000000001" customHeight="1" x14ac:dyDescent="0.25">
      <c r="A30" s="148"/>
      <c r="B30" s="148"/>
      <c r="C30" s="148"/>
      <c r="D30" s="148"/>
      <c r="E30" s="104"/>
      <c r="F30" s="104"/>
      <c r="G30" s="104"/>
      <c r="H30" s="104"/>
      <c r="I30" s="104"/>
      <c r="J30" s="104"/>
    </row>
    <row r="31" spans="1:10" s="56" customFormat="1" ht="30" customHeight="1" x14ac:dyDescent="0.25">
      <c r="A31" s="314" t="s">
        <v>1</v>
      </c>
      <c r="B31" s="314"/>
      <c r="C31" s="315" t="str">
        <f>IF('Príloha č. 1'!$C$6="","",'Príloha č. 1'!$C$6)</f>
        <v/>
      </c>
      <c r="D31" s="315"/>
      <c r="G31" s="57"/>
    </row>
    <row r="32" spans="1:10" s="56" customFormat="1" ht="15" customHeight="1" x14ac:dyDescent="0.25">
      <c r="A32" s="307" t="s">
        <v>2</v>
      </c>
      <c r="B32" s="307"/>
      <c r="C32" s="308" t="str">
        <f>IF('Príloha č. 1'!$C$7="","",'Príloha č. 1'!$C$7)</f>
        <v/>
      </c>
      <c r="D32" s="308"/>
    </row>
    <row r="33" spans="1:8" s="56" customFormat="1" ht="15" customHeight="1" x14ac:dyDescent="0.25">
      <c r="A33" s="307" t="s">
        <v>3</v>
      </c>
      <c r="B33" s="307"/>
      <c r="C33" s="308" t="str">
        <f>IF('Príloha č. 1'!C8:D8="","",'Príloha č. 1'!C8:D8)</f>
        <v/>
      </c>
      <c r="D33" s="308"/>
    </row>
    <row r="34" spans="1:8" s="56" customFormat="1" ht="15" customHeight="1" x14ac:dyDescent="0.25">
      <c r="A34" s="307" t="s">
        <v>4</v>
      </c>
      <c r="B34" s="307"/>
      <c r="C34" s="308" t="str">
        <f>IF('Príloha č. 1'!C9:D9="","",'Príloha č. 1'!C9:D9)</f>
        <v/>
      </c>
      <c r="D34" s="308"/>
    </row>
    <row r="37" spans="1:8" ht="15" customHeight="1" x14ac:dyDescent="0.2">
      <c r="A37" s="36" t="s">
        <v>8</v>
      </c>
      <c r="B37" s="105" t="str">
        <f>IF('Príloha č. 1'!B23:B23="","",'Príloha č. 1'!B23:B23)</f>
        <v/>
      </c>
      <c r="C37" s="245"/>
      <c r="E37" s="36"/>
      <c r="F37" s="36"/>
      <c r="G37" s="36"/>
    </row>
    <row r="38" spans="1:8" ht="15" customHeight="1" x14ac:dyDescent="0.2">
      <c r="A38" s="36" t="s">
        <v>9</v>
      </c>
      <c r="B38" s="28" t="str">
        <f>IF('Príloha č. 1'!B24:B24="","",'Príloha č. 1'!B24:B24)</f>
        <v/>
      </c>
      <c r="C38" s="245"/>
      <c r="E38" s="36"/>
      <c r="F38" s="36"/>
      <c r="G38" s="36"/>
    </row>
    <row r="39" spans="1:8" ht="39.950000000000003" customHeight="1" x14ac:dyDescent="0.2">
      <c r="D39" s="73"/>
    </row>
    <row r="40" spans="1:8" ht="45" customHeight="1" x14ac:dyDescent="0.2">
      <c r="D40" s="260" t="s">
        <v>193</v>
      </c>
      <c r="E40" s="61"/>
      <c r="F40" s="61"/>
      <c r="G40" s="61"/>
    </row>
    <row r="41" spans="1:8" s="58" customFormat="1" x14ac:dyDescent="0.2">
      <c r="A41" s="312" t="s">
        <v>10</v>
      </c>
      <c r="B41" s="312"/>
      <c r="C41" s="244"/>
      <c r="D41" s="61"/>
      <c r="E41" s="245"/>
      <c r="F41" s="245"/>
      <c r="G41" s="245"/>
    </row>
    <row r="42" spans="1:8" s="63" customFormat="1" ht="12" customHeight="1" x14ac:dyDescent="0.2">
      <c r="A42" s="59"/>
      <c r="B42" s="60" t="s">
        <v>11</v>
      </c>
      <c r="C42" s="60"/>
      <c r="D42" s="45"/>
      <c r="E42" s="245"/>
      <c r="F42" s="245"/>
      <c r="G42" s="245"/>
      <c r="H42" s="61"/>
    </row>
  </sheetData>
  <mergeCells count="19">
    <mergeCell ref="A41:B41"/>
    <mergeCell ref="A32:B32"/>
    <mergeCell ref="C32:D32"/>
    <mergeCell ref="A33:B33"/>
    <mergeCell ref="C33:D33"/>
    <mergeCell ref="A34:B34"/>
    <mergeCell ref="C34:D34"/>
    <mergeCell ref="A31:B31"/>
    <mergeCell ref="C31:D31"/>
    <mergeCell ref="A1:D1"/>
    <mergeCell ref="A2:D2"/>
    <mergeCell ref="A3:D3"/>
    <mergeCell ref="A5:D5"/>
    <mergeCell ref="A6:B7"/>
    <mergeCell ref="C6:D6"/>
    <mergeCell ref="A8:D8"/>
    <mergeCell ref="A18:D18"/>
    <mergeCell ref="A23:D23"/>
    <mergeCell ref="A29:D29"/>
  </mergeCells>
  <conditionalFormatting sqref="B37:B38">
    <cfRule type="containsBlanks" dxfId="40" priority="3">
      <formula>LEN(TRIM(B37))=0</formula>
    </cfRule>
  </conditionalFormatting>
  <conditionalFormatting sqref="C32:D34">
    <cfRule type="containsBlanks" dxfId="39" priority="2">
      <formula>LEN(TRIM(C32))=0</formula>
    </cfRule>
  </conditionalFormatting>
  <conditionalFormatting sqref="C31:D31">
    <cfRule type="containsBlanks" dxfId="38" priority="1">
      <formula>LEN(TRIM(C31))=0</formula>
    </cfRule>
  </conditionalFormatting>
  <pageMargins left="0.98425196850393704" right="0.78740157480314965" top="0.98425196850393704" bottom="0.78740157480314965" header="0.31496062992125984" footer="0.31496062992125984"/>
  <pageSetup paperSize="9" scale="78" fitToHeight="0" orientation="portrait" r:id="rId1"/>
  <headerFooter>
    <oddHeader>&amp;L&amp;"Arial,Tučné"&amp;10Príloha č. 5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topLeftCell="A13" zoomScale="90" zoomScaleNormal="90" zoomScalePageLayoutView="80" workbookViewId="0">
      <selection activeCell="G21" sqref="F21:G22"/>
    </sheetView>
  </sheetViews>
  <sheetFormatPr defaultRowHeight="12.75" x14ac:dyDescent="0.2"/>
  <cols>
    <col min="1" max="1" width="8.140625" style="36" customWidth="1"/>
    <col min="2" max="2" width="50.28515625" style="36" customWidth="1"/>
    <col min="3" max="3" width="15.7109375" style="36" customWidth="1"/>
    <col min="4" max="4" width="30.85546875" style="245" customWidth="1"/>
    <col min="5" max="6" width="12.7109375" style="245" customWidth="1"/>
    <col min="7" max="7" width="15.7109375" style="24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16" t="s">
        <v>12</v>
      </c>
      <c r="B1" s="316"/>
      <c r="C1" s="316"/>
      <c r="D1" s="316"/>
    </row>
    <row r="2" spans="1:11" ht="30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318" t="s">
        <v>59</v>
      </c>
      <c r="B3" s="318"/>
      <c r="C3" s="318"/>
      <c r="D3" s="318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243"/>
      <c r="B4" s="243"/>
      <c r="C4" s="243"/>
      <c r="D4" s="243"/>
      <c r="E4" s="102"/>
      <c r="F4" s="102"/>
      <c r="G4" s="102"/>
      <c r="H4" s="102"/>
      <c r="I4" s="102"/>
      <c r="J4" s="102"/>
      <c r="K4" s="102"/>
    </row>
    <row r="5" spans="1:11" s="37" customFormat="1" ht="33" customHeight="1" thickBot="1" x14ac:dyDescent="0.3">
      <c r="A5" s="319" t="s">
        <v>142</v>
      </c>
      <c r="B5" s="319"/>
      <c r="C5" s="319"/>
      <c r="D5" s="319"/>
      <c r="E5" s="102"/>
      <c r="F5" s="102"/>
      <c r="G5" s="102"/>
      <c r="H5" s="102"/>
      <c r="I5" s="102"/>
      <c r="J5" s="102"/>
      <c r="K5" s="102"/>
    </row>
    <row r="6" spans="1:11" s="35" customFormat="1" ht="97.5" customHeight="1" x14ac:dyDescent="0.25">
      <c r="A6" s="320" t="s">
        <v>56</v>
      </c>
      <c r="B6" s="321"/>
      <c r="C6" s="324" t="s">
        <v>57</v>
      </c>
      <c r="D6" s="325"/>
    </row>
    <row r="7" spans="1:11" s="35" customFormat="1" ht="25.5" customHeight="1" x14ac:dyDescent="0.25">
      <c r="A7" s="322"/>
      <c r="B7" s="323"/>
      <c r="C7" s="247" t="s">
        <v>63</v>
      </c>
      <c r="D7" s="248" t="s">
        <v>58</v>
      </c>
    </row>
    <row r="8" spans="1:11" s="101" customFormat="1" ht="30.75" customHeight="1" x14ac:dyDescent="0.25">
      <c r="A8" s="304" t="s">
        <v>177</v>
      </c>
      <c r="B8" s="305"/>
      <c r="C8" s="305" t="s">
        <v>107</v>
      </c>
      <c r="D8" s="306"/>
    </row>
    <row r="9" spans="1:11" s="101" customFormat="1" ht="81.75" customHeight="1" x14ac:dyDescent="0.25">
      <c r="A9" s="189" t="s">
        <v>27</v>
      </c>
      <c r="B9" s="188" t="s">
        <v>166</v>
      </c>
      <c r="C9" s="183"/>
      <c r="D9" s="170"/>
    </row>
    <row r="10" spans="1:11" s="101" customFormat="1" ht="58.5" customHeight="1" x14ac:dyDescent="0.25">
      <c r="A10" s="181" t="s">
        <v>28</v>
      </c>
      <c r="B10" s="188" t="s">
        <v>167</v>
      </c>
      <c r="C10" s="183"/>
      <c r="D10" s="170"/>
    </row>
    <row r="11" spans="1:11" s="101" customFormat="1" ht="28.5" customHeight="1" x14ac:dyDescent="0.25">
      <c r="A11" s="309" t="s">
        <v>116</v>
      </c>
      <c r="B11" s="310"/>
      <c r="C11" s="310"/>
      <c r="D11" s="311"/>
    </row>
    <row r="12" spans="1:11" s="101" customFormat="1" ht="100.5" customHeight="1" x14ac:dyDescent="0.25">
      <c r="A12" s="181" t="s">
        <v>27</v>
      </c>
      <c r="B12" s="188" t="s">
        <v>143</v>
      </c>
      <c r="C12" s="183"/>
      <c r="D12" s="168"/>
    </row>
    <row r="13" spans="1:11" s="101" customFormat="1" ht="111" customHeight="1" x14ac:dyDescent="0.25">
      <c r="A13" s="181" t="s">
        <v>28</v>
      </c>
      <c r="B13" s="188" t="s">
        <v>144</v>
      </c>
      <c r="C13" s="183"/>
      <c r="D13" s="168"/>
    </row>
    <row r="14" spans="1:11" s="101" customFormat="1" ht="99" customHeight="1" thickBot="1" x14ac:dyDescent="0.3">
      <c r="A14" s="187" t="s">
        <v>29</v>
      </c>
      <c r="B14" s="253" t="s">
        <v>168</v>
      </c>
      <c r="C14" s="185"/>
      <c r="D14" s="169"/>
    </row>
    <row r="15" spans="1:11" s="101" customFormat="1" ht="22.5" customHeight="1" x14ac:dyDescent="0.25">
      <c r="A15" s="249"/>
      <c r="B15" s="250"/>
      <c r="C15" s="107"/>
      <c r="D15" s="108"/>
    </row>
    <row r="16" spans="1:11" s="19" customFormat="1" ht="20.100000000000001" customHeight="1" x14ac:dyDescent="0.25">
      <c r="A16" s="313" t="s">
        <v>38</v>
      </c>
      <c r="B16" s="313"/>
      <c r="C16" s="313"/>
      <c r="D16" s="313"/>
      <c r="E16" s="104"/>
      <c r="F16" s="104"/>
      <c r="G16" s="104"/>
      <c r="H16" s="104"/>
      <c r="I16" s="104"/>
      <c r="J16" s="104"/>
    </row>
    <row r="17" spans="1:10" s="19" customFormat="1" ht="20.100000000000001" customHeight="1" x14ac:dyDescent="0.25">
      <c r="A17" s="148"/>
      <c r="B17" s="148"/>
      <c r="C17" s="148"/>
      <c r="D17" s="148"/>
      <c r="E17" s="104"/>
      <c r="F17" s="104"/>
      <c r="G17" s="104"/>
      <c r="H17" s="104"/>
      <c r="I17" s="104"/>
      <c r="J17" s="104"/>
    </row>
    <row r="18" spans="1:10" s="56" customFormat="1" ht="30" customHeight="1" x14ac:dyDescent="0.25">
      <c r="A18" s="314" t="s">
        <v>1</v>
      </c>
      <c r="B18" s="314"/>
      <c r="C18" s="315" t="str">
        <f>IF('Príloha č. 1'!$C$6="","",'Príloha č. 1'!$C$6)</f>
        <v/>
      </c>
      <c r="D18" s="315"/>
      <c r="G18" s="57"/>
    </row>
    <row r="19" spans="1:10" s="56" customFormat="1" ht="15" customHeight="1" x14ac:dyDescent="0.25">
      <c r="A19" s="307" t="s">
        <v>2</v>
      </c>
      <c r="B19" s="307"/>
      <c r="C19" s="308" t="str">
        <f>IF('Príloha č. 1'!$C$7="","",'Príloha č. 1'!$C$7)</f>
        <v/>
      </c>
      <c r="D19" s="308"/>
    </row>
    <row r="20" spans="1:10" s="56" customFormat="1" ht="15" customHeight="1" x14ac:dyDescent="0.25">
      <c r="A20" s="307" t="s">
        <v>3</v>
      </c>
      <c r="B20" s="307"/>
      <c r="C20" s="308" t="str">
        <f>IF('Príloha č. 1'!C8:D8="","",'Príloha č. 1'!C8:D8)</f>
        <v/>
      </c>
      <c r="D20" s="308"/>
    </row>
    <row r="21" spans="1:10" s="56" customFormat="1" ht="15" customHeight="1" x14ac:dyDescent="0.25">
      <c r="A21" s="307" t="s">
        <v>4</v>
      </c>
      <c r="B21" s="307"/>
      <c r="C21" s="308" t="str">
        <f>IF('Príloha č. 1'!C9:D9="","",'Príloha č. 1'!C9:D9)</f>
        <v/>
      </c>
      <c r="D21" s="308"/>
    </row>
    <row r="24" spans="1:10" ht="15" customHeight="1" x14ac:dyDescent="0.2">
      <c r="A24" s="36" t="s">
        <v>8</v>
      </c>
      <c r="B24" s="105" t="str">
        <f>IF('Príloha č. 1'!B23:B23="","",'Príloha č. 1'!B23:B23)</f>
        <v/>
      </c>
      <c r="C24" s="245"/>
      <c r="E24" s="36"/>
      <c r="F24" s="36"/>
      <c r="G24" s="36"/>
    </row>
    <row r="25" spans="1:10" ht="15" customHeight="1" x14ac:dyDescent="0.2">
      <c r="A25" s="36" t="s">
        <v>9</v>
      </c>
      <c r="B25" s="28" t="str">
        <f>IF('Príloha č. 1'!B24:B24="","",'Príloha č. 1'!B24:B24)</f>
        <v/>
      </c>
      <c r="C25" s="245"/>
      <c r="E25" s="36"/>
      <c r="F25" s="36"/>
      <c r="G25" s="36"/>
    </row>
    <row r="26" spans="1:10" ht="39.950000000000003" customHeight="1" x14ac:dyDescent="0.2">
      <c r="D26" s="73"/>
    </row>
    <row r="27" spans="1:10" ht="45" customHeight="1" x14ac:dyDescent="0.2">
      <c r="D27" s="260" t="s">
        <v>102</v>
      </c>
      <c r="E27" s="61"/>
      <c r="F27" s="61"/>
      <c r="G27" s="61"/>
    </row>
    <row r="28" spans="1:10" s="58" customFormat="1" x14ac:dyDescent="0.2">
      <c r="A28" s="312" t="s">
        <v>10</v>
      </c>
      <c r="B28" s="312"/>
      <c r="C28" s="244"/>
      <c r="D28" s="61"/>
      <c r="E28" s="245"/>
      <c r="F28" s="245"/>
      <c r="G28" s="245"/>
    </row>
    <row r="29" spans="1:10" s="63" customFormat="1" ht="12" customHeight="1" x14ac:dyDescent="0.2">
      <c r="A29" s="59"/>
      <c r="B29" s="60" t="s">
        <v>11</v>
      </c>
      <c r="C29" s="60"/>
      <c r="D29" s="45"/>
      <c r="E29" s="245"/>
      <c r="F29" s="245"/>
      <c r="G29" s="245"/>
      <c r="H29" s="61"/>
    </row>
  </sheetData>
  <mergeCells count="18">
    <mergeCell ref="A28:B28"/>
    <mergeCell ref="A19:B19"/>
    <mergeCell ref="C19:D19"/>
    <mergeCell ref="A20:B20"/>
    <mergeCell ref="C20:D20"/>
    <mergeCell ref="A21:B21"/>
    <mergeCell ref="C21:D21"/>
    <mergeCell ref="A8:D8"/>
    <mergeCell ref="A11:D11"/>
    <mergeCell ref="A16:D16"/>
    <mergeCell ref="A18:B18"/>
    <mergeCell ref="C18:D18"/>
    <mergeCell ref="A1:D1"/>
    <mergeCell ref="A2:D2"/>
    <mergeCell ref="A3:D3"/>
    <mergeCell ref="A5:D5"/>
    <mergeCell ref="A6:B7"/>
    <mergeCell ref="C6:D6"/>
  </mergeCells>
  <conditionalFormatting sqref="B24:B25">
    <cfRule type="containsBlanks" dxfId="37" priority="3">
      <formula>LEN(TRIM(B24))=0</formula>
    </cfRule>
  </conditionalFormatting>
  <conditionalFormatting sqref="C19:D21">
    <cfRule type="containsBlanks" dxfId="36" priority="2">
      <formula>LEN(TRIM(C19))=0</formula>
    </cfRule>
  </conditionalFormatting>
  <conditionalFormatting sqref="C18:D18">
    <cfRule type="containsBlanks" dxfId="35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zoomScale="90" zoomScaleNormal="90" zoomScalePageLayoutView="80" workbookViewId="0">
      <selection activeCell="H41" sqref="G40:H41"/>
    </sheetView>
  </sheetViews>
  <sheetFormatPr defaultRowHeight="12.75" x14ac:dyDescent="0.2"/>
  <cols>
    <col min="1" max="1" width="8.140625" style="36" customWidth="1"/>
    <col min="2" max="2" width="50.28515625" style="36" customWidth="1"/>
    <col min="3" max="3" width="15.7109375" style="36" customWidth="1"/>
    <col min="4" max="4" width="30.85546875" style="245" customWidth="1"/>
    <col min="5" max="6" width="12.7109375" style="245" customWidth="1"/>
    <col min="7" max="7" width="15.7109375" style="24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16" t="s">
        <v>12</v>
      </c>
      <c r="B1" s="316"/>
      <c r="C1" s="316"/>
      <c r="D1" s="316"/>
    </row>
    <row r="2" spans="1:11" ht="30" customHeight="1" x14ac:dyDescent="0.2">
      <c r="A2" s="317" t="str">
        <f>'Príloha č. 1'!A2:B2</f>
        <v>Špeciálny zdravotnícky materiá pre intervenčnú kardiológiu so zreteľom na uzávery skratov a dutín</v>
      </c>
      <c r="B2" s="317"/>
      <c r="C2" s="317"/>
      <c r="D2" s="317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318" t="s">
        <v>59</v>
      </c>
      <c r="B3" s="318"/>
      <c r="C3" s="318"/>
      <c r="D3" s="318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243"/>
      <c r="B4" s="243"/>
      <c r="C4" s="243"/>
      <c r="D4" s="243"/>
      <c r="E4" s="102"/>
      <c r="F4" s="102"/>
      <c r="G4" s="102"/>
      <c r="H4" s="102"/>
      <c r="I4" s="102"/>
      <c r="J4" s="102"/>
      <c r="K4" s="102"/>
    </row>
    <row r="5" spans="1:11" s="37" customFormat="1" ht="33" customHeight="1" thickBot="1" x14ac:dyDescent="0.3">
      <c r="A5" s="319" t="s">
        <v>145</v>
      </c>
      <c r="B5" s="319"/>
      <c r="C5" s="319"/>
      <c r="D5" s="319"/>
      <c r="E5" s="102"/>
      <c r="F5" s="102"/>
      <c r="G5" s="102"/>
      <c r="H5" s="102"/>
      <c r="I5" s="102"/>
      <c r="J5" s="102"/>
      <c r="K5" s="102"/>
    </row>
    <row r="6" spans="1:11" s="35" customFormat="1" ht="97.5" customHeight="1" x14ac:dyDescent="0.25">
      <c r="A6" s="320" t="s">
        <v>56</v>
      </c>
      <c r="B6" s="321"/>
      <c r="C6" s="324" t="s">
        <v>57</v>
      </c>
      <c r="D6" s="325"/>
    </row>
    <row r="7" spans="1:11" s="35" customFormat="1" ht="25.5" customHeight="1" x14ac:dyDescent="0.25">
      <c r="A7" s="322"/>
      <c r="B7" s="323"/>
      <c r="C7" s="247" t="s">
        <v>63</v>
      </c>
      <c r="D7" s="248" t="s">
        <v>58</v>
      </c>
    </row>
    <row r="8" spans="1:11" s="101" customFormat="1" ht="30.75" customHeight="1" x14ac:dyDescent="0.25">
      <c r="A8" s="304" t="s">
        <v>194</v>
      </c>
      <c r="B8" s="305"/>
      <c r="C8" s="305" t="s">
        <v>107</v>
      </c>
      <c r="D8" s="306"/>
    </row>
    <row r="9" spans="1:11" s="101" customFormat="1" ht="108.75" customHeight="1" x14ac:dyDescent="0.25">
      <c r="A9" s="189" t="s">
        <v>27</v>
      </c>
      <c r="B9" s="188" t="s">
        <v>169</v>
      </c>
      <c r="C9" s="183"/>
      <c r="D9" s="170"/>
    </row>
    <row r="10" spans="1:11" s="101" customFormat="1" ht="57" customHeight="1" x14ac:dyDescent="0.25">
      <c r="A10" s="181" t="s">
        <v>28</v>
      </c>
      <c r="B10" s="188" t="s">
        <v>170</v>
      </c>
      <c r="C10" s="183"/>
      <c r="D10" s="170"/>
    </row>
    <row r="11" spans="1:11" s="101" customFormat="1" ht="28.5" customHeight="1" x14ac:dyDescent="0.25">
      <c r="A11" s="309" t="s">
        <v>191</v>
      </c>
      <c r="B11" s="310"/>
      <c r="C11" s="310"/>
      <c r="D11" s="311"/>
    </row>
    <row r="12" spans="1:11" s="101" customFormat="1" ht="33" customHeight="1" x14ac:dyDescent="0.25">
      <c r="A12" s="181" t="s">
        <v>27</v>
      </c>
      <c r="B12" s="188" t="s">
        <v>155</v>
      </c>
      <c r="C12" s="183"/>
      <c r="D12" s="168"/>
    </row>
    <row r="13" spans="1:11" s="101" customFormat="1" ht="28.5" customHeight="1" x14ac:dyDescent="0.25">
      <c r="A13" s="309" t="s">
        <v>116</v>
      </c>
      <c r="B13" s="310"/>
      <c r="C13" s="310"/>
      <c r="D13" s="311"/>
    </row>
    <row r="14" spans="1:11" s="101" customFormat="1" ht="96.75" customHeight="1" x14ac:dyDescent="0.25">
      <c r="A14" s="181" t="s">
        <v>27</v>
      </c>
      <c r="B14" s="186" t="s">
        <v>117</v>
      </c>
      <c r="C14" s="183"/>
      <c r="D14" s="168"/>
    </row>
    <row r="15" spans="1:11" s="101" customFormat="1" ht="106.5" customHeight="1" x14ac:dyDescent="0.25">
      <c r="A15" s="181" t="s">
        <v>28</v>
      </c>
      <c r="B15" s="186" t="s">
        <v>146</v>
      </c>
      <c r="C15" s="183"/>
      <c r="D15" s="168"/>
    </row>
    <row r="16" spans="1:11" s="101" customFormat="1" ht="99" customHeight="1" thickBot="1" x14ac:dyDescent="0.3">
      <c r="A16" s="187" t="s">
        <v>29</v>
      </c>
      <c r="B16" s="253" t="s">
        <v>171</v>
      </c>
      <c r="C16" s="185"/>
      <c r="D16" s="169"/>
    </row>
    <row r="17" spans="1:10" s="101" customFormat="1" ht="22.5" customHeight="1" x14ac:dyDescent="0.25">
      <c r="A17" s="249"/>
      <c r="B17" s="250"/>
      <c r="C17" s="107"/>
      <c r="D17" s="108"/>
    </row>
    <row r="18" spans="1:10" s="101" customFormat="1" ht="25.5" customHeight="1" x14ac:dyDescent="0.25">
      <c r="A18" s="106"/>
      <c r="B18" s="111"/>
      <c r="C18" s="107"/>
      <c r="D18" s="108"/>
    </row>
    <row r="19" spans="1:10" s="19" customFormat="1" ht="20.100000000000001" customHeight="1" x14ac:dyDescent="0.25">
      <c r="A19" s="313" t="s">
        <v>38</v>
      </c>
      <c r="B19" s="313"/>
      <c r="C19" s="313"/>
      <c r="D19" s="313"/>
      <c r="E19" s="104"/>
      <c r="F19" s="104"/>
      <c r="G19" s="104"/>
      <c r="H19" s="104"/>
      <c r="I19" s="104"/>
      <c r="J19" s="104"/>
    </row>
    <row r="20" spans="1:10" s="19" customFormat="1" ht="20.100000000000001" customHeight="1" x14ac:dyDescent="0.25">
      <c r="A20" s="148"/>
      <c r="B20" s="148"/>
      <c r="C20" s="148"/>
      <c r="D20" s="148"/>
      <c r="E20" s="104"/>
      <c r="F20" s="104"/>
      <c r="G20" s="104"/>
      <c r="H20" s="104"/>
      <c r="I20" s="104"/>
      <c r="J20" s="104"/>
    </row>
    <row r="21" spans="1:10" s="56" customFormat="1" ht="30" customHeight="1" x14ac:dyDescent="0.25">
      <c r="A21" s="314" t="s">
        <v>1</v>
      </c>
      <c r="B21" s="314"/>
      <c r="C21" s="315" t="str">
        <f>IF('Príloha č. 1'!$C$6="","",'Príloha č. 1'!$C$6)</f>
        <v/>
      </c>
      <c r="D21" s="315"/>
      <c r="G21" s="57"/>
    </row>
    <row r="22" spans="1:10" s="56" customFormat="1" ht="15" customHeight="1" x14ac:dyDescent="0.25">
      <c r="A22" s="307" t="s">
        <v>2</v>
      </c>
      <c r="B22" s="307"/>
      <c r="C22" s="308" t="str">
        <f>IF('Príloha č. 1'!$C$7="","",'Príloha č. 1'!$C$7)</f>
        <v/>
      </c>
      <c r="D22" s="308"/>
    </row>
    <row r="23" spans="1:10" s="56" customFormat="1" ht="15" customHeight="1" x14ac:dyDescent="0.25">
      <c r="A23" s="307" t="s">
        <v>3</v>
      </c>
      <c r="B23" s="307"/>
      <c r="C23" s="308" t="str">
        <f>IF('Príloha č. 1'!C8:D8="","",'Príloha č. 1'!C8:D8)</f>
        <v/>
      </c>
      <c r="D23" s="308"/>
    </row>
    <row r="24" spans="1:10" s="56" customFormat="1" ht="15" customHeight="1" x14ac:dyDescent="0.25">
      <c r="A24" s="307" t="s">
        <v>4</v>
      </c>
      <c r="B24" s="307"/>
      <c r="C24" s="308" t="str">
        <f>IF('Príloha č. 1'!C9:D9="","",'Príloha č. 1'!C9:D9)</f>
        <v/>
      </c>
      <c r="D24" s="308"/>
    </row>
    <row r="27" spans="1:10" ht="15" customHeight="1" x14ac:dyDescent="0.2">
      <c r="A27" s="36" t="s">
        <v>8</v>
      </c>
      <c r="B27" s="105" t="str">
        <f>IF('Príloha č. 1'!B23:B23="","",'Príloha č. 1'!B23:B23)</f>
        <v/>
      </c>
      <c r="C27" s="245"/>
      <c r="E27" s="36"/>
      <c r="F27" s="36"/>
      <c r="G27" s="36"/>
    </row>
    <row r="28" spans="1:10" ht="15" customHeight="1" x14ac:dyDescent="0.2">
      <c r="A28" s="36" t="s">
        <v>9</v>
      </c>
      <c r="B28" s="28" t="str">
        <f>IF('Príloha č. 1'!B24:B24="","",'Príloha č. 1'!B24:B24)</f>
        <v/>
      </c>
      <c r="C28" s="245"/>
      <c r="E28" s="36"/>
      <c r="F28" s="36"/>
      <c r="G28" s="36"/>
    </row>
    <row r="29" spans="1:10" ht="39.950000000000003" customHeight="1" x14ac:dyDescent="0.2">
      <c r="D29" s="73"/>
    </row>
    <row r="30" spans="1:10" ht="45" customHeight="1" x14ac:dyDescent="0.2">
      <c r="D30" s="260" t="s">
        <v>102</v>
      </c>
      <c r="E30" s="61"/>
      <c r="F30" s="61"/>
      <c r="G30" s="61"/>
    </row>
    <row r="31" spans="1:10" s="58" customFormat="1" x14ac:dyDescent="0.2">
      <c r="A31" s="312" t="s">
        <v>10</v>
      </c>
      <c r="B31" s="312"/>
      <c r="C31" s="244"/>
      <c r="D31" s="61"/>
      <c r="E31" s="245"/>
      <c r="F31" s="245"/>
      <c r="G31" s="245"/>
    </row>
    <row r="32" spans="1:10" s="63" customFormat="1" ht="12" customHeight="1" x14ac:dyDescent="0.2">
      <c r="A32" s="59"/>
      <c r="B32" s="60" t="s">
        <v>11</v>
      </c>
      <c r="C32" s="60"/>
      <c r="D32" s="45"/>
      <c r="E32" s="245"/>
      <c r="F32" s="245"/>
      <c r="G32" s="245"/>
      <c r="H32" s="61"/>
    </row>
  </sheetData>
  <mergeCells count="19">
    <mergeCell ref="A31:B31"/>
    <mergeCell ref="A22:B22"/>
    <mergeCell ref="C22:D22"/>
    <mergeCell ref="A23:B23"/>
    <mergeCell ref="C23:D23"/>
    <mergeCell ref="A24:B24"/>
    <mergeCell ref="C24:D24"/>
    <mergeCell ref="A21:B21"/>
    <mergeCell ref="C21:D21"/>
    <mergeCell ref="A1:D1"/>
    <mergeCell ref="A2:D2"/>
    <mergeCell ref="A3:D3"/>
    <mergeCell ref="A5:D5"/>
    <mergeCell ref="A6:B7"/>
    <mergeCell ref="C6:D6"/>
    <mergeCell ref="A8:D8"/>
    <mergeCell ref="A11:D11"/>
    <mergeCell ref="A13:D13"/>
    <mergeCell ref="A19:D19"/>
  </mergeCells>
  <conditionalFormatting sqref="B27:B28">
    <cfRule type="containsBlanks" dxfId="34" priority="3">
      <formula>LEN(TRIM(B27))=0</formula>
    </cfRule>
  </conditionalFormatting>
  <conditionalFormatting sqref="C22:D24">
    <cfRule type="containsBlanks" dxfId="33" priority="2">
      <formula>LEN(TRIM(C22))=0</formula>
    </cfRule>
  </conditionalFormatting>
  <conditionalFormatting sqref="C21:D21">
    <cfRule type="containsBlanks" dxfId="32" priority="1">
      <formula>LEN(TRIM(C21))=0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20</vt:i4>
      </vt:variant>
    </vt:vector>
  </HeadingPairs>
  <TitlesOfParts>
    <vt:vector size="40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 Príloha č. 6 - časť 1</vt:lpstr>
      <vt:lpstr>Príloha č. 6 - časť 2</vt:lpstr>
      <vt:lpstr>Príloha č. 6 - časť 3</vt:lpstr>
      <vt:lpstr>Príloha č. 6 - časť 4</vt:lpstr>
      <vt:lpstr>Príloha č. 6 - časť 5</vt:lpstr>
      <vt:lpstr>Príloha č. 7 - časť 1 </vt:lpstr>
      <vt:lpstr>Príloha č. 7 - časť 2</vt:lpstr>
      <vt:lpstr>Príloha č. 7 - časť 3 </vt:lpstr>
      <vt:lpstr>Príloha č. 7 - časť 4</vt:lpstr>
      <vt:lpstr>Príloha č. 7 - časť 5</vt:lpstr>
      <vt:lpstr>Príloha č. 8</vt:lpstr>
      <vt:lpstr>' Príloha č. 6 - časť 1'!Oblasť_tlače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5 - časť 3'!Oblasť_tlače</vt:lpstr>
      <vt:lpstr>'Príloha č. 5 - časť 4'!Oblasť_tlače</vt:lpstr>
      <vt:lpstr>'Príloha č. 5 - časť 5'!Oblasť_tlače</vt:lpstr>
      <vt:lpstr>'Príloha č. 6 - časť 2'!Oblasť_tlače</vt:lpstr>
      <vt:lpstr>'Príloha č. 6 - časť 3'!Oblasť_tlače</vt:lpstr>
      <vt:lpstr>'Príloha č. 6 - časť 4'!Oblasť_tlače</vt:lpstr>
      <vt:lpstr>'Príloha č. 6 - časť 5'!Oblasť_tlače</vt:lpstr>
      <vt:lpstr>'Príloha č. 7 - časť 1 '!Oblasť_tlače</vt:lpstr>
      <vt:lpstr>'Príloha č. 7 - časť 2'!Oblasť_tlače</vt:lpstr>
      <vt:lpstr>'Príloha č. 7 - časť 3 '!Oblasť_tlače</vt:lpstr>
      <vt:lpstr>'Príloha č. 7 - časť 4'!Oblasť_tlače</vt:lpstr>
      <vt:lpstr>'Príloha č. 7 - časť 5'!Oblasť_tlače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2023-08-24T08:57:01Z</cp:lastPrinted>
  <dcterms:created xsi:type="dcterms:W3CDTF">2015-02-18T09:10:07Z</dcterms:created>
  <dcterms:modified xsi:type="dcterms:W3CDTF">2023-08-24T08:58:19Z</dcterms:modified>
</cp:coreProperties>
</file>