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04_pravf., LF/3_Výzva/"/>
    </mc:Choice>
  </mc:AlternateContent>
  <xr:revisionPtr revIDLastSave="1906" documentId="5_{58EF15CD-B61F-49F3-8AA3-283DD4D2600E}" xr6:coauthVersionLast="47" xr6:coauthVersionMax="47" xr10:uidLastSave="{585EDEEA-0A6D-4AF7-8AC0-ADB2F5E13243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5" i="3"/>
  <c r="F16" i="3"/>
  <c r="F13" i="3" l="1"/>
  <c r="F17" i="3" s="1"/>
  <c r="F10" i="3"/>
  <c r="F9" i="3"/>
  <c r="F11" i="3" l="1"/>
  <c r="F18" i="3" s="1"/>
  <c r="F19" i="3" s="1"/>
</calcChain>
</file>

<file path=xl/sharedStrings.xml><?xml version="1.0" encoding="utf-8"?>
<sst xmlns="http://schemas.openxmlformats.org/spreadsheetml/2006/main" count="38" uniqueCount="34">
  <si>
    <t>Jednotka</t>
  </si>
  <si>
    <t>ks</t>
  </si>
  <si>
    <t>bal</t>
  </si>
  <si>
    <t>Množstvo</t>
  </si>
  <si>
    <t>Cena celkom časť I.</t>
  </si>
  <si>
    <t>Jednotková cena v EUR bez DPH</t>
  </si>
  <si>
    <t>Spolu v EUR bez DPH</t>
  </si>
  <si>
    <t>Cena celkom časť II.</t>
  </si>
  <si>
    <t>Predmet</t>
  </si>
  <si>
    <t>Por. č.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</si>
  <si>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</si>
  <si>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</si>
  <si>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</si>
  <si>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</si>
  <si>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</si>
  <si>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</si>
  <si>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</si>
  <si>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</si>
  <si>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</si>
  <si>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</si>
  <si>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</si>
  <si>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Ponúkaný produkt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</si>
  <si>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4/2023</t>
    </r>
  </si>
  <si>
    <t>Časť I. Právnická fakulta</t>
  </si>
  <si>
    <t xml:space="preserve">Etiketovacia kazetová páska kompatibilná s Brother TZ 251, alebo TZ 251e, originál. 
Šírka pásky 24 mm, Dĺžka pásky 8m, biely podklad, čierne písmo
Samolepiaci zalaminovaný štítok odolný voči vode. </t>
  </si>
  <si>
    <t xml:space="preserve">Etiketovacia kazetová páska kompatibilná s Brother TZ 221, alebo TZ e221, originál. 
Šírka pásky 9mm, Dĺžka pásky 8m, biely podklad, čierne písmo
Samolepiaci zalaminovaný štítok odolný voči vode. </t>
  </si>
  <si>
    <t>Spony do veľkokapacitnej zošívačky vyrobené z pozinkovaného drôtu 23/20. 16mm. 1000ks/bal.</t>
  </si>
  <si>
    <t xml:space="preserve">Ozdobný papier, štruktúra pripomínajúca tkanú látku/plátno. A3, 280g/m2, farba "ivory". Vhodný na ručné písanie.  </t>
  </si>
  <si>
    <t>Časť II. Lekárska fakulta</t>
  </si>
  <si>
    <t>Spolu bez DPH</t>
  </si>
  <si>
    <r>
      <t xml:space="preserve">Cena celkom - </t>
    </r>
    <r>
      <rPr>
        <b/>
        <sz val="10"/>
        <color theme="1"/>
        <rFont val="Corbel"/>
        <family val="2"/>
        <charset val="238"/>
      </rPr>
      <t>Návrh na plnenie kritéria</t>
    </r>
  </si>
  <si>
    <t>Príloha č. 1 Výzvy na predkladanie ponúk</t>
  </si>
  <si>
    <t>Veľkokapacitný celokovový kancelársky dierovač. Maximálna kapacita min. 65 listov, s prírazovou lištou, priemer dier 5,5mm, rozpätie dier 80mm. Napr. SAX 608</t>
  </si>
  <si>
    <t>Veľkokapacitná kovová zošívačka s nastaviteľnou hĺbkou zošívania 7 -70mm (minimálny rozsah). Možnosť použitia rôznych veľkostí spiniek 23/x až do 23/23 . Maximálna kapacita zošívania až 240 listov 80g/m2 papiera. Napr. Boxer 5500.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</si>
</sst>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2" fontId="2" fillId="3" borderId="2" xfId="0" applyNumberFormat="1" applyFont="1" applyFill="1" applyBorder="1"/>
    <xf numFmtId="4" fontId="2" fillId="3" borderId="6" xfId="0" applyNumberFormat="1" applyFont="1" applyFill="1" applyBorder="1" applyProtection="1">
      <protection locked="0"/>
    </xf>
    <xf numFmtId="2" fontId="1" fillId="0" borderId="4" xfId="0" applyNumberFormat="1" applyFont="1" applyBorder="1"/>
    <xf numFmtId="4" fontId="1" fillId="0" borderId="5" xfId="0" applyNumberFormat="1" applyFont="1" applyBorder="1" applyProtection="1">
      <protection locked="0"/>
    </xf>
    <xf numFmtId="2" fontId="1" fillId="3" borderId="11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0" fontId="2" fillId="3" borderId="2" xfId="0" applyFont="1" applyFill="1" applyBorder="1" applyAlignment="1">
      <alignment wrapText="1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/>
    <xf numFmtId="4" fontId="2" fillId="0" borderId="18" xfId="0" applyNumberFormat="1" applyFont="1" applyBorder="1" applyProtection="1">
      <protection locked="0"/>
    </xf>
    <xf numFmtId="0" fontId="1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7" xfId="0" applyFont="1" applyBorder="1"/>
    <xf numFmtId="0" fontId="2" fillId="0" borderId="17" xfId="0" applyFont="1" applyBorder="1" applyAlignment="1">
      <alignment wrapText="1"/>
    </xf>
    <xf numFmtId="2" fontId="1" fillId="0" borderId="17" xfId="0" applyNumberFormat="1" applyFont="1" applyBorder="1"/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2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top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26</xdr:row>
          <xdr:rowOff>9525</xdr:rowOff>
        </xdr:from>
        <xdr:to>
          <xdr:col>1</xdr:col>
          <xdr:colOff>3171825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28</xdr:row>
          <xdr:rowOff>19050</xdr:rowOff>
        </xdr:from>
        <xdr:to>
          <xdr:col>1</xdr:col>
          <xdr:colOff>3181350</xdr:colOff>
          <xdr:row>28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29</xdr:row>
          <xdr:rowOff>171450</xdr:rowOff>
        </xdr:from>
        <xdr:to>
          <xdr:col>1</xdr:col>
          <xdr:colOff>3152775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H40"/>
  <sheetViews>
    <sheetView tabSelected="1" zoomScaleNormal="100" workbookViewId="0">
      <selection activeCell="D15" sqref="D15"/>
    </sheetView>
  </sheetViews>
  <sheetFormatPr defaultRowHeight="15" x14ac:dyDescent="0.25"/>
  <cols>
    <col min="1" max="1" width="6.28515625" style="2" customWidth="1"/>
    <col min="2" max="2" width="81.5703125" style="2" customWidth="1"/>
    <col min="3" max="3" width="9.7109375" style="2" customWidth="1"/>
    <col min="4" max="4" width="9.5703125" style="2" customWidth="1"/>
    <col min="5" max="5" width="12" style="20" customWidth="1"/>
    <col min="6" max="6" width="12" style="2" customWidth="1"/>
    <col min="7" max="7" width="71.85546875" style="2" customWidth="1"/>
    <col min="8" max="8" width="21.5703125" style="2" customWidth="1"/>
    <col min="9" max="16384" width="9.140625" style="2"/>
  </cols>
  <sheetData>
    <row r="1" spans="1:8" x14ac:dyDescent="0.25">
      <c r="A1" s="50" t="s">
        <v>31</v>
      </c>
      <c r="B1" s="50"/>
      <c r="C1" s="50"/>
      <c r="D1" s="50"/>
      <c r="E1" s="50"/>
      <c r="F1" s="50"/>
      <c r="G1" s="50"/>
    </row>
    <row r="2" spans="1:8" ht="18.75" x14ac:dyDescent="0.3">
      <c r="A2" s="48" t="s">
        <v>10</v>
      </c>
      <c r="B2" s="48"/>
      <c r="C2" s="48"/>
      <c r="D2" s="48"/>
      <c r="E2" s="48"/>
      <c r="F2" s="48"/>
      <c r="G2" s="48"/>
    </row>
    <row r="3" spans="1:8" ht="25.5" customHeight="1" x14ac:dyDescent="0.25">
      <c r="A3" s="47" t="s">
        <v>22</v>
      </c>
      <c r="B3" s="47"/>
      <c r="C3" s="47"/>
      <c r="D3" s="47"/>
      <c r="E3" s="47"/>
      <c r="F3" s="47"/>
      <c r="G3" s="47"/>
    </row>
    <row r="4" spans="1:8" ht="25.5" customHeight="1" x14ac:dyDescent="0.25">
      <c r="A4" s="47" t="s">
        <v>19</v>
      </c>
      <c r="B4" s="47"/>
      <c r="C4" s="47"/>
      <c r="D4" s="47"/>
      <c r="E4" s="47"/>
      <c r="F4" s="47"/>
      <c r="G4" s="47"/>
      <c r="H4" s="1"/>
    </row>
    <row r="5" spans="1:8" ht="25.5" customHeight="1" x14ac:dyDescent="0.25">
      <c r="A5" s="47" t="s">
        <v>20</v>
      </c>
      <c r="B5" s="47"/>
      <c r="C5" s="47"/>
      <c r="D5" s="47"/>
      <c r="E5" s="47"/>
      <c r="F5" s="47"/>
      <c r="G5" s="47"/>
      <c r="H5" s="1"/>
    </row>
    <row r="6" spans="1:8" ht="15.75" customHeight="1" thickBot="1" x14ac:dyDescent="0.3">
      <c r="A6" s="27"/>
      <c r="B6" s="27"/>
      <c r="C6" s="27"/>
      <c r="D6" s="27"/>
      <c r="E6" s="27"/>
      <c r="F6" s="27"/>
      <c r="G6" s="27"/>
      <c r="H6" s="1"/>
    </row>
    <row r="7" spans="1:8" ht="45.75" thickBot="1" x14ac:dyDescent="0.3">
      <c r="A7" s="22" t="s">
        <v>9</v>
      </c>
      <c r="B7" s="3" t="s">
        <v>8</v>
      </c>
      <c r="C7" s="23" t="s">
        <v>0</v>
      </c>
      <c r="D7" s="4" t="s">
        <v>3</v>
      </c>
      <c r="E7" s="24" t="s">
        <v>5</v>
      </c>
      <c r="F7" s="4" t="s">
        <v>6</v>
      </c>
      <c r="G7" s="25" t="s">
        <v>21</v>
      </c>
      <c r="H7" s="1"/>
    </row>
    <row r="8" spans="1:8" ht="23.25" customHeight="1" x14ac:dyDescent="0.25">
      <c r="A8" s="51" t="s">
        <v>23</v>
      </c>
      <c r="B8" s="52"/>
      <c r="C8" s="52"/>
      <c r="D8" s="52"/>
      <c r="E8" s="19"/>
      <c r="F8" s="5"/>
      <c r="G8" s="6"/>
      <c r="H8" s="1"/>
    </row>
    <row r="9" spans="1:8" ht="38.25" x14ac:dyDescent="0.25">
      <c r="A9" s="7">
        <v>1</v>
      </c>
      <c r="B9" s="31" t="s">
        <v>24</v>
      </c>
      <c r="C9" s="32" t="s">
        <v>1</v>
      </c>
      <c r="D9" s="32">
        <v>10</v>
      </c>
      <c r="E9" s="8"/>
      <c r="F9" s="8">
        <f>D9*E9</f>
        <v>0</v>
      </c>
      <c r="G9" s="9"/>
      <c r="H9" s="10"/>
    </row>
    <row r="10" spans="1:8" ht="38.25" x14ac:dyDescent="0.25">
      <c r="A10" s="11">
        <v>2</v>
      </c>
      <c r="B10" s="31" t="s">
        <v>25</v>
      </c>
      <c r="C10" s="33" t="s">
        <v>1</v>
      </c>
      <c r="D10" s="33">
        <v>4</v>
      </c>
      <c r="E10" s="8"/>
      <c r="F10" s="8">
        <f>D10*E10</f>
        <v>0</v>
      </c>
      <c r="G10" s="9"/>
      <c r="H10" s="10"/>
    </row>
    <row r="11" spans="1:8" ht="15.75" thickBot="1" x14ac:dyDescent="0.3">
      <c r="A11" s="13" t="s">
        <v>4</v>
      </c>
      <c r="B11" s="14"/>
      <c r="C11" s="14"/>
      <c r="D11" s="14"/>
      <c r="E11" s="17"/>
      <c r="F11" s="17">
        <f>SUM(F9:F10)</f>
        <v>0</v>
      </c>
      <c r="G11" s="18"/>
      <c r="H11" s="1"/>
    </row>
    <row r="12" spans="1:8" ht="21.75" customHeight="1" x14ac:dyDescent="0.25">
      <c r="A12" s="54" t="s">
        <v>28</v>
      </c>
      <c r="B12" s="55"/>
      <c r="C12" s="55"/>
      <c r="D12" s="21"/>
      <c r="E12" s="15"/>
      <c r="F12" s="15"/>
      <c r="G12" s="16"/>
      <c r="H12" s="1"/>
    </row>
    <row r="13" spans="1:8" ht="25.5" x14ac:dyDescent="0.25">
      <c r="A13" s="11">
        <v>3</v>
      </c>
      <c r="B13" s="31" t="s">
        <v>32</v>
      </c>
      <c r="C13" s="33" t="s">
        <v>1</v>
      </c>
      <c r="D13" s="33">
        <v>2</v>
      </c>
      <c r="E13" s="12"/>
      <c r="F13" s="12">
        <f>D13*E13</f>
        <v>0</v>
      </c>
      <c r="G13" s="9"/>
      <c r="H13" s="1"/>
    </row>
    <row r="14" spans="1:8" ht="38.25" x14ac:dyDescent="0.25">
      <c r="A14" s="28">
        <v>4</v>
      </c>
      <c r="B14" s="31" t="s">
        <v>33</v>
      </c>
      <c r="C14" s="33" t="s">
        <v>1</v>
      </c>
      <c r="D14" s="33">
        <v>1</v>
      </c>
      <c r="E14" s="29"/>
      <c r="F14" s="12">
        <f>D14*E14</f>
        <v>0</v>
      </c>
      <c r="G14" s="30"/>
      <c r="H14" s="1"/>
    </row>
    <row r="15" spans="1:8" x14ac:dyDescent="0.25">
      <c r="A15" s="28">
        <v>5</v>
      </c>
      <c r="B15" s="31" t="s">
        <v>26</v>
      </c>
      <c r="C15" s="33" t="s">
        <v>2</v>
      </c>
      <c r="D15" s="33">
        <v>20</v>
      </c>
      <c r="E15" s="29"/>
      <c r="F15" s="12">
        <f>D15*E15</f>
        <v>0</v>
      </c>
      <c r="G15" s="30"/>
      <c r="H15" s="1"/>
    </row>
    <row r="16" spans="1:8" ht="25.5" x14ac:dyDescent="0.25">
      <c r="A16" s="28">
        <v>6</v>
      </c>
      <c r="B16" s="31" t="s">
        <v>27</v>
      </c>
      <c r="C16" s="33" t="s">
        <v>1</v>
      </c>
      <c r="D16" s="33">
        <v>50</v>
      </c>
      <c r="E16" s="29"/>
      <c r="F16" s="12">
        <f>D16*E16</f>
        <v>0</v>
      </c>
      <c r="G16" s="30"/>
      <c r="H16" s="1"/>
    </row>
    <row r="17" spans="1:8" ht="18.75" customHeight="1" thickBot="1" x14ac:dyDescent="0.3">
      <c r="A17" s="28"/>
      <c r="B17" s="34" t="s">
        <v>7</v>
      </c>
      <c r="C17" s="35"/>
      <c r="D17" s="35"/>
      <c r="E17" s="29"/>
      <c r="F17" s="36">
        <f>SUM(F13:F16)</f>
        <v>0</v>
      </c>
      <c r="G17" s="30"/>
      <c r="H17" s="1"/>
    </row>
    <row r="18" spans="1:8" ht="24.75" customHeight="1" x14ac:dyDescent="0.25">
      <c r="A18" s="37"/>
      <c r="B18" s="38" t="s">
        <v>29</v>
      </c>
      <c r="C18" s="38"/>
      <c r="D18" s="38"/>
      <c r="E18" s="39"/>
      <c r="F18" s="40">
        <f>F11+F17</f>
        <v>0</v>
      </c>
      <c r="G18" s="41"/>
      <c r="H18" s="1"/>
    </row>
    <row r="19" spans="1:8" ht="24.75" customHeight="1" thickBot="1" x14ac:dyDescent="0.3">
      <c r="A19" s="42"/>
      <c r="B19" s="43" t="s">
        <v>30</v>
      </c>
      <c r="C19" s="43"/>
      <c r="D19" s="43"/>
      <c r="E19" s="44"/>
      <c r="F19" s="45">
        <f>F18*1.2</f>
        <v>0</v>
      </c>
      <c r="G19" s="46"/>
      <c r="H19" s="1"/>
    </row>
    <row r="20" spans="1:8" x14ac:dyDescent="0.25">
      <c r="B20" s="53"/>
      <c r="C20" s="53"/>
      <c r="D20" s="53"/>
      <c r="E20" s="53"/>
      <c r="F20" s="53"/>
      <c r="G20" s="53"/>
      <c r="H20" s="53"/>
    </row>
    <row r="27" spans="1:8" x14ac:dyDescent="0.25">
      <c r="B27" s="26" t="s">
        <v>12</v>
      </c>
    </row>
    <row r="29" spans="1:8" x14ac:dyDescent="0.25">
      <c r="B29" s="26" t="s">
        <v>13</v>
      </c>
    </row>
    <row r="31" spans="1:8" x14ac:dyDescent="0.25">
      <c r="B31" s="26" t="s">
        <v>14</v>
      </c>
    </row>
    <row r="32" spans="1:8" x14ac:dyDescent="0.25">
      <c r="B32" s="26"/>
    </row>
    <row r="33" spans="2:6" x14ac:dyDescent="0.25">
      <c r="B33" s="26"/>
    </row>
    <row r="35" spans="2:6" x14ac:dyDescent="0.25">
      <c r="B35" s="26" t="s">
        <v>15</v>
      </c>
    </row>
    <row r="36" spans="2:6" x14ac:dyDescent="0.25">
      <c r="B36" s="26" t="s">
        <v>16</v>
      </c>
    </row>
    <row r="37" spans="2:6" x14ac:dyDescent="0.25">
      <c r="B37" s="26"/>
    </row>
    <row r="38" spans="2:6" x14ac:dyDescent="0.25">
      <c r="B38" s="2" t="s">
        <v>11</v>
      </c>
      <c r="E38" s="2"/>
    </row>
    <row r="39" spans="2:6" x14ac:dyDescent="0.25">
      <c r="D39" s="49" t="s">
        <v>17</v>
      </c>
      <c r="E39" s="49"/>
      <c r="F39" s="49"/>
    </row>
    <row r="40" spans="2:6" x14ac:dyDescent="0.25">
      <c r="D40" s="49" t="s">
        <v>18</v>
      </c>
      <c r="E40" s="49"/>
      <c r="F40" s="49"/>
    </row>
  </sheetData>
  <protectedRanges>
    <protectedRange algorithmName="SHA-512" hashValue="8O+/KaBwvej6j4cPhVFzN/DtS+ZIO2Y5FhIx94WcQAsrmsXr9C/QVXqEh7/EaUURLVKTpohxMvK3KCcTWNYz7A==" saltValue="O/6ngo+zXxUGkiLCrFvu2Q==" spinCount="100000" sqref="B9:D10" name="Rozsah1_1"/>
    <protectedRange algorithmName="SHA-512" hashValue="8O+/KaBwvej6j4cPhVFzN/DtS+ZIO2Y5FhIx94WcQAsrmsXr9C/QVXqEh7/EaUURLVKTpohxMvK3KCcTWNYz7A==" saltValue="O/6ngo+zXxUGkiLCrFvu2Q==" spinCount="100000" sqref="B13:D16" name="Rozsah1_5"/>
  </protectedRanges>
  <mergeCells count="10">
    <mergeCell ref="A5:G5"/>
    <mergeCell ref="A2:G2"/>
    <mergeCell ref="D39:F39"/>
    <mergeCell ref="D40:F40"/>
    <mergeCell ref="A1:G1"/>
    <mergeCell ref="A3:G3"/>
    <mergeCell ref="A8:D8"/>
    <mergeCell ref="A4:G4"/>
    <mergeCell ref="B20:H20"/>
    <mergeCell ref="A12:C12"/>
  </mergeCells>
  <conditionalFormatting sqref="D9:D10">
    <cfRule type="containsText" dxfId="16" priority="1" operator="containsText" text="papiernictvo plus">
      <formula>NOT(ISERROR(SEARCH("papiernictvo plus",D9)))</formula>
    </cfRule>
    <cfRule type="containsText" dxfId="15" priority="2" operator="containsText" text="officeland">
      <formula>NOT(ISERROR(SEARCH("officeland",D9)))</formula>
    </cfRule>
    <cfRule type="containsText" priority="3" operator="containsText" text="officeland">
      <formula>NOT(ISERROR(SEARCH("officeland",D9)))</formula>
    </cfRule>
    <cfRule type="containsText" dxfId="14" priority="4" operator="containsText" text="daffer">
      <formula>NOT(ISERROR(SEARCH("daffer",D9)))</formula>
    </cfRule>
    <cfRule type="containsText" dxfId="13" priority="5" operator="containsText" text="oficeland">
      <formula>NOT(ISERROR(SEARCH("oficeland",D9)))</formula>
    </cfRule>
    <cfRule type="containsText" priority="6" operator="containsText" text="oficeland">
      <formula>NOT(ISERROR(SEARCH("oficeland",D9)))</formula>
    </cfRule>
    <cfRule type="containsText" dxfId="12" priority="7" operator="containsText" text="wgo">
      <formula>NOT(ISERROR(SEARCH("wgo",D9)))</formula>
    </cfRule>
    <cfRule type="containsText" priority="8" operator="containsText" text="wgo">
      <formula>NOT(ISERROR(SEARCH("wgo",D9)))</formula>
    </cfRule>
    <cfRule type="containsText" dxfId="11" priority="9" operator="containsText" text="silnáspinka">
      <formula>NOT(ISERROR(SEARCH("silnáspinka",D9)))</formula>
    </cfRule>
    <cfRule type="containsText" dxfId="10" priority="10" operator="containsText" text="faxcopy">
      <formula>NOT(ISERROR(SEARCH("faxcopy",D9)))</formula>
    </cfRule>
    <cfRule type="containsText" dxfId="9" priority="11" operator="containsText" text="lamitec">
      <formula>NOT(ISERROR(SEARCH("lamitec",D9)))</formula>
    </cfRule>
    <cfRule type="containsText" dxfId="8" priority="12" operator="containsText" text="tsv">
      <formula>NOT(ISERROR(SEARCH("tsv",D9)))</formula>
    </cfRule>
    <cfRule type="containsText" dxfId="7" priority="13" operator="containsText" text="ševt">
      <formula>NOT(ISERROR(SEARCH("ševt",D9)))</formula>
    </cfRule>
    <cfRule type="containsText" dxfId="6" priority="14" operator="containsText" text="ševt">
      <formula>NOT(ISERROR(SEARCH("ševt",D9)))</formula>
    </cfRule>
    <cfRule type="containsText" dxfId="5" priority="15" operator="containsText" text="ševf">
      <formula>NOT(ISERROR(SEARCH("ševf",D9)))</formula>
    </cfRule>
    <cfRule type="containsText" dxfId="4" priority="16" operator="containsText" text="officeproduct">
      <formula>NOT(ISERROR(SEARCH("officeproduct",D9)))</formula>
    </cfRule>
    <cfRule type="containsText" dxfId="3" priority="17" operator="containsText" text="mojepapiernictvo">
      <formula>NOT(ISERROR(SEARCH("mojepapiernictvo",D9)))</formula>
    </cfRule>
    <cfRule type="containsText" dxfId="2" priority="18" operator="containsText" text="koh-i-nor">
      <formula>NOT(ISERROR(SEARCH("koh-i-nor",D9)))</formula>
    </cfRule>
    <cfRule type="containsText" dxfId="1" priority="19" operator="containsText" text="Juniorpapier">
      <formula>NOT(ISERROR(SEARCH("Juniorpapier",D9)))</formula>
    </cfRule>
    <cfRule type="containsText" dxfId="0" priority="20" operator="containsText" text="oficemania">
      <formula>NOT(ISERROR(SEARCH("oficemania",D9)))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26</xdr:row>
                    <xdr:rowOff>9525</xdr:rowOff>
                  </from>
                  <to>
                    <xdr:col>1</xdr:col>
                    <xdr:colOff>3171825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28</xdr:row>
                    <xdr:rowOff>19050</xdr:rowOff>
                  </from>
                  <to>
                    <xdr:col>1</xdr:col>
                    <xdr:colOff>3181350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29</xdr:row>
                    <xdr:rowOff>171450</xdr:rowOff>
                  </from>
                  <to>
                    <xdr:col>1</xdr:col>
                    <xdr:colOff>3152775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8F46F4BF-120A-423B-AC51-9C5758DB7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2023-09-12T05:20:39Z</cp:lastPrinted>
  <dcterms:created xsi:type="dcterms:W3CDTF">2022-05-31T14:14:30Z</dcterms:created>
  <dcterms:modified xsi:type="dcterms:W3CDTF">2023-09-12T05:48:54Z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