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5A6030AA-A89A-495B-A3CB-21AE438CD5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ofertowy'!$A$1:$M$123</definedName>
  </definedNames>
  <calcPr calcId="191029"/>
</workbook>
</file>

<file path=xl/calcChain.xml><?xml version="1.0" encoding="utf-8"?>
<calcChain xmlns="http://schemas.openxmlformats.org/spreadsheetml/2006/main">
  <c r="I82" i="1" l="1"/>
  <c r="I81" i="1"/>
  <c r="K81" i="1" s="1"/>
  <c r="L81" i="1" s="1"/>
  <c r="I80" i="1"/>
  <c r="I79" i="1"/>
  <c r="K79" i="1" s="1"/>
  <c r="L79" i="1" s="1"/>
  <c r="I78" i="1"/>
  <c r="I77" i="1"/>
  <c r="K77" i="1" s="1"/>
  <c r="L77" i="1" s="1"/>
  <c r="I76" i="1"/>
  <c r="I75" i="1"/>
  <c r="K75" i="1" s="1"/>
  <c r="L75" i="1" s="1"/>
  <c r="I74" i="1"/>
  <c r="I73" i="1"/>
  <c r="K73" i="1" s="1"/>
  <c r="L73" i="1" s="1"/>
  <c r="I72" i="1"/>
  <c r="I71" i="1"/>
  <c r="K71" i="1" s="1"/>
  <c r="L71" i="1" s="1"/>
  <c r="I70" i="1"/>
  <c r="I69" i="1"/>
  <c r="K69" i="1" s="1"/>
  <c r="L69" i="1" s="1"/>
  <c r="I68" i="1"/>
  <c r="I67" i="1"/>
  <c r="K67" i="1" s="1"/>
  <c r="L67" i="1" s="1"/>
  <c r="I66" i="1"/>
  <c r="I65" i="1"/>
  <c r="K65" i="1" s="1"/>
  <c r="L65" i="1" s="1"/>
  <c r="I64" i="1"/>
  <c r="I63" i="1"/>
  <c r="K63" i="1" s="1"/>
  <c r="L63" i="1" s="1"/>
  <c r="I62" i="1"/>
  <c r="I61" i="1"/>
  <c r="K61" i="1" s="1"/>
  <c r="L61" i="1" s="1"/>
  <c r="I60" i="1"/>
  <c r="I59" i="1"/>
  <c r="K59" i="1" s="1"/>
  <c r="L59" i="1" s="1"/>
  <c r="I58" i="1"/>
  <c r="I57" i="1"/>
  <c r="K57" i="1" s="1"/>
  <c r="L57" i="1" s="1"/>
  <c r="I56" i="1"/>
  <c r="I55" i="1"/>
  <c r="K55" i="1" s="1"/>
  <c r="L55" i="1" s="1"/>
  <c r="I54" i="1"/>
  <c r="I53" i="1"/>
  <c r="K53" i="1" s="1"/>
  <c r="L53" i="1" s="1"/>
  <c r="I52" i="1"/>
  <c r="I51" i="1"/>
  <c r="K51" i="1" s="1"/>
  <c r="L51" i="1" s="1"/>
  <c r="I50" i="1"/>
  <c r="I49" i="1"/>
  <c r="K49" i="1" s="1"/>
  <c r="L49" i="1" s="1"/>
  <c r="I48" i="1"/>
  <c r="I47" i="1"/>
  <c r="K47" i="1" s="1"/>
  <c r="L47" i="1" s="1"/>
  <c r="I46" i="1"/>
  <c r="I45" i="1"/>
  <c r="K45" i="1" s="1"/>
  <c r="L45" i="1" s="1"/>
  <c r="I44" i="1"/>
  <c r="I43" i="1"/>
  <c r="K43" i="1" s="1"/>
  <c r="L43" i="1" s="1"/>
  <c r="I42" i="1"/>
  <c r="I41" i="1"/>
  <c r="K41" i="1" s="1"/>
  <c r="L41" i="1" s="1"/>
  <c r="I40" i="1"/>
  <c r="I39" i="1"/>
  <c r="K39" i="1" s="1"/>
  <c r="L39" i="1" s="1"/>
  <c r="I38" i="1"/>
  <c r="I37" i="1"/>
  <c r="K37" i="1" s="1"/>
  <c r="L37" i="1" s="1"/>
  <c r="I36" i="1"/>
  <c r="I35" i="1"/>
  <c r="K35" i="1" s="1"/>
  <c r="L35" i="1" s="1"/>
  <c r="I34" i="1"/>
  <c r="I33" i="1"/>
  <c r="K33" i="1" s="1"/>
  <c r="L33" i="1" s="1"/>
  <c r="I32" i="1"/>
  <c r="I31" i="1"/>
  <c r="K31" i="1" s="1"/>
  <c r="L31" i="1" s="1"/>
  <c r="I30" i="1"/>
  <c r="F84" i="1" l="1"/>
  <c r="L52" i="1"/>
  <c r="L54" i="1"/>
  <c r="L66" i="1"/>
  <c r="L80" i="1"/>
  <c r="K30" i="1"/>
  <c r="K32" i="1"/>
  <c r="L32" i="1" s="1"/>
  <c r="K34" i="1"/>
  <c r="L34" i="1" s="1"/>
  <c r="K36" i="1"/>
  <c r="L36" i="1" s="1"/>
  <c r="K38" i="1"/>
  <c r="L38" i="1" s="1"/>
  <c r="K40" i="1"/>
  <c r="L40" i="1" s="1"/>
  <c r="K42" i="1"/>
  <c r="L42" i="1" s="1"/>
  <c r="K44" i="1"/>
  <c r="L44" i="1" s="1"/>
  <c r="K46" i="1"/>
  <c r="L46" i="1" s="1"/>
  <c r="K48" i="1"/>
  <c r="L48" i="1" s="1"/>
  <c r="K50" i="1"/>
  <c r="L50" i="1" s="1"/>
  <c r="K52" i="1"/>
  <c r="K54" i="1"/>
  <c r="K56" i="1"/>
  <c r="L56" i="1" s="1"/>
  <c r="K58" i="1"/>
  <c r="L58" i="1" s="1"/>
  <c r="K60" i="1"/>
  <c r="L60" i="1" s="1"/>
  <c r="K62" i="1"/>
  <c r="L62" i="1" s="1"/>
  <c r="K64" i="1"/>
  <c r="L64" i="1" s="1"/>
  <c r="K66" i="1"/>
  <c r="K68" i="1"/>
  <c r="L68" i="1" s="1"/>
  <c r="K70" i="1"/>
  <c r="L70" i="1" s="1"/>
  <c r="K72" i="1"/>
  <c r="L72" i="1" s="1"/>
  <c r="K74" i="1"/>
  <c r="L74" i="1" s="1"/>
  <c r="K76" i="1"/>
  <c r="L76" i="1" s="1"/>
  <c r="K78" i="1"/>
  <c r="L78" i="1" s="1"/>
  <c r="K80" i="1"/>
  <c r="K82" i="1"/>
  <c r="L82" i="1" s="1"/>
  <c r="L30" i="1"/>
  <c r="F85" i="1" l="1"/>
  <c r="B26" i="1" s="1"/>
</calcChain>
</file>

<file path=xl/sharedStrings.xml><?xml version="1.0" encoding="utf-8"?>
<sst xmlns="http://schemas.openxmlformats.org/spreadsheetml/2006/main" count="251" uniqueCount="204">
  <si>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</si>
  <si>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</si>
  <si>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</si>
  <si>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</si>
  <si>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</si>
  <si>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</si>
  <si>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</si>
  <si>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</si>
  <si>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</si>
  <si>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</si>
  <si>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</si>
  <si>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27</t>
  </si>
  <si>
    <t>OPR-PSPAL</t>
  </si>
  <si>
    <t>Opryski środkami ochrony roślin opryskiwaczem plecakowym z napędem spalinowym</t>
  </si>
  <si>
    <t>HA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</si>
  <si>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</si>
  <si>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</si>
  <si>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</si>
  <si>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</si>
  <si>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</si>
  <si>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</si>
  <si>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</si>
  <si>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</si>
  <si>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</si>
  <si>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</si>
  <si>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</si>
  <si>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</si>
  <si>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</si>
  <si>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</si>
  <si>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</si>
  <si>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</si>
  <si>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</si>
  <si>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214</t>
  </si>
  <si>
    <t>ORKA-ŁOP</t>
  </si>
  <si>
    <t>Orka łopatą mechaniczną</t>
  </si>
  <si>
    <t>215</t>
  </si>
  <si>
    <t>WŁÓK-SC</t>
  </si>
  <si>
    <t>Wyrównywanie powierzchni włóką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</si>
  <si>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</si>
  <si>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</si>
  <si>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</si>
  <si>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</si>
  <si>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</si>
  <si>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</si>
  <si>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221</t>
  </si>
  <si>
    <t>ZB-KAM</t>
  </si>
  <si>
    <t>Zbiór i wywóz kamieni</t>
  </si>
  <si>
    <t>222</t>
  </si>
  <si>
    <t>NAW-MINEC</t>
  </si>
  <si>
    <t>Nawożenie mineralne w sadzonkach -wykonywane mechanicznie</t>
  </si>
  <si>
    <t>224</t>
  </si>
  <si>
    <t>SIEW-NC</t>
  </si>
  <si>
    <t>Rozsiew nawozów startowo rozrzutnikiem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</si>
  <si>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</si>
  <si>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</si>
  <si>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</si>
  <si>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</si>
  <si>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</si>
  <si>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</si>
  <si>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</si>
  <si>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</si>
  <si>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</si>
  <si>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</si>
  <si>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</si>
  <si>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</si>
  <si>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</si>
  <si>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</si>
  <si>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</si>
  <si>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</si>
  <si>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</si>
  <si>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</si>
  <si>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</si>
  <si>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</si>
  <si>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</si>
  <si>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239</t>
  </si>
  <si>
    <t>POZ-P</t>
  </si>
  <si>
    <t>Pozyskanie pędów, cięcie zrzezów, liczenie, wiązanie i dołowanie</t>
  </si>
  <si>
    <t>TSZT</t>
  </si>
  <si>
    <t>240</t>
  </si>
  <si>
    <t>SZK-ZR</t>
  </si>
  <si>
    <t>Szkółkowanie zrzezów lub wycinków korzeniowych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</si>
  <si>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</si>
  <si>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</si>
  <si>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</si>
  <si>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</si>
  <si>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</si>
  <si>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</si>
  <si>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</si>
  <si>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</si>
  <si>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</si>
  <si>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</si>
  <si>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</si>
  <si>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</si>
  <si>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</si>
  <si>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</si>
  <si>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</si>
  <si>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</si>
  <si>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</si>
  <si>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</si>
  <si>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</si>
  <si>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</si>
  <si>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</si>
  <si>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</si>
  <si>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</si>
  <si>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</si>
  <si>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</si>
  <si>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</si>
  <si>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</si>
  <si>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</si>
  <si>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</si>
  <si>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</si>
  <si>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</si>
  <si>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</si>
  <si>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</si>
  <si>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</si>
  <si>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</si>
  <si>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</si>
  <si>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</si>
  <si>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</si>
  <si>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</si>
  <si>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</si>
  <si>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</si>
  <si>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</si>
  <si>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</si>
  <si>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</si>
  <si>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</si>
  <si>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272</t>
  </si>
  <si>
    <t>SIEW-GC</t>
  </si>
  <si>
    <t>Siew nasion grubych</t>
  </si>
  <si>
    <t>274</t>
  </si>
  <si>
    <t>SIEW DCM</t>
  </si>
  <si>
    <t>Siew częściowy nasion drobnych siewnikiem mechanicznie</t>
  </si>
  <si>
    <t>275</t>
  </si>
  <si>
    <t>SIEW-R</t>
  </si>
  <si>
    <t>Siew nasion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</si>
  <si>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</si>
  <si>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</si>
  <si>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</si>
  <si>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</si>
  <si>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</si>
  <si>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</si>
  <si>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290</t>
  </si>
  <si>
    <t>GLEBOSZ</t>
  </si>
  <si>
    <t>Głęboszowanie na szkółce</t>
  </si>
  <si>
    <t>292</t>
  </si>
  <si>
    <t>KOSZ-ZIEL</t>
  </si>
  <si>
    <t>Ścięcie i rozdrobnienie zielonek na ugorach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</si>
  <si>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</si>
  <si>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</si>
  <si>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</si>
  <si>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</si>
  <si>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</si>
  <si>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</si>
  <si>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</si>
  <si>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</si>
  <si>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</si>
  <si>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</si>
  <si>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</si>
  <si>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</si>
  <si>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</si>
  <si>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</si>
  <si>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</si>
  <si>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</si>
  <si>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</si>
  <si>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</si>
  <si>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</si>
  <si>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</si>
  <si>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</si>
  <si>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</si>
  <si>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</si>
  <si>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</si>
  <si>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</si>
  <si>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</si>
  <si>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</si>
  <si>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</si>
  <si>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</si>
  <si>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</si>
  <si>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</si>
  <si>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</si>
  <si>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</si>
  <si>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</si>
  <si>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</si>
  <si>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</si>
  <si>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</si>
  <si>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</si>
  <si>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</si>
  <si>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</si>
  <si>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</si>
  <si>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</si>
  <si>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</si>
  <si>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</si>
  <si>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</si>
  <si>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</si>
  <si>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</si>
  <si>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</si>
  <si>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</si>
  <si>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</si>
  <si>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</si>
  <si>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</si>
  <si>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</si>
  <si>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</si>
  <si>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</si>
  <si>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</si>
  <si>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P11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</si>
</sst>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20" zoomScaleNormal="100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182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13" t="s">
        <v>183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184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1" t="s">
        <v>185</v>
      </c>
      <c r="F14" s="31"/>
      <c r="G14" s="31"/>
    </row>
    <row r="15" spans="2:15" s="1" customFormat="1" ht="43.15" customHeight="1" x14ac:dyDescent="0.2"/>
    <row r="16" spans="2:15" s="1" customFormat="1" ht="20.85" customHeight="1" x14ac:dyDescent="0.2">
      <c r="B16" s="11" t="s">
        <v>186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187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202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188</v>
      </c>
      <c r="C22" s="11"/>
      <c r="D22" s="11"/>
      <c r="E22" s="11"/>
      <c r="F22" s="11"/>
      <c r="G22" s="11"/>
      <c r="H22" s="11"/>
      <c r="I22" s="11"/>
    </row>
    <row r="23" spans="2:13" s="1" customFormat="1" ht="21.75" customHeight="1" x14ac:dyDescent="0.2"/>
    <row r="24" spans="2:13" s="1" customFormat="1" ht="50.1" customHeight="1" x14ac:dyDescent="0.2">
      <c r="B24" s="21" t="s">
        <v>203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63.75" customHeight="1" x14ac:dyDescent="0.2">
      <c r="B26" s="22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18.75" customHeight="1" x14ac:dyDescent="0.2"/>
    <row r="28" spans="2:13" s="1" customFormat="1" ht="9" customHeight="1" x14ac:dyDescent="0.2"/>
    <row r="29" spans="2:13" s="1" customFormat="1" ht="57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0.64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17">
        <f t="shared" ref="L30:L61" si="2">ROUND(I30+ K30,2)</f>
        <v>0</v>
      </c>
      <c r="M30" s="1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69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7">
        <f t="shared" si="2"/>
        <v>0</v>
      </c>
      <c r="M31" s="18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3130.1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7">
        <f t="shared" si="2"/>
        <v>0</v>
      </c>
      <c r="M32" s="18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2302.1999999999998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7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110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7">
        <f t="shared" si="2"/>
        <v>0</v>
      </c>
      <c r="M34" s="18"/>
    </row>
    <row r="35" spans="2:13" s="1" customFormat="1" ht="28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152.6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7">
        <f t="shared" si="2"/>
        <v>0</v>
      </c>
      <c r="M35" s="18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22</v>
      </c>
      <c r="G36" s="8">
        <v>329.7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7">
        <f t="shared" si="2"/>
        <v>0</v>
      </c>
      <c r="M36" s="18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22</v>
      </c>
      <c r="G37" s="8">
        <v>178.8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7">
        <f t="shared" si="2"/>
        <v>0</v>
      </c>
      <c r="M37" s="18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22</v>
      </c>
      <c r="G38" s="8">
        <v>479.8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7">
        <f t="shared" si="2"/>
        <v>0</v>
      </c>
      <c r="M38" s="18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22</v>
      </c>
      <c r="G39" s="8">
        <v>68.8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7">
        <f t="shared" si="2"/>
        <v>0</v>
      </c>
      <c r="M39" s="18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22</v>
      </c>
      <c r="G40" s="8">
        <v>130.30000000000001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7">
        <f t="shared" si="2"/>
        <v>0</v>
      </c>
      <c r="M40" s="18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22</v>
      </c>
      <c r="G41" s="8">
        <v>890.4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7">
        <f t="shared" si="2"/>
        <v>0</v>
      </c>
      <c r="M41" s="18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14</v>
      </c>
      <c r="G42" s="8">
        <v>1.1000000000000001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7">
        <f t="shared" si="2"/>
        <v>0</v>
      </c>
      <c r="M42" s="18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22</v>
      </c>
      <c r="G43" s="8">
        <v>1152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7">
        <f t="shared" si="2"/>
        <v>0</v>
      </c>
      <c r="M43" s="18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14</v>
      </c>
      <c r="G44" s="8">
        <v>32.020000000000003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7">
        <f t="shared" si="2"/>
        <v>0</v>
      </c>
      <c r="M44" s="18"/>
    </row>
    <row r="45" spans="2:13" s="1" customFormat="1" ht="28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22</v>
      </c>
      <c r="G45" s="8">
        <v>1435.1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7">
        <f t="shared" si="2"/>
        <v>0</v>
      </c>
      <c r="M45" s="18"/>
    </row>
    <row r="46" spans="2:13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22</v>
      </c>
      <c r="G46" s="8">
        <v>277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7">
        <f t="shared" si="2"/>
        <v>0</v>
      </c>
      <c r="M46" s="18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22</v>
      </c>
      <c r="G47" s="8">
        <v>29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7">
        <f t="shared" si="2"/>
        <v>0</v>
      </c>
      <c r="M47" s="18"/>
    </row>
    <row r="48" spans="2:13" s="1" customFormat="1" ht="28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22</v>
      </c>
      <c r="G48" s="8">
        <v>201.6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7">
        <f t="shared" si="2"/>
        <v>0</v>
      </c>
      <c r="M48" s="18"/>
    </row>
    <row r="49" spans="2:13" s="1" customFormat="1" ht="19.7" customHeight="1" x14ac:dyDescent="0.2">
      <c r="B49" s="5">
        <v>20</v>
      </c>
      <c r="C49" s="6" t="s">
        <v>71</v>
      </c>
      <c r="D49" s="6" t="s">
        <v>72</v>
      </c>
      <c r="E49" s="7" t="s">
        <v>73</v>
      </c>
      <c r="F49" s="6" t="s">
        <v>22</v>
      </c>
      <c r="G49" s="8">
        <v>165.5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7">
        <f t="shared" si="2"/>
        <v>0</v>
      </c>
      <c r="M49" s="18"/>
    </row>
    <row r="50" spans="2:13" s="1" customFormat="1" ht="28.7" customHeight="1" x14ac:dyDescent="0.2">
      <c r="B50" s="5">
        <v>21</v>
      </c>
      <c r="C50" s="6" t="s">
        <v>74</v>
      </c>
      <c r="D50" s="6" t="s">
        <v>75</v>
      </c>
      <c r="E50" s="7" t="s">
        <v>76</v>
      </c>
      <c r="F50" s="6" t="s">
        <v>77</v>
      </c>
      <c r="G50" s="8">
        <v>2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7">
        <f t="shared" si="2"/>
        <v>0</v>
      </c>
      <c r="M50" s="18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77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7">
        <f t="shared" si="2"/>
        <v>0</v>
      </c>
      <c r="M51" s="18"/>
    </row>
    <row r="52" spans="2:13" s="1" customFormat="1" ht="28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77</v>
      </c>
      <c r="G52" s="8">
        <v>18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7">
        <f t="shared" si="2"/>
        <v>0</v>
      </c>
      <c r="M52" s="18"/>
    </row>
    <row r="53" spans="2:13" s="1" customFormat="1" ht="28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77</v>
      </c>
      <c r="G53" s="8">
        <v>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7">
        <f t="shared" si="2"/>
        <v>0</v>
      </c>
      <c r="M53" s="18"/>
    </row>
    <row r="54" spans="2:13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77</v>
      </c>
      <c r="G54" s="8">
        <v>623.4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7">
        <f t="shared" si="2"/>
        <v>0</v>
      </c>
      <c r="M54" s="18"/>
    </row>
    <row r="55" spans="2:13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77</v>
      </c>
      <c r="G55" s="8">
        <v>548.98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7">
        <f t="shared" si="2"/>
        <v>0</v>
      </c>
      <c r="M55" s="18"/>
    </row>
    <row r="56" spans="2:13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77</v>
      </c>
      <c r="G56" s="8">
        <v>9.67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7">
        <f t="shared" si="2"/>
        <v>0</v>
      </c>
      <c r="M56" s="18"/>
    </row>
    <row r="57" spans="2:13" s="1" customFormat="1" ht="28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77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28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77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28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77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28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77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77</v>
      </c>
      <c r="G61" s="8">
        <v>101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77</v>
      </c>
      <c r="G62" s="8">
        <v>90</v>
      </c>
      <c r="H62" s="10">
        <v>0</v>
      </c>
      <c r="I62" s="9">
        <f t="shared" ref="I62:I82" si="3">ROUND(G62* H62,2)</f>
        <v>0</v>
      </c>
      <c r="J62" s="5">
        <v>8</v>
      </c>
      <c r="K62" s="9">
        <f t="shared" ref="K62:K82" si="4">ROUND(I62* J62/100,2)</f>
        <v>0</v>
      </c>
      <c r="L62" s="17">
        <f t="shared" ref="L62:L82" si="5">ROUND(I62+ K62,2)</f>
        <v>0</v>
      </c>
      <c r="M62" s="18"/>
    </row>
    <row r="63" spans="2:13" s="1" customFormat="1" ht="19.7" customHeight="1" x14ac:dyDescent="0.2">
      <c r="B63" s="5">
        <v>34</v>
      </c>
      <c r="C63" s="6" t="s">
        <v>114</v>
      </c>
      <c r="D63" s="6" t="s">
        <v>115</v>
      </c>
      <c r="E63" s="7" t="s">
        <v>116</v>
      </c>
      <c r="F63" s="6" t="s">
        <v>77</v>
      </c>
      <c r="G63" s="8">
        <v>65.87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17">
        <f t="shared" si="5"/>
        <v>0</v>
      </c>
      <c r="M63" s="18"/>
    </row>
    <row r="64" spans="2:13" s="1" customFormat="1" ht="19.7" customHeight="1" x14ac:dyDescent="0.2">
      <c r="B64" s="5">
        <v>35</v>
      </c>
      <c r="C64" s="6" t="s">
        <v>117</v>
      </c>
      <c r="D64" s="6" t="s">
        <v>118</v>
      </c>
      <c r="E64" s="7" t="s">
        <v>119</v>
      </c>
      <c r="F64" s="6" t="s">
        <v>77</v>
      </c>
      <c r="G64" s="8">
        <v>102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17">
        <f t="shared" si="5"/>
        <v>0</v>
      </c>
      <c r="M64" s="18"/>
    </row>
    <row r="65" spans="2:13" s="1" customFormat="1" ht="19.7" customHeight="1" x14ac:dyDescent="0.2">
      <c r="B65" s="5">
        <v>36</v>
      </c>
      <c r="C65" s="6" t="s">
        <v>120</v>
      </c>
      <c r="D65" s="6" t="s">
        <v>121</v>
      </c>
      <c r="E65" s="7" t="s">
        <v>122</v>
      </c>
      <c r="F65" s="6" t="s">
        <v>77</v>
      </c>
      <c r="G65" s="8">
        <v>151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17">
        <f t="shared" si="5"/>
        <v>0</v>
      </c>
      <c r="M65" s="18"/>
    </row>
    <row r="66" spans="2:13" s="1" customFormat="1" ht="19.7" customHeight="1" x14ac:dyDescent="0.2">
      <c r="B66" s="5">
        <v>37</v>
      </c>
      <c r="C66" s="6" t="s">
        <v>123</v>
      </c>
      <c r="D66" s="6" t="s">
        <v>124</v>
      </c>
      <c r="E66" s="7" t="s">
        <v>125</v>
      </c>
      <c r="F66" s="6" t="s">
        <v>77</v>
      </c>
      <c r="G66" s="8">
        <v>5.87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17">
        <f t="shared" si="5"/>
        <v>0</v>
      </c>
      <c r="M66" s="18"/>
    </row>
    <row r="67" spans="2:13" s="1" customFormat="1" ht="19.7" customHeight="1" x14ac:dyDescent="0.2">
      <c r="B67" s="5">
        <v>38</v>
      </c>
      <c r="C67" s="6" t="s">
        <v>126</v>
      </c>
      <c r="D67" s="6" t="s">
        <v>127</v>
      </c>
      <c r="E67" s="7" t="s">
        <v>128</v>
      </c>
      <c r="F67" s="6" t="s">
        <v>22</v>
      </c>
      <c r="G67" s="8">
        <v>220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17">
        <f t="shared" si="5"/>
        <v>0</v>
      </c>
      <c r="M67" s="18"/>
    </row>
    <row r="68" spans="2:13" s="1" customFormat="1" ht="28.7" customHeight="1" x14ac:dyDescent="0.2">
      <c r="B68" s="5">
        <v>39</v>
      </c>
      <c r="C68" s="6" t="s">
        <v>129</v>
      </c>
      <c r="D68" s="6" t="s">
        <v>130</v>
      </c>
      <c r="E68" s="7" t="s">
        <v>131</v>
      </c>
      <c r="F68" s="6" t="s">
        <v>22</v>
      </c>
      <c r="G68" s="8">
        <v>71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17">
        <f t="shared" si="5"/>
        <v>0</v>
      </c>
      <c r="M68" s="18"/>
    </row>
    <row r="69" spans="2:13" s="1" customFormat="1" ht="19.7" customHeight="1" x14ac:dyDescent="0.2">
      <c r="B69" s="5">
        <v>40</v>
      </c>
      <c r="C69" s="6" t="s">
        <v>132</v>
      </c>
      <c r="D69" s="6" t="s">
        <v>133</v>
      </c>
      <c r="E69" s="7" t="s">
        <v>134</v>
      </c>
      <c r="F69" s="6" t="s">
        <v>22</v>
      </c>
      <c r="G69" s="8">
        <v>59.3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17">
        <f t="shared" si="5"/>
        <v>0</v>
      </c>
      <c r="M69" s="18"/>
    </row>
    <row r="70" spans="2:13" s="1" customFormat="1" ht="28.7" customHeight="1" x14ac:dyDescent="0.2">
      <c r="B70" s="5">
        <v>41</v>
      </c>
      <c r="C70" s="6" t="s">
        <v>135</v>
      </c>
      <c r="D70" s="6" t="s">
        <v>136</v>
      </c>
      <c r="E70" s="7" t="s">
        <v>137</v>
      </c>
      <c r="F70" s="6" t="s">
        <v>22</v>
      </c>
      <c r="G70" s="8">
        <v>130.30000000000001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17">
        <f t="shared" si="5"/>
        <v>0</v>
      </c>
      <c r="M70" s="18"/>
    </row>
    <row r="71" spans="2:13" s="1" customFormat="1" ht="19.7" customHeight="1" x14ac:dyDescent="0.2">
      <c r="B71" s="5">
        <v>42</v>
      </c>
      <c r="C71" s="6" t="s">
        <v>138</v>
      </c>
      <c r="D71" s="6" t="s">
        <v>139</v>
      </c>
      <c r="E71" s="7" t="s">
        <v>140</v>
      </c>
      <c r="F71" s="6" t="s">
        <v>77</v>
      </c>
      <c r="G71" s="8">
        <v>256.87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17">
        <f t="shared" si="5"/>
        <v>0</v>
      </c>
      <c r="M71" s="18"/>
    </row>
    <row r="72" spans="2:13" s="1" customFormat="1" ht="19.7" customHeight="1" x14ac:dyDescent="0.2">
      <c r="B72" s="5">
        <v>43</v>
      </c>
      <c r="C72" s="6" t="s">
        <v>141</v>
      </c>
      <c r="D72" s="6" t="s">
        <v>142</v>
      </c>
      <c r="E72" s="7" t="s">
        <v>143</v>
      </c>
      <c r="F72" s="6" t="s">
        <v>22</v>
      </c>
      <c r="G72" s="8">
        <v>199.4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17">
        <f t="shared" si="5"/>
        <v>0</v>
      </c>
      <c r="M72" s="18"/>
    </row>
    <row r="73" spans="2:13" s="1" customFormat="1" ht="19.7" customHeight="1" x14ac:dyDescent="0.2">
      <c r="B73" s="5">
        <v>44</v>
      </c>
      <c r="C73" s="6" t="s">
        <v>144</v>
      </c>
      <c r="D73" s="6" t="s">
        <v>145</v>
      </c>
      <c r="E73" s="7" t="s">
        <v>146</v>
      </c>
      <c r="F73" s="6" t="s">
        <v>22</v>
      </c>
      <c r="G73" s="8">
        <v>220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17">
        <f t="shared" si="5"/>
        <v>0</v>
      </c>
      <c r="M73" s="18"/>
    </row>
    <row r="74" spans="2:13" s="1" customFormat="1" ht="28.7" customHeight="1" x14ac:dyDescent="0.2">
      <c r="B74" s="5">
        <v>45</v>
      </c>
      <c r="C74" s="6" t="s">
        <v>147</v>
      </c>
      <c r="D74" s="6" t="s">
        <v>148</v>
      </c>
      <c r="E74" s="7" t="s">
        <v>149</v>
      </c>
      <c r="F74" s="6" t="s">
        <v>150</v>
      </c>
      <c r="G74" s="8">
        <v>2000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17">
        <f t="shared" si="5"/>
        <v>0</v>
      </c>
      <c r="M74" s="18"/>
    </row>
    <row r="75" spans="2:13" s="1" customFormat="1" ht="19.7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150</v>
      </c>
      <c r="G75" s="8">
        <v>700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17">
        <f t="shared" si="5"/>
        <v>0</v>
      </c>
      <c r="M75" s="18"/>
    </row>
    <row r="76" spans="2:13" s="1" customFormat="1" ht="19.7" customHeight="1" x14ac:dyDescent="0.2">
      <c r="B76" s="5">
        <v>47</v>
      </c>
      <c r="C76" s="6" t="s">
        <v>154</v>
      </c>
      <c r="D76" s="6" t="s">
        <v>155</v>
      </c>
      <c r="E76" s="7" t="s">
        <v>156</v>
      </c>
      <c r="F76" s="6" t="s">
        <v>150</v>
      </c>
      <c r="G76" s="8">
        <v>5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7">
        <f t="shared" si="5"/>
        <v>0</v>
      </c>
      <c r="M76" s="18"/>
    </row>
    <row r="77" spans="2:13" s="1" customFormat="1" ht="19.7" customHeight="1" x14ac:dyDescent="0.2">
      <c r="B77" s="5">
        <v>48</v>
      </c>
      <c r="C77" s="6" t="s">
        <v>157</v>
      </c>
      <c r="D77" s="6" t="s">
        <v>158</v>
      </c>
      <c r="E77" s="7" t="s">
        <v>159</v>
      </c>
      <c r="F77" s="6" t="s">
        <v>150</v>
      </c>
      <c r="G77" s="8">
        <v>5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7">
        <f t="shared" si="5"/>
        <v>0</v>
      </c>
      <c r="M77" s="18"/>
    </row>
    <row r="78" spans="2:13" s="1" customFormat="1" ht="19.7" customHeight="1" x14ac:dyDescent="0.2">
      <c r="B78" s="5">
        <v>49</v>
      </c>
      <c r="C78" s="6" t="s">
        <v>160</v>
      </c>
      <c r="D78" s="6" t="s">
        <v>161</v>
      </c>
      <c r="E78" s="7" t="s">
        <v>162</v>
      </c>
      <c r="F78" s="6" t="s">
        <v>150</v>
      </c>
      <c r="G78" s="8">
        <v>1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7">
        <f t="shared" si="5"/>
        <v>0</v>
      </c>
      <c r="M78" s="18"/>
    </row>
    <row r="79" spans="2:13" s="1" customFormat="1" ht="19.7" customHeight="1" x14ac:dyDescent="0.2">
      <c r="B79" s="5">
        <v>50</v>
      </c>
      <c r="C79" s="6" t="s">
        <v>163</v>
      </c>
      <c r="D79" s="6" t="s">
        <v>164</v>
      </c>
      <c r="E79" s="7" t="s">
        <v>165</v>
      </c>
      <c r="F79" s="6" t="s">
        <v>150</v>
      </c>
      <c r="G79" s="8">
        <v>2.2000000000000002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7">
        <f t="shared" si="5"/>
        <v>0</v>
      </c>
      <c r="M79" s="18"/>
    </row>
    <row r="80" spans="2:13" s="1" customFormat="1" ht="19.7" customHeight="1" x14ac:dyDescent="0.2">
      <c r="B80" s="5">
        <v>51</v>
      </c>
      <c r="C80" s="6" t="s">
        <v>166</v>
      </c>
      <c r="D80" s="6" t="s">
        <v>167</v>
      </c>
      <c r="E80" s="7" t="s">
        <v>168</v>
      </c>
      <c r="F80" s="6" t="s">
        <v>169</v>
      </c>
      <c r="G80" s="8">
        <v>611.1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7">
        <f t="shared" si="5"/>
        <v>0</v>
      </c>
      <c r="M80" s="18"/>
    </row>
    <row r="81" spans="2:14" s="1" customFormat="1" ht="19.7" customHeight="1" x14ac:dyDescent="0.2">
      <c r="B81" s="5">
        <v>52</v>
      </c>
      <c r="C81" s="6" t="s">
        <v>170</v>
      </c>
      <c r="D81" s="6" t="s">
        <v>171</v>
      </c>
      <c r="E81" s="7" t="s">
        <v>172</v>
      </c>
      <c r="F81" s="6" t="s">
        <v>169</v>
      </c>
      <c r="G81" s="8">
        <v>50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7">
        <f t="shared" si="5"/>
        <v>0</v>
      </c>
      <c r="M81" s="18"/>
    </row>
    <row r="82" spans="2:14" s="1" customFormat="1" ht="19.7" customHeight="1" x14ac:dyDescent="0.2">
      <c r="B82" s="5">
        <v>53</v>
      </c>
      <c r="C82" s="6" t="s">
        <v>173</v>
      </c>
      <c r="D82" s="6" t="s">
        <v>174</v>
      </c>
      <c r="E82" s="7" t="s">
        <v>175</v>
      </c>
      <c r="F82" s="6" t="s">
        <v>169</v>
      </c>
      <c r="G82" s="8">
        <v>104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7">
        <f t="shared" si="5"/>
        <v>0</v>
      </c>
      <c r="M82" s="18"/>
    </row>
    <row r="83" spans="2:14" s="1" customFormat="1" ht="27" customHeight="1" x14ac:dyDescent="0.2"/>
    <row r="84" spans="2:14" s="1" customFormat="1" ht="21.4" customHeight="1" x14ac:dyDescent="0.2">
      <c r="B84" s="25" t="s">
        <v>176</v>
      </c>
      <c r="C84" s="25"/>
      <c r="D84" s="25"/>
      <c r="E84" s="25"/>
      <c r="F84" s="32">
        <f>ROUND(I30+I31+I32+I33+I34+I35+I36+I37+I38+I39+I40+I41+I42+I43+I44+I45+I46+I47+I48+I49+I50+I51+I52+I53+I54+I55+I56+I57+I58+I59+I60+I61+I62+I63+I64+I65+I66+I67+I68+I69+I70+I71+I72+I73+I74+I75+I76+I77+I78+I79+I80+I81+I82,2)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19.5" customHeight="1" x14ac:dyDescent="0.2">
      <c r="B85" s="25" t="s">
        <v>177</v>
      </c>
      <c r="C85" s="25"/>
      <c r="D85" s="25"/>
      <c r="E85" s="25"/>
      <c r="F85" s="26">
        <f>ROUND(L30+L31+L32+L33+L34+L35+L36+L37+L38+L39+L40+L41+L42+L43+L44+L45+L46+L47+L48+L49+L50+L51+L52+L53+L54+L55+L56+L57+L58+L59+L60+L61+L62+L63+L64+L65+L66+L67+L68+L69+L70+L71+L72+L73+L74+L75+L76+L77+L78+L79+L80+L81+L82,2)</f>
        <v>0</v>
      </c>
      <c r="G85" s="27"/>
      <c r="H85" s="27"/>
      <c r="I85" s="27"/>
      <c r="J85" s="27"/>
      <c r="K85" s="27"/>
      <c r="L85" s="27"/>
      <c r="M85" s="28"/>
    </row>
    <row r="86" spans="2:14" s="1" customFormat="1" ht="68.25" customHeight="1" x14ac:dyDescent="0.2">
      <c r="B86" s="19" t="s">
        <v>189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2.65" customHeight="1" x14ac:dyDescent="0.2"/>
    <row r="88" spans="2:14" s="1" customFormat="1" ht="104.25" customHeight="1" x14ac:dyDescent="0.2">
      <c r="B88" s="19" t="s">
        <v>190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1" customFormat="1" ht="5.25" customHeight="1" x14ac:dyDescent="0.2"/>
    <row r="90" spans="2:14" s="1" customFormat="1" ht="96.75" customHeight="1" x14ac:dyDescent="0.2">
      <c r="B90" s="23" t="s">
        <v>191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 s="1" customFormat="1" ht="5.25" customHeight="1" x14ac:dyDescent="0.2"/>
    <row r="92" spans="2:14" s="1" customFormat="1" ht="37.9" customHeight="1" x14ac:dyDescent="0.2">
      <c r="B92" s="15" t="s">
        <v>178</v>
      </c>
      <c r="C92" s="15"/>
      <c r="D92" s="15"/>
      <c r="E92" s="15"/>
      <c r="F92" s="29" t="s">
        <v>179</v>
      </c>
      <c r="G92" s="29"/>
      <c r="H92" s="29"/>
      <c r="I92" s="29"/>
      <c r="J92" s="29"/>
      <c r="K92" s="29"/>
      <c r="L92" s="29"/>
    </row>
    <row r="93" spans="2:14" s="1" customFormat="1" ht="28.7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7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.65" customHeight="1" x14ac:dyDescent="0.2"/>
    <row r="98" spans="2:14" s="1" customFormat="1" ht="187.5" customHeight="1" x14ac:dyDescent="0.2">
      <c r="B98" s="19" t="s">
        <v>192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65" customHeight="1" x14ac:dyDescent="0.2"/>
    <row r="100" spans="2:14" s="1" customFormat="1" ht="36.950000000000003" customHeight="1" x14ac:dyDescent="0.2">
      <c r="B100" s="14" t="s">
        <v>193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37.9" customHeight="1" x14ac:dyDescent="0.2">
      <c r="B102" s="15" t="s">
        <v>180</v>
      </c>
      <c r="C102" s="15"/>
      <c r="D102" s="15"/>
      <c r="E102" s="15"/>
      <c r="F102" s="24" t="s">
        <v>181</v>
      </c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7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.65" customHeight="1" x14ac:dyDescent="0.2"/>
    <row r="108" spans="2:14" s="1" customFormat="1" ht="159.94999999999999" customHeight="1" x14ac:dyDescent="0.2">
      <c r="B108" s="19" t="s">
        <v>194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65" customHeight="1" x14ac:dyDescent="0.2"/>
    <row r="110" spans="2:14" s="1" customFormat="1" ht="54.95" customHeight="1" x14ac:dyDescent="0.2">
      <c r="B110" s="19" t="s">
        <v>195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2.65" customHeight="1" x14ac:dyDescent="0.2"/>
    <row r="112" spans="2:14" s="1" customFormat="1" ht="60" customHeight="1" x14ac:dyDescent="0.2">
      <c r="B112" s="23" t="s">
        <v>196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" customFormat="1" ht="2.65" customHeight="1" x14ac:dyDescent="0.2"/>
    <row r="114" spans="2:14" s="1" customFormat="1" ht="48" customHeight="1" x14ac:dyDescent="0.2">
      <c r="B114" s="23" t="s">
        <v>197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" customFormat="1" ht="2.65" customHeight="1" x14ac:dyDescent="0.2"/>
    <row r="116" spans="2:14" s="1" customFormat="1" ht="125.1" customHeight="1" x14ac:dyDescent="0.2">
      <c r="B116" s="19" t="s">
        <v>198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65" customHeight="1" x14ac:dyDescent="0.2"/>
    <row r="118" spans="2:14" s="1" customFormat="1" ht="84.95" customHeight="1" x14ac:dyDescent="0.2">
      <c r="B118" s="19" t="s">
        <v>199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86.85" customHeight="1" x14ac:dyDescent="0.2"/>
    <row r="120" spans="2:14" s="1" customFormat="1" ht="17.649999999999999" customHeight="1" x14ac:dyDescent="0.2">
      <c r="I120" s="36" t="s">
        <v>200</v>
      </c>
      <c r="J120" s="36"/>
    </row>
    <row r="121" spans="2:14" s="1" customFormat="1" ht="48.75" customHeight="1" x14ac:dyDescent="0.2"/>
    <row r="122" spans="2:14" s="1" customFormat="1" ht="81.599999999999994" customHeight="1" x14ac:dyDescent="0.2">
      <c r="B122" s="20" t="s">
        <v>201</v>
      </c>
      <c r="C122" s="20"/>
      <c r="D122" s="20"/>
      <c r="E122" s="20"/>
      <c r="F122" s="20"/>
      <c r="G122" s="20"/>
      <c r="H122" s="20"/>
      <c r="I122" s="20"/>
      <c r="J122" s="20"/>
    </row>
    <row r="123" spans="2:14" s="1" customFormat="1" ht="28.7" customHeight="1" x14ac:dyDescent="0.2"/>
  </sheetData>
  <sheetProtection sheet="1" objects="1" scenarios="1"/>
  <mergeCells count="107">
    <mergeCell ref="I120:J120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75:M75"/>
    <mergeCell ref="L76:M76"/>
    <mergeCell ref="L77:M77"/>
    <mergeCell ref="L78:M78"/>
    <mergeCell ref="L79:M79"/>
    <mergeCell ref="L46:M46"/>
    <mergeCell ref="L47:M47"/>
    <mergeCell ref="L48:M48"/>
    <mergeCell ref="L49:M49"/>
    <mergeCell ref="L40:M40"/>
    <mergeCell ref="L41:M41"/>
    <mergeCell ref="L42:M42"/>
    <mergeCell ref="L43:M43"/>
    <mergeCell ref="L44:M44"/>
    <mergeCell ref="B108:N108"/>
    <mergeCell ref="B110:N110"/>
    <mergeCell ref="L71:M71"/>
    <mergeCell ref="L72:M72"/>
    <mergeCell ref="L73:M73"/>
    <mergeCell ref="L74:M74"/>
    <mergeCell ref="B85:E85"/>
    <mergeCell ref="B86:N86"/>
    <mergeCell ref="B88:N88"/>
    <mergeCell ref="B90:N90"/>
    <mergeCell ref="B92:E92"/>
    <mergeCell ref="F85:M85"/>
    <mergeCell ref="F92:L92"/>
    <mergeCell ref="B84:E84"/>
    <mergeCell ref="F84:M84"/>
    <mergeCell ref="L80:M80"/>
    <mergeCell ref="L81:M81"/>
    <mergeCell ref="L82:M82"/>
    <mergeCell ref="B118:N118"/>
    <mergeCell ref="B122:J122"/>
    <mergeCell ref="B24:L24"/>
    <mergeCell ref="B26:L26"/>
    <mergeCell ref="B93:E93"/>
    <mergeCell ref="B94:E94"/>
    <mergeCell ref="B95:E95"/>
    <mergeCell ref="B96:E96"/>
    <mergeCell ref="B98:N98"/>
    <mergeCell ref="F102:L102"/>
    <mergeCell ref="F103:L103"/>
    <mergeCell ref="F104:L104"/>
    <mergeCell ref="F105:L105"/>
    <mergeCell ref="F106:L106"/>
    <mergeCell ref="F93:L93"/>
    <mergeCell ref="F94:L94"/>
    <mergeCell ref="L59:M59"/>
    <mergeCell ref="L60:M60"/>
    <mergeCell ref="B112:N112"/>
    <mergeCell ref="B114:N114"/>
    <mergeCell ref="B116:N116"/>
    <mergeCell ref="F95:L95"/>
    <mergeCell ref="B105:E105"/>
    <mergeCell ref="B106:E106"/>
    <mergeCell ref="B102:E102"/>
    <mergeCell ref="B103:E103"/>
    <mergeCell ref="B104:E104"/>
    <mergeCell ref="F96:L96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6:I16"/>
    <mergeCell ref="B18:I18"/>
    <mergeCell ref="B20:I20"/>
    <mergeCell ref="B22:I22"/>
    <mergeCell ref="B3:E3"/>
    <mergeCell ref="B5:E5"/>
    <mergeCell ref="B7:E7"/>
    <mergeCell ref="B10:D11"/>
    <mergeCell ref="B100:N100"/>
    <mergeCell ref="L50:M50"/>
    <mergeCell ref="B4:D4"/>
    <mergeCell ref="B6:D6"/>
    <mergeCell ref="B8:D8"/>
    <mergeCell ref="E14:G14"/>
    <mergeCell ref="G11:N12"/>
    <mergeCell ref="L51:M51"/>
    <mergeCell ref="L52:M52"/>
    <mergeCell ref="L53:M53"/>
    <mergeCell ref="L54:M54"/>
    <mergeCell ref="L55:M55"/>
    <mergeCell ref="L56:M56"/>
    <mergeCell ref="L57:M57"/>
    <mergeCell ref="L58:M58"/>
    <mergeCell ref="L45:M45"/>
  </mergeCells>
  <pageMargins left="0.7" right="0.7" top="0.75" bottom="0.75" header="0.3" footer="0.3"/>
  <pageSetup paperSize="9" scale="97" orientation="landscape" r:id="rId1"/>
  <headerFooter alignWithMargins="0"/>
  <rowBreaks count="5" manualBreakCount="5">
    <brk id="27" max="12" man="1"/>
    <brk id="48" max="12" man="1"/>
    <brk id="69" max="12" man="1"/>
    <brk id="87" max="12" man="1"/>
    <brk id="115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2023-10-19T13:09:12Z</cp:lastPrinted>
  <dcterms:created xsi:type="dcterms:W3CDTF">2023-10-19T06:54:45Z</dcterms:created>
  <dcterms:modified xsi:type="dcterms:W3CDTF">2023-10-19T13:09:34Z</dcterms:modified>
</cp:coreProperties>
</file>