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VO\SLUŽBY\Skupinové lety\OVS\"/>
    </mc:Choice>
  </mc:AlternateContent>
  <xr:revisionPtr revIDLastSave="0" documentId="8_{B315141A-4FC4-4CD3-BE15-F712C7EC6C06}" xr6:coauthVersionLast="47" xr6:coauthVersionMax="47" xr10:uidLastSave="{00000000-0000-0000-0000-000000000000}"/>
  <bookViews>
    <workbookView xWindow="-120" yWindow="-120" windowWidth="29040" windowHeight="15840" xr2:uid="{E8F51B44-1F3F-4F20-A365-6445DD9974D0}"/>
  </bookViews>
  <sheets>
    <sheet name="Sumár" sheetId="13" r:id="rId1"/>
    <sheet name="LYŽOVANIE" sheetId="4" r:id="rId2"/>
    <sheet name="BIATLON" sheetId="9" r:id="rId3"/>
    <sheet name="SÁNKOVANIE" sheetId="7" r:id="rId4"/>
    <sheet name="SKELETON" sheetId="11" r:id="rId5"/>
    <sheet name="HOKEJ" sheetId="8" r:id="rId6"/>
    <sheet name="SOŠV" sheetId="12" r:id="rId7"/>
  </sheets>
  <externalReferences>
    <externalReference r:id="rId8"/>
  </externalReferences>
  <definedNames>
    <definedName name="ExternalData_3" localSheetId="0" hidden="1">Sumár!$D$5:$E$14</definedName>
    <definedName name="ExternalData_4" localSheetId="0" hidden="1">Sumár!$A$5:$B$18</definedName>
    <definedName name="Min_pocet">[1]Sumár!$C$2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4" l="1"/>
  <c r="F42" i="4"/>
  <c r="F31" i="4"/>
  <c r="F20" i="4"/>
  <c r="F12" i="4"/>
  <c r="F6" i="12"/>
  <c r="I5" i="12"/>
  <c r="I6" i="12" s="1"/>
  <c r="I6" i="11"/>
  <c r="I7" i="11"/>
  <c r="I5" i="11"/>
  <c r="I8" i="11" s="1"/>
  <c r="I6" i="7"/>
  <c r="I5" i="7"/>
  <c r="I16" i="9"/>
  <c r="I14" i="9"/>
  <c r="I15" i="9"/>
  <c r="I13" i="9"/>
  <c r="I8" i="9"/>
  <c r="I6" i="9"/>
  <c r="I7" i="9"/>
  <c r="I5" i="9"/>
  <c r="I37" i="4"/>
  <c r="I38" i="4"/>
  <c r="I39" i="4"/>
  <c r="I40" i="4"/>
  <c r="I36" i="4"/>
  <c r="I27" i="4"/>
  <c r="I31" i="4" s="1"/>
  <c r="I28" i="4"/>
  <c r="I29" i="4"/>
  <c r="I20" i="4"/>
  <c r="I6" i="4"/>
  <c r="I7" i="4"/>
  <c r="I8" i="4"/>
  <c r="I9" i="4"/>
  <c r="I10" i="4"/>
  <c r="I5" i="4"/>
  <c r="I12" i="8"/>
  <c r="F12" i="8"/>
  <c r="I6" i="8"/>
  <c r="I7" i="8"/>
  <c r="I8" i="8"/>
  <c r="I9" i="8"/>
  <c r="I10" i="8"/>
  <c r="I11" i="8"/>
  <c r="I5" i="8"/>
  <c r="F8" i="11"/>
  <c r="F7" i="7"/>
  <c r="F16" i="9"/>
  <c r="F8" i="9"/>
  <c r="I12" i="4" l="1"/>
  <c r="I7" i="7"/>
  <c r="L24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1D2243-CC14-4158-BEA1-9908DEDCC2B7}" keepAlive="1" name="Dotaz – Odlet" description="Pripojenie k dotazu Odlet v zošite." type="5" refreshedVersion="8" background="1" saveData="1">
    <dbPr connection="Provider=Microsoft.Mashup.OleDb.1;Data Source=$Workbook$;Location=Odlet;Extended Properties=&quot;&quot;" command="SELECT * FROM [Odlet]"/>
  </connection>
  <connection id="2" xr16:uid="{87925C59-A8A7-43AD-9583-2B6CDA4DF30C}" keepAlive="1" name="Dotaz – Prilet" description="Pripojenie k dotazu Prilet v zošite." type="5" refreshedVersion="8" background="1" saveData="1">
    <dbPr connection="Provider=Microsoft.Mashup.OleDb.1;Data Source=$Workbook$;Location=Prilet;Extended Properties=&quot;&quot;" command="SELECT * FROM [Prilet]"/>
  </connection>
</connections>
</file>

<file path=xl/sharedStrings.xml><?xml version="1.0" encoding="utf-8"?>
<sst xmlns="http://schemas.openxmlformats.org/spreadsheetml/2006/main" count="183" uniqueCount="121">
  <si>
    <t>Minimálny počet cestujúcich (Skupinové lety)</t>
  </si>
  <si>
    <t>Smer</t>
  </si>
  <si>
    <t>Soul</t>
  </si>
  <si>
    <t>Domov</t>
  </si>
  <si>
    <t>Odlet</t>
  </si>
  <si>
    <t>Počet Cestujúcich</t>
  </si>
  <si>
    <t>Prílet</t>
  </si>
  <si>
    <t>12.01.2024 </t>
  </si>
  <si>
    <t>10 </t>
  </si>
  <si>
    <t>22.01.2024 </t>
  </si>
  <si>
    <t>5 </t>
  </si>
  <si>
    <t>13.01.2024 </t>
  </si>
  <si>
    <t>2 </t>
  </si>
  <si>
    <t>24.01.2024 </t>
  </si>
  <si>
    <t>14.01.2024 </t>
  </si>
  <si>
    <t>25.01.2024 </t>
  </si>
  <si>
    <t>15 </t>
  </si>
  <si>
    <t>15.01.2024 </t>
  </si>
  <si>
    <t>18 </t>
  </si>
  <si>
    <t>27.01.2023 </t>
  </si>
  <si>
    <t>9 </t>
  </si>
  <si>
    <t>16.01.2024 </t>
  </si>
  <si>
    <t>12 </t>
  </si>
  <si>
    <t>29.01.2024 </t>
  </si>
  <si>
    <t>19.01.2024 </t>
  </si>
  <si>
    <t>30.01.2024 </t>
  </si>
  <si>
    <t>7 </t>
  </si>
  <si>
    <t>02.02.2024 </t>
  </si>
  <si>
    <t>37 </t>
  </si>
  <si>
    <t>23.01.2024 </t>
  </si>
  <si>
    <t>24 </t>
  </si>
  <si>
    <t>BEH NA LYŽIACH (počet osôb 2+2+3)</t>
  </si>
  <si>
    <t>NÁZOV MATERIÁLU</t>
  </si>
  <si>
    <t>ROZMERY</t>
  </si>
  <si>
    <t>POČET</t>
  </si>
  <si>
    <t>HMOTNOSŤ (kg)</t>
  </si>
  <si>
    <t>CELKOVÁ HMOTNOSŤ (KG)</t>
  </si>
  <si>
    <t>Vak na lyže</t>
  </si>
  <si>
    <t>200x40x20cm</t>
  </si>
  <si>
    <t>Tubus s palicami</t>
  </si>
  <si>
    <t>180x15x15cm</t>
  </si>
  <si>
    <t>Kufor s voskami</t>
  </si>
  <si>
    <t>60x40x40cm</t>
  </si>
  <si>
    <t>70x35x35cm</t>
  </si>
  <si>
    <t>Holdery</t>
  </si>
  <si>
    <t>150x20x15cm</t>
  </si>
  <si>
    <t>Servisné stoly</t>
  </si>
  <si>
    <t>100x50x40cm</t>
  </si>
  <si>
    <t>SOŠV taška</t>
  </si>
  <si>
    <t>80x50x50cm</t>
  </si>
  <si>
    <t>SNOWBOARD, SKI CROSS (počet osôb 5+3)</t>
  </si>
  <si>
    <t xml:space="preserve">CELKOVÁ HMOTNOSŤ (kg) </t>
  </si>
  <si>
    <t>Snowboard/ski bag</t>
  </si>
  <si>
    <t>160x40x35cm</t>
  </si>
  <si>
    <t>kufor</t>
  </si>
  <si>
    <t>80x45x45</t>
  </si>
  <si>
    <t>80x50x50</t>
  </si>
  <si>
    <t>SKOKY NA LYŽIACH + severská kombinácia (počet osôb2+1+3)</t>
  </si>
  <si>
    <t>CELKOVÁ HMOTNOSŤ (kg)</t>
  </si>
  <si>
    <t>3x Skokanské lyže</t>
  </si>
  <si>
    <t>30x30x270cm</t>
  </si>
  <si>
    <t>4x Bežecké lyže</t>
  </si>
  <si>
    <t>30x30x200cm</t>
  </si>
  <si>
    <t>3x Skokanská výstroj</t>
  </si>
  <si>
    <t>30x40x60cm</t>
  </si>
  <si>
    <t>1x Servisný materiál</t>
  </si>
  <si>
    <t>30x40x50cm</t>
  </si>
  <si>
    <t>1x Skokanské kombinézy</t>
  </si>
  <si>
    <t>120x40x70cm</t>
  </si>
  <si>
    <t>ALPSKÉ DISCIPLÍNY (počet osôb 3+3+4)</t>
  </si>
  <si>
    <t>Vak s lyžami / športovec</t>
  </si>
  <si>
    <t>220x50x40cm</t>
  </si>
  <si>
    <t>Vak s lyžami / športovkyňa</t>
  </si>
  <si>
    <t>ALU BOX</t>
  </si>
  <si>
    <t>RT (4)/vak s lyžami</t>
  </si>
  <si>
    <t>180x50x40cm</t>
  </si>
  <si>
    <t>servisný stôl</t>
  </si>
  <si>
    <t>120x60x20cm</t>
  </si>
  <si>
    <t>osobná batožina/RT+športovec (1ks max tbd) = SOŠV kufor + rezerva 1x</t>
  </si>
  <si>
    <t>BIATLON športovci (počet osôb 6)</t>
  </si>
  <si>
    <t>Zbraň v kufri</t>
  </si>
  <si>
    <t>20x30x150cm</t>
  </si>
  <si>
    <t>Náboje v kufríku</t>
  </si>
  <si>
    <t>30x30x30cm</t>
  </si>
  <si>
    <t>Lyže a palice vo vaku</t>
  </si>
  <si>
    <t>200x40x30cm</t>
  </si>
  <si>
    <t>BIATLON realizačný tím (počet osôb 3)</t>
  </si>
  <si>
    <t>Bedňa s materiálom na prípravu lyží</t>
  </si>
  <si>
    <t>100x50x60cm</t>
  </si>
  <si>
    <t>Voskovací stôl</t>
  </si>
  <si>
    <t>150x70x30cm</t>
  </si>
  <si>
    <t>SÁNKOVANIE športovci + realizačný tím (počet osôb 8)</t>
  </si>
  <si>
    <t>Box na 1 a 2 sedadlové sane (spolu 6 saní)</t>
  </si>
  <si>
    <t>152x60x40cm</t>
  </si>
  <si>
    <t>Servisný box</t>
  </si>
  <si>
    <t>80x60x50cm</t>
  </si>
  <si>
    <t>SKELETON športovci (počet osôb 2)</t>
  </si>
  <si>
    <t>Box na skeleton (chlapec)</t>
  </si>
  <si>
    <t>125x35x65cm</t>
  </si>
  <si>
    <t>Box na skeleton (dievča)</t>
  </si>
  <si>
    <t>135x35x65cm</t>
  </si>
  <si>
    <t>Box na nože</t>
  </si>
  <si>
    <t>110x25x25cm</t>
  </si>
  <si>
    <t>HOKEJ športovci + realizačný tím (počet osôb 18+6)</t>
  </si>
  <si>
    <t>Hokejový hráčšsky vak</t>
  </si>
  <si>
    <t>100x43x45cm</t>
  </si>
  <si>
    <t>Hokejový bránkarský vak</t>
  </si>
  <si>
    <t>120x50x60cm</t>
  </si>
  <si>
    <t>Veľká bedňa</t>
  </si>
  <si>
    <t>77x57x40cm</t>
  </si>
  <si>
    <t>Malá bedňa</t>
  </si>
  <si>
    <t>45x35x40cm</t>
  </si>
  <si>
    <t>Mŕtvola (Vak na hokejky)</t>
  </si>
  <si>
    <t>160x25x37cm</t>
  </si>
  <si>
    <t>Brúska</t>
  </si>
  <si>
    <t>53x52x53cm</t>
  </si>
  <si>
    <t>Masérsky stôl</t>
  </si>
  <si>
    <t>90x58x11cm</t>
  </si>
  <si>
    <t>Vedenie výpravy</t>
  </si>
  <si>
    <t>Box</t>
  </si>
  <si>
    <t>120x60x50cm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</si>
</sst>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charset val="1"/>
    </font>
    <font>
      <sz val="1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6E3B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4">
    <xf numFmtId="0" fontId="0" fillId="0" borderId="0"/>
    <xf numFmtId="0" fontId="7" fillId="0" borderId="53" applyNumberFormat="0" applyFill="0" applyAlignment="0" applyProtection="0"/>
    <xf numFmtId="0" fontId="9" fillId="0" borderId="0">
      <alignment horizontal="right" vertical="center" indent="1"/>
    </xf>
    <xf numFmtId="14" fontId="9" fillId="0" borderId="0" applyFill="0" applyBorder="0" applyProtection="0">
      <alignment horizontal="right" vertical="center" indent="1"/>
    </xf>
  </cellStyleXfs>
  <cellXfs count="147">
    <xf numFmtId="0" fontId="0" fillId="0" borderId="0" xfId="0"/>
    <xf numFmtId="0" fontId="0" fillId="0" borderId="6" xfId="0" applyBorder="1"/>
    <xf numFmtId="0" fontId="0" fillId="0" borderId="17" xfId="0" applyBorder="1"/>
    <xf numFmtId="0" fontId="0" fillId="0" borderId="28" xfId="0" applyBorder="1"/>
    <xf numFmtId="0" fontId="0" fillId="6" borderId="0" xfId="0" applyFill="1"/>
    <xf numFmtId="0" fontId="0" fillId="4" borderId="0" xfId="0" applyFill="1"/>
    <xf numFmtId="0" fontId="2" fillId="6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6" borderId="19" xfId="0" applyFill="1" applyBorder="1"/>
    <xf numFmtId="0" fontId="0" fillId="0" borderId="19" xfId="0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2" borderId="3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9" borderId="54" xfId="0" applyFont="1" applyFill="1" applyBorder="1" applyAlignment="1">
      <alignment horizontal="left" vertical="center" wrapText="1" indent="1"/>
    </xf>
    <xf numFmtId="0" fontId="9" fillId="9" borderId="54" xfId="2" applyFill="1" applyBorder="1">
      <alignment horizontal="right" vertical="center" indent="1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 indent="1"/>
    </xf>
    <xf numFmtId="0" fontId="9" fillId="0" borderId="4" xfId="2" applyBorder="1" applyAlignment="1">
      <alignment horizontal="left" vertical="center" indent="1"/>
    </xf>
    <xf numFmtId="0" fontId="9" fillId="0" borderId="0" xfId="2">
      <alignment horizontal="right" vertical="center" indent="1"/>
    </xf>
    <xf numFmtId="0" fontId="7" fillId="0" borderId="53" xfId="1" applyAlignment="1">
      <alignment horizontal="center" vertical="center" wrapText="1"/>
    </xf>
    <xf numFmtId="14" fontId="9" fillId="0" borderId="0" xfId="3">
      <alignment horizontal="right" vertical="center" indent="1"/>
    </xf>
    <xf numFmtId="0" fontId="10" fillId="0" borderId="55" xfId="0" applyFont="1" applyBorder="1" applyAlignment="1">
      <alignment wrapText="1"/>
    </xf>
    <xf numFmtId="0" fontId="11" fillId="10" borderId="56" xfId="0" applyFont="1" applyFill="1" applyBorder="1" applyAlignment="1">
      <alignment wrapText="1"/>
    </xf>
    <xf numFmtId="0" fontId="10" fillId="0" borderId="57" xfId="0" applyFont="1" applyBorder="1" applyAlignment="1">
      <alignment wrapText="1"/>
    </xf>
    <xf numFmtId="0" fontId="11" fillId="10" borderId="58" xfId="0" applyFont="1" applyFill="1" applyBorder="1" applyAlignment="1">
      <alignment wrapText="1"/>
    </xf>
    <xf numFmtId="0" fontId="11" fillId="0" borderId="58" xfId="0" applyFont="1" applyBorder="1" applyAlignment="1">
      <alignment wrapText="1"/>
    </xf>
    <xf numFmtId="0" fontId="10" fillId="0" borderId="59" xfId="0" applyFont="1" applyBorder="1" applyAlignment="1">
      <alignment wrapText="1"/>
    </xf>
    <xf numFmtId="0" fontId="10" fillId="0" borderId="56" xfId="0" applyFont="1" applyBorder="1" applyAlignment="1">
      <alignment wrapText="1"/>
    </xf>
    <xf numFmtId="0" fontId="10" fillId="0" borderId="58" xfId="0" applyFont="1" applyBorder="1" applyAlignment="1">
      <alignment wrapText="1"/>
    </xf>
    <xf numFmtId="0" fontId="10" fillId="10" borderId="60" xfId="0" applyFont="1" applyFill="1" applyBorder="1" applyAlignment="1">
      <alignment wrapText="1"/>
    </xf>
    <xf numFmtId="0" fontId="11" fillId="0" borderId="60" xfId="0" applyFont="1" applyBorder="1" applyAlignment="1">
      <alignment wrapText="1"/>
    </xf>
    <xf numFmtId="0" fontId="0" fillId="3" borderId="52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3" borderId="2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5" borderId="16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1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1" xfId="0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right" vertical="center" wrapText="1"/>
    </xf>
    <xf numFmtId="0" fontId="1" fillId="3" borderId="41" xfId="0" applyFont="1" applyFill="1" applyBorder="1" applyAlignment="1">
      <alignment horizontal="right" vertical="center" wrapText="1"/>
    </xf>
    <xf numFmtId="0" fontId="4" fillId="5" borderId="42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3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4">
    <cellStyle name="Date" xfId="3" xr:uid="{E5AAE677-94D7-4E54-AED8-4F9E2B5C665E}"/>
    <cellStyle name="Nadpis 1" xfId="1" builtinId="16"/>
    <cellStyle name="Normálna" xfId="0" builtinId="0"/>
    <cellStyle name="Nr (right)" xfId="2" xr:uid="{68672B23-D557-430C-9657-014D9E91B2C0}"/>
  </cellStyles>
  <dxfs count="4">
    <dxf>
      <font>
        <color rgb="FF008000"/>
      </font>
      <fill>
        <patternFill>
          <bgColor rgb="FFCCFF99"/>
        </patternFill>
      </fill>
    </dxf>
    <dxf>
      <font>
        <color rgb="FF008000"/>
      </font>
      <fill>
        <patternFill>
          <bgColor rgb="FFCCFF99"/>
        </patternFill>
      </fill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79145C78-FC25-4CBC-8089-45640EECC20A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bstarame-my.sharepoint.com/personal/sestakova_obstarame_sk/Documents/Pracovn&#225;%20plocha/SOV/Pr&#237;loha%20&#269;.%201a%20-%20Nadrozmern&#225;%20bato&#382;ina.xlsx" TargetMode="External"/><Relationship Id="rId1" Type="http://schemas.openxmlformats.org/officeDocument/2006/relationships/externalLinkPath" Target="https://obstarame-my.sharepoint.com/personal/sestakova_obstarame_sk/Documents/Pracovn&#225;%20plocha/SOV/Pr&#237;loha%20&#269;.%201a%20-%20Nadrozmern&#225;%20bato&#382;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ár"/>
      <sheetName val="Batožina"/>
    </sheetNames>
    <sheetDataSet>
      <sheetData sheetId="0">
        <row r="2">
          <cell r="C2">
            <v>10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" xr16:uid="{33DF3136-3C9B-4866-86DB-F36A3CD3147B}" autoFormatId="16" applyNumberFormats="0" applyBorderFormats="0" applyFontFormats="0" applyPatternFormats="0" applyAlignmentFormats="0" applyWidthHeightFormats="0">
  <queryTableRefresh preserveSortFilterLayout="0" nextId="3">
    <queryTableFields count="2">
      <queryTableField id="1" name="Odlet" tableColumnId="1"/>
      <queryTableField id="2" name="Počet Cestujúcich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2" xr16:uid="{E2FE23B6-9800-42E6-8756-E2474C645219}" autoFormatId="16" applyNumberFormats="0" applyBorderFormats="0" applyFontFormats="0" applyPatternFormats="0" applyAlignmentFormats="0" applyWidthHeightFormats="0">
  <queryTableRefresh nextId="10">
    <queryTableFields count="2">
      <queryTableField id="7" name="Prílet" tableColumnId="1"/>
      <queryTableField id="9" name="Počet Cestujúcich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8FAF82-69BA-4AAD-99AA-85E7D204D904}" name="Table_Odlet" displayName="Table_Odlet" ref="A5:B18" tableType="queryTable" totalsRowShown="0">
  <tableColumns count="2">
    <tableColumn id="1" xr3:uid="{7F1CB511-203C-4706-A0E1-08A27269DEBA}" uniqueName="1" name="Odlet" queryTableFieldId="1" dataCellStyle="Date"/>
    <tableColumn id="2" xr3:uid="{464B1638-8B7E-4834-8707-80D03BEDB4ED}" uniqueName="2" name="Počet Cestujúcich" queryTableFieldId="2" dataCellStyle="Nr (right)"/>
  </tableColumns>
  <tableStyleInfo name="Pavlo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38D172-9968-49CD-9A74-F65A8EF8E286}" name="Table_Prilet" displayName="Table_Prilet" ref="D5:E14" tableType="queryTable" totalsRowShown="0">
  <tableColumns count="2">
    <tableColumn id="1" xr3:uid="{36656D1E-3443-4116-BDB2-0C7D90EF986A}" uniqueName="1" name="Prílet" queryTableFieldId="7" dataCellStyle="Date"/>
    <tableColumn id="3" xr3:uid="{521F2B9A-11B2-4B6C-8401-115985FE8288}" uniqueName="3" name="Počet Cestujúcich" queryTableFieldId="9" dataCellStyle="Nr (right)"/>
  </tableColumns>
  <tableStyleInfo name="Pavlo" showFirstColumn="0" showLastColumn="0" showRowStripes="0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9CF4-448D-4B86-A904-6D90AA744472}">
  <dimension ref="A1:E18"/>
  <sheetViews>
    <sheetView tabSelected="1" workbookViewId="0">
      <selection activeCell="E13" sqref="E13"/>
    </sheetView>
  </sheetViews>
  <sheetFormatPr defaultRowHeight="15" x14ac:dyDescent="0.25"/>
  <cols>
    <col min="1" max="1" width="29.85546875" customWidth="1"/>
    <col min="2" max="2" width="14.28515625" customWidth="1"/>
    <col min="4" max="4" width="11.85546875" bestFit="1" customWidth="1"/>
    <col min="5" max="5" width="22.7109375" customWidth="1"/>
  </cols>
  <sheetData>
    <row r="1" spans="1:5" ht="25.5" x14ac:dyDescent="0.25">
      <c r="A1" s="24" t="s">
        <v>0</v>
      </c>
      <c r="B1" s="25">
        <v>10</v>
      </c>
      <c r="C1" s="26"/>
      <c r="D1" s="26"/>
      <c r="E1" s="26"/>
    </row>
    <row r="2" spans="1:5" x14ac:dyDescent="0.25">
      <c r="A2" s="27"/>
      <c r="B2" s="27"/>
      <c r="C2" s="27"/>
      <c r="D2" s="27"/>
      <c r="E2" s="27"/>
    </row>
    <row r="3" spans="1:5" x14ac:dyDescent="0.25">
      <c r="A3" s="28" t="s">
        <v>1</v>
      </c>
      <c r="B3" s="29" t="s">
        <v>2</v>
      </c>
      <c r="C3" s="26"/>
      <c r="D3" s="28" t="s">
        <v>1</v>
      </c>
      <c r="E3" s="29" t="s">
        <v>3</v>
      </c>
    </row>
    <row r="4" spans="1:5" x14ac:dyDescent="0.25">
      <c r="A4" s="26"/>
      <c r="B4" s="30"/>
      <c r="C4" s="26"/>
      <c r="D4" s="26"/>
      <c r="E4" s="26"/>
    </row>
    <row r="5" spans="1:5" ht="59.25" thickBot="1" x14ac:dyDescent="0.3">
      <c r="A5" s="31" t="s">
        <v>4</v>
      </c>
      <c r="B5" s="31" t="s">
        <v>5</v>
      </c>
      <c r="C5" s="26"/>
      <c r="D5" s="31" t="s">
        <v>6</v>
      </c>
      <c r="E5" s="31" t="s">
        <v>5</v>
      </c>
    </row>
    <row r="6" spans="1:5" ht="15.75" thickTop="1" x14ac:dyDescent="0.25">
      <c r="A6" s="33" t="s">
        <v>7</v>
      </c>
      <c r="B6" s="34" t="s">
        <v>8</v>
      </c>
      <c r="C6" s="26"/>
      <c r="D6" s="33" t="s">
        <v>9</v>
      </c>
      <c r="E6" s="39" t="s">
        <v>10</v>
      </c>
    </row>
    <row r="7" spans="1:5" x14ac:dyDescent="0.25">
      <c r="A7" s="35" t="s">
        <v>11</v>
      </c>
      <c r="B7" s="37" t="s">
        <v>12</v>
      </c>
      <c r="C7" s="26"/>
      <c r="D7" s="35" t="s">
        <v>13</v>
      </c>
      <c r="E7" s="34" t="s">
        <v>8</v>
      </c>
    </row>
    <row r="8" spans="1:5" x14ac:dyDescent="0.25">
      <c r="A8" s="35" t="s">
        <v>14</v>
      </c>
      <c r="B8" s="37" t="s">
        <v>10</v>
      </c>
      <c r="C8" s="26"/>
      <c r="D8" s="35" t="s">
        <v>15</v>
      </c>
      <c r="E8" s="34" t="s">
        <v>16</v>
      </c>
    </row>
    <row r="9" spans="1:5" x14ac:dyDescent="0.25">
      <c r="A9" s="35" t="s">
        <v>17</v>
      </c>
      <c r="B9" s="34" t="s">
        <v>18</v>
      </c>
      <c r="C9" s="26"/>
      <c r="D9" s="35" t="s">
        <v>19</v>
      </c>
      <c r="E9" s="40" t="s">
        <v>20</v>
      </c>
    </row>
    <row r="10" spans="1:5" x14ac:dyDescent="0.25">
      <c r="A10" s="35" t="s">
        <v>21</v>
      </c>
      <c r="B10" s="34" t="s">
        <v>22</v>
      </c>
      <c r="C10" s="26"/>
      <c r="D10" s="35" t="s">
        <v>23</v>
      </c>
      <c r="E10" s="40" t="s">
        <v>12</v>
      </c>
    </row>
    <row r="11" spans="1:5" x14ac:dyDescent="0.25">
      <c r="A11" s="35" t="s">
        <v>24</v>
      </c>
      <c r="B11" s="37" t="s">
        <v>10</v>
      </c>
      <c r="C11" s="26"/>
      <c r="D11" s="35" t="s">
        <v>25</v>
      </c>
      <c r="E11" s="40" t="s">
        <v>26</v>
      </c>
    </row>
    <row r="12" spans="1:5" x14ac:dyDescent="0.25">
      <c r="A12" s="35" t="s">
        <v>9</v>
      </c>
      <c r="B12" s="37" t="s">
        <v>12</v>
      </c>
      <c r="C12" s="26"/>
      <c r="D12" s="38" t="s">
        <v>27</v>
      </c>
      <c r="E12" s="41" t="s">
        <v>28</v>
      </c>
    </row>
    <row r="13" spans="1:5" x14ac:dyDescent="0.25">
      <c r="A13" s="35" t="s">
        <v>29</v>
      </c>
      <c r="B13" s="36" t="s">
        <v>30</v>
      </c>
      <c r="C13" s="26"/>
      <c r="D13" s="32"/>
      <c r="E13" s="30"/>
    </row>
    <row r="14" spans="1:5" x14ac:dyDescent="0.25">
      <c r="A14" s="38" t="s">
        <v>13</v>
      </c>
      <c r="B14" s="42" t="s">
        <v>26</v>
      </c>
      <c r="C14" s="26"/>
      <c r="D14" s="32"/>
      <c r="E14" s="30"/>
    </row>
    <row r="15" spans="1:5" x14ac:dyDescent="0.25">
      <c r="A15" s="32"/>
      <c r="B15" s="30"/>
      <c r="C15" s="26"/>
      <c r="D15" s="26"/>
      <c r="E15" s="26"/>
    </row>
    <row r="16" spans="1:5" x14ac:dyDescent="0.25">
      <c r="A16" s="32"/>
      <c r="B16" s="30"/>
      <c r="C16" s="26"/>
      <c r="D16" s="26"/>
      <c r="E16" s="26"/>
    </row>
    <row r="17" spans="1:5" x14ac:dyDescent="0.25">
      <c r="A17" s="32"/>
      <c r="B17" s="30"/>
      <c r="C17" s="26"/>
      <c r="D17" s="26"/>
      <c r="E17" s="26"/>
    </row>
    <row r="18" spans="1:5" x14ac:dyDescent="0.25">
      <c r="A18" s="32"/>
      <c r="B18" s="30"/>
      <c r="C18" s="26"/>
      <c r="D18" s="26"/>
      <c r="E18" s="26"/>
    </row>
  </sheetData>
  <conditionalFormatting sqref="B15:B18">
    <cfRule type="cellIs" dxfId="1" priority="1" operator="greaterThanOrEqual">
      <formula>Min_pocet</formula>
    </cfRule>
  </conditionalFormatting>
  <conditionalFormatting sqref="E13:E14">
    <cfRule type="cellIs" dxfId="0" priority="2" operator="greaterThanOrEqual">
      <formula>Min_pocet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3C3D-D187-40F9-B003-43CE6A7BC92C}">
  <dimension ref="A1:P42"/>
  <sheetViews>
    <sheetView topLeftCell="A29" zoomScale="80" zoomScaleNormal="80" workbookViewId="0">
      <selection activeCell="R22" sqref="R22"/>
    </sheetView>
  </sheetViews>
  <sheetFormatPr defaultRowHeight="15" x14ac:dyDescent="0.25"/>
  <cols>
    <col min="1" max="1" width="4.28515625" customWidth="1"/>
    <col min="3" max="3" width="29.7109375" customWidth="1"/>
    <col min="5" max="5" width="11" customWidth="1"/>
    <col min="8" max="8" width="14.42578125" bestFit="1" customWidth="1"/>
    <col min="10" max="10" width="15.7109375" customWidth="1"/>
    <col min="12" max="13" width="6.28515625" customWidth="1"/>
    <col min="14" max="14" width="6.5703125" customWidth="1"/>
    <col min="15" max="15" width="4.7109375" customWidth="1"/>
    <col min="16" max="16" width="4.5703125" customWidth="1"/>
  </cols>
  <sheetData>
    <row r="1" spans="1:12" ht="18.75" customHeight="1" thickBot="1" x14ac:dyDescent="0.3">
      <c r="B1" s="3"/>
      <c r="C1" s="3"/>
      <c r="D1" s="3"/>
      <c r="E1" s="3"/>
      <c r="F1" s="3"/>
      <c r="G1" s="3"/>
      <c r="H1" s="3"/>
      <c r="I1" s="3"/>
      <c r="J1" s="3"/>
    </row>
    <row r="2" spans="1:12" ht="15.75" customHeight="1" x14ac:dyDescent="0.25">
      <c r="B2" s="86" t="s">
        <v>31</v>
      </c>
      <c r="C2" s="87"/>
      <c r="D2" s="87"/>
      <c r="E2" s="87"/>
      <c r="F2" s="87"/>
      <c r="G2" s="87"/>
      <c r="H2" s="87"/>
      <c r="I2" s="87"/>
      <c r="J2" s="88"/>
    </row>
    <row r="3" spans="1:12" ht="15.75" customHeight="1" thickBot="1" x14ac:dyDescent="0.3">
      <c r="B3" s="89"/>
      <c r="C3" s="90"/>
      <c r="D3" s="90"/>
      <c r="E3" s="90"/>
      <c r="F3" s="90"/>
      <c r="G3" s="90"/>
      <c r="H3" s="90"/>
      <c r="I3" s="90"/>
      <c r="J3" s="105"/>
    </row>
    <row r="4" spans="1:12" ht="15.75" thickBot="1" x14ac:dyDescent="0.3">
      <c r="B4" s="93" t="s">
        <v>32</v>
      </c>
      <c r="C4" s="94"/>
      <c r="D4" s="94" t="s">
        <v>33</v>
      </c>
      <c r="E4" s="94"/>
      <c r="F4" s="94" t="s">
        <v>34</v>
      </c>
      <c r="G4" s="94"/>
      <c r="H4" s="13" t="s">
        <v>35</v>
      </c>
      <c r="I4" s="94" t="s">
        <v>36</v>
      </c>
      <c r="J4" s="115"/>
    </row>
    <row r="5" spans="1:12" ht="15.75" thickBot="1" x14ac:dyDescent="0.3">
      <c r="B5" s="77" t="s">
        <v>37</v>
      </c>
      <c r="C5" s="64"/>
      <c r="D5" s="116" t="s">
        <v>38</v>
      </c>
      <c r="E5" s="117"/>
      <c r="F5" s="64">
        <v>6</v>
      </c>
      <c r="G5" s="64"/>
      <c r="H5" s="11">
        <v>20</v>
      </c>
      <c r="I5" s="98">
        <f>SUM(F5)*H5</f>
        <v>120</v>
      </c>
      <c r="J5" s="99"/>
    </row>
    <row r="6" spans="1:12" ht="15.75" thickBot="1" x14ac:dyDescent="0.3">
      <c r="B6" s="63" t="s">
        <v>39</v>
      </c>
      <c r="C6" s="56"/>
      <c r="D6" s="52" t="s">
        <v>40</v>
      </c>
      <c r="E6" s="51"/>
      <c r="F6" s="56">
        <v>4</v>
      </c>
      <c r="G6" s="56"/>
      <c r="H6" s="10">
        <v>10</v>
      </c>
      <c r="I6" s="98">
        <f t="shared" ref="I6:I10" si="0">SUM(F6)*H6</f>
        <v>40</v>
      </c>
      <c r="J6" s="99"/>
    </row>
    <row r="7" spans="1:12" ht="15.75" thickBot="1" x14ac:dyDescent="0.3">
      <c r="B7" s="50" t="s">
        <v>41</v>
      </c>
      <c r="C7" s="51"/>
      <c r="D7" s="52" t="s">
        <v>42</v>
      </c>
      <c r="E7" s="51"/>
      <c r="F7" s="56">
        <v>3</v>
      </c>
      <c r="G7" s="56"/>
      <c r="H7" s="10">
        <v>32</v>
      </c>
      <c r="I7" s="98">
        <f t="shared" si="0"/>
        <v>96</v>
      </c>
      <c r="J7" s="99"/>
    </row>
    <row r="8" spans="1:12" ht="15.75" thickBot="1" x14ac:dyDescent="0.3">
      <c r="B8" s="50" t="s">
        <v>41</v>
      </c>
      <c r="C8" s="51"/>
      <c r="D8" s="52" t="s">
        <v>43</v>
      </c>
      <c r="E8" s="51"/>
      <c r="F8" s="56">
        <v>1</v>
      </c>
      <c r="G8" s="56"/>
      <c r="H8" s="10">
        <v>32</v>
      </c>
      <c r="I8" s="98">
        <f t="shared" si="0"/>
        <v>32</v>
      </c>
      <c r="J8" s="99"/>
    </row>
    <row r="9" spans="1:12" ht="15.75" thickBot="1" x14ac:dyDescent="0.3">
      <c r="B9" s="50" t="s">
        <v>44</v>
      </c>
      <c r="C9" s="51"/>
      <c r="D9" s="52" t="s">
        <v>45</v>
      </c>
      <c r="E9" s="51"/>
      <c r="F9" s="56">
        <v>1</v>
      </c>
      <c r="G9" s="56"/>
      <c r="H9" s="18">
        <v>32</v>
      </c>
      <c r="I9" s="98">
        <f t="shared" si="0"/>
        <v>32</v>
      </c>
      <c r="J9" s="99"/>
    </row>
    <row r="10" spans="1:12" x14ac:dyDescent="0.25">
      <c r="B10" s="118" t="s">
        <v>46</v>
      </c>
      <c r="C10" s="119"/>
      <c r="D10" s="119" t="s">
        <v>47</v>
      </c>
      <c r="E10" s="119"/>
      <c r="F10" s="56">
        <v>1</v>
      </c>
      <c r="G10" s="56"/>
      <c r="H10" s="10">
        <v>32</v>
      </c>
      <c r="I10" s="98">
        <f t="shared" si="0"/>
        <v>32</v>
      </c>
      <c r="J10" s="99"/>
    </row>
    <row r="11" spans="1:12" x14ac:dyDescent="0.25">
      <c r="B11" s="50" t="s">
        <v>48</v>
      </c>
      <c r="C11" s="51"/>
      <c r="D11" s="52" t="s">
        <v>49</v>
      </c>
      <c r="E11" s="51"/>
      <c r="F11" s="53">
        <v>7</v>
      </c>
      <c r="G11" s="54"/>
      <c r="H11" s="22">
        <v>23</v>
      </c>
      <c r="I11" s="53">
        <v>161</v>
      </c>
      <c r="J11" s="55"/>
    </row>
    <row r="12" spans="1:12" ht="15.75" thickBot="1" x14ac:dyDescent="0.3">
      <c r="B12" s="100"/>
      <c r="C12" s="101"/>
      <c r="D12" s="101"/>
      <c r="E12" s="101"/>
      <c r="F12" s="102">
        <f>SUM(F5:G11)</f>
        <v>23</v>
      </c>
      <c r="G12" s="102"/>
      <c r="H12" s="21"/>
      <c r="I12" s="103">
        <f>SUM(I5:J11)</f>
        <v>513</v>
      </c>
      <c r="J12" s="104"/>
      <c r="K12" s="4"/>
      <c r="L12" s="4"/>
    </row>
    <row r="13" spans="1:12" ht="24.75" customHeight="1" thickBot="1" x14ac:dyDescent="0.3">
      <c r="B13" s="9"/>
      <c r="C13" s="9"/>
      <c r="D13" s="9"/>
      <c r="E13" s="9"/>
      <c r="F13" s="9"/>
      <c r="G13" s="9"/>
      <c r="H13" s="9"/>
      <c r="I13" s="9"/>
      <c r="J13" s="9"/>
      <c r="L13" s="4"/>
    </row>
    <row r="14" spans="1:12" ht="15.75" customHeight="1" x14ac:dyDescent="0.25">
      <c r="A14" s="1"/>
      <c r="B14" s="86" t="s">
        <v>50</v>
      </c>
      <c r="C14" s="87"/>
      <c r="D14" s="87"/>
      <c r="E14" s="87"/>
      <c r="F14" s="87"/>
      <c r="G14" s="87"/>
      <c r="H14" s="87"/>
      <c r="I14" s="87"/>
      <c r="J14" s="88"/>
      <c r="L14" s="4"/>
    </row>
    <row r="15" spans="1:12" ht="15.75" customHeight="1" thickBot="1" x14ac:dyDescent="0.3">
      <c r="A15" s="1"/>
      <c r="B15" s="89"/>
      <c r="C15" s="90"/>
      <c r="D15" s="90"/>
      <c r="E15" s="90"/>
      <c r="F15" s="90"/>
      <c r="G15" s="90"/>
      <c r="H15" s="90"/>
      <c r="I15" s="90"/>
      <c r="J15" s="105"/>
      <c r="L15" s="4"/>
    </row>
    <row r="16" spans="1:12" ht="15.75" thickBot="1" x14ac:dyDescent="0.3">
      <c r="A16" s="1"/>
      <c r="B16" s="106" t="s">
        <v>32</v>
      </c>
      <c r="C16" s="94"/>
      <c r="D16" s="94" t="s">
        <v>33</v>
      </c>
      <c r="E16" s="94"/>
      <c r="F16" s="94" t="s">
        <v>34</v>
      </c>
      <c r="G16" s="94"/>
      <c r="H16" s="13" t="s">
        <v>35</v>
      </c>
      <c r="I16" s="94" t="s">
        <v>51</v>
      </c>
      <c r="J16" s="107"/>
      <c r="K16" s="2"/>
      <c r="L16" s="4"/>
    </row>
    <row r="17" spans="1:16" ht="15" customHeight="1" x14ac:dyDescent="0.25">
      <c r="A17" s="1"/>
      <c r="B17" s="97" t="s">
        <v>52</v>
      </c>
      <c r="C17" s="64"/>
      <c r="D17" s="64" t="s">
        <v>53</v>
      </c>
      <c r="E17" s="64"/>
      <c r="F17" s="64">
        <v>7</v>
      </c>
      <c r="G17" s="64"/>
      <c r="H17" s="11">
        <v>32</v>
      </c>
      <c r="I17" s="98">
        <v>224</v>
      </c>
      <c r="J17" s="99"/>
      <c r="K17" s="2"/>
      <c r="L17" s="6"/>
      <c r="M17" s="7"/>
      <c r="N17" s="7"/>
      <c r="O17" s="7"/>
      <c r="P17" s="7"/>
    </row>
    <row r="18" spans="1:16" ht="15" customHeight="1" x14ac:dyDescent="0.25">
      <c r="B18" s="56" t="s">
        <v>54</v>
      </c>
      <c r="C18" s="56"/>
      <c r="D18" s="56" t="s">
        <v>55</v>
      </c>
      <c r="E18" s="56"/>
      <c r="F18" s="56">
        <v>10</v>
      </c>
      <c r="G18" s="56"/>
      <c r="H18" s="10">
        <v>25</v>
      </c>
      <c r="I18" s="56">
        <v>250</v>
      </c>
      <c r="J18" s="56"/>
      <c r="L18" s="6"/>
      <c r="M18" s="7"/>
      <c r="N18" s="7"/>
      <c r="O18" s="7"/>
      <c r="P18" s="7"/>
    </row>
    <row r="19" spans="1:16" ht="15" customHeight="1" x14ac:dyDescent="0.25">
      <c r="B19" s="56" t="s">
        <v>48</v>
      </c>
      <c r="C19" s="56"/>
      <c r="D19" s="56" t="s">
        <v>56</v>
      </c>
      <c r="E19" s="56"/>
      <c r="F19" s="56">
        <v>7</v>
      </c>
      <c r="G19" s="56"/>
      <c r="H19" s="10">
        <v>23</v>
      </c>
      <c r="I19" s="56">
        <v>161</v>
      </c>
      <c r="J19" s="56"/>
      <c r="L19" s="6"/>
      <c r="M19" s="7"/>
      <c r="N19" s="7"/>
      <c r="O19" s="7"/>
      <c r="P19" s="7"/>
    </row>
    <row r="20" spans="1:16" ht="15.75" thickBot="1" x14ac:dyDescent="0.3">
      <c r="A20" s="1"/>
      <c r="B20" s="78"/>
      <c r="C20" s="79"/>
      <c r="D20" s="80"/>
      <c r="E20" s="81"/>
      <c r="F20" s="82">
        <f>SUM(F17:G19)</f>
        <v>24</v>
      </c>
      <c r="G20" s="83"/>
      <c r="H20" s="19"/>
      <c r="I20" s="84">
        <f>SUM(I17:J19)</f>
        <v>635</v>
      </c>
      <c r="J20" s="85"/>
      <c r="K20" s="4"/>
      <c r="L20" s="4"/>
    </row>
    <row r="21" spans="1:16" ht="21" customHeight="1" thickBot="1" x14ac:dyDescent="0.3">
      <c r="B21" s="3"/>
      <c r="C21" s="3"/>
      <c r="D21" s="3"/>
      <c r="E21" s="3"/>
      <c r="F21" s="3"/>
      <c r="G21" s="3"/>
      <c r="H21" s="3"/>
      <c r="I21" s="3"/>
      <c r="J21" s="3"/>
      <c r="L21" s="4"/>
    </row>
    <row r="22" spans="1:16" ht="15.75" customHeight="1" x14ac:dyDescent="0.25">
      <c r="A22" s="1"/>
      <c r="B22" s="86" t="s">
        <v>57</v>
      </c>
      <c r="C22" s="87"/>
      <c r="D22" s="87"/>
      <c r="E22" s="87"/>
      <c r="F22" s="87"/>
      <c r="G22" s="87"/>
      <c r="H22" s="87"/>
      <c r="I22" s="87"/>
      <c r="J22" s="88"/>
      <c r="L22" s="4"/>
    </row>
    <row r="23" spans="1:16" ht="15.75" customHeight="1" thickBot="1" x14ac:dyDescent="0.3">
      <c r="A23" s="1"/>
      <c r="B23" s="89"/>
      <c r="C23" s="90"/>
      <c r="D23" s="90"/>
      <c r="E23" s="90"/>
      <c r="F23" s="91"/>
      <c r="G23" s="91"/>
      <c r="H23" s="91"/>
      <c r="I23" s="91"/>
      <c r="J23" s="92"/>
      <c r="L23" s="8"/>
      <c r="M23" s="9"/>
      <c r="N23" s="9"/>
      <c r="O23" s="9"/>
      <c r="P23" s="9"/>
    </row>
    <row r="24" spans="1:16" ht="15.75" thickBot="1" x14ac:dyDescent="0.3">
      <c r="A24" s="1"/>
      <c r="B24" s="93" t="s">
        <v>32</v>
      </c>
      <c r="C24" s="94"/>
      <c r="D24" s="94" t="s">
        <v>33</v>
      </c>
      <c r="E24" s="94"/>
      <c r="F24" s="95" t="s">
        <v>34</v>
      </c>
      <c r="G24" s="95"/>
      <c r="H24" s="13" t="s">
        <v>35</v>
      </c>
      <c r="I24" s="95" t="s">
        <v>58</v>
      </c>
      <c r="J24" s="96"/>
      <c r="L24" s="68">
        <f>I12+I20+I31+I42</f>
        <v>2505</v>
      </c>
      <c r="M24" s="69"/>
      <c r="N24" s="69"/>
      <c r="O24" s="69"/>
      <c r="P24" s="70"/>
    </row>
    <row r="25" spans="1:16" x14ac:dyDescent="0.25">
      <c r="A25" s="1"/>
      <c r="B25" s="77" t="s">
        <v>59</v>
      </c>
      <c r="C25" s="64"/>
      <c r="D25" s="64" t="s">
        <v>60</v>
      </c>
      <c r="E25" s="64"/>
      <c r="F25" s="64">
        <v>1</v>
      </c>
      <c r="G25" s="64"/>
      <c r="H25" s="11">
        <v>7</v>
      </c>
      <c r="I25" s="64">
        <v>20</v>
      </c>
      <c r="J25" s="65"/>
      <c r="L25" s="71"/>
      <c r="M25" s="72"/>
      <c r="N25" s="72"/>
      <c r="O25" s="72"/>
      <c r="P25" s="73"/>
    </row>
    <row r="26" spans="1:16" ht="15.75" thickBot="1" x14ac:dyDescent="0.3">
      <c r="A26" s="1"/>
      <c r="B26" s="63" t="s">
        <v>61</v>
      </c>
      <c r="C26" s="56"/>
      <c r="D26" s="64" t="s">
        <v>62</v>
      </c>
      <c r="E26" s="64"/>
      <c r="F26" s="56">
        <v>1</v>
      </c>
      <c r="G26" s="56"/>
      <c r="H26" s="10">
        <v>45</v>
      </c>
      <c r="I26" s="64">
        <v>45</v>
      </c>
      <c r="J26" s="65"/>
      <c r="L26" s="74"/>
      <c r="M26" s="75"/>
      <c r="N26" s="75"/>
      <c r="O26" s="75"/>
      <c r="P26" s="76"/>
    </row>
    <row r="27" spans="1:16" x14ac:dyDescent="0.25">
      <c r="A27" s="1"/>
      <c r="B27" s="63" t="s">
        <v>63</v>
      </c>
      <c r="C27" s="56"/>
      <c r="D27" s="64" t="s">
        <v>64</v>
      </c>
      <c r="E27" s="64"/>
      <c r="F27" s="56">
        <v>3</v>
      </c>
      <c r="G27" s="56"/>
      <c r="H27" s="10">
        <v>5</v>
      </c>
      <c r="I27" s="64">
        <f t="shared" ref="I27:I29" si="1">SUM(F27)*H27</f>
        <v>15</v>
      </c>
      <c r="J27" s="65"/>
      <c r="L27" s="4"/>
    </row>
    <row r="28" spans="1:16" x14ac:dyDescent="0.25">
      <c r="A28" s="1"/>
      <c r="B28" s="63" t="s">
        <v>65</v>
      </c>
      <c r="C28" s="56"/>
      <c r="D28" s="56" t="s">
        <v>66</v>
      </c>
      <c r="E28" s="56"/>
      <c r="F28" s="56">
        <v>1</v>
      </c>
      <c r="G28" s="56"/>
      <c r="H28" s="10">
        <v>20</v>
      </c>
      <c r="I28" s="64">
        <f t="shared" si="1"/>
        <v>20</v>
      </c>
      <c r="J28" s="65"/>
      <c r="L28" s="4"/>
    </row>
    <row r="29" spans="1:16" x14ac:dyDescent="0.25">
      <c r="A29" s="1"/>
      <c r="B29" s="63" t="s">
        <v>67</v>
      </c>
      <c r="C29" s="56"/>
      <c r="D29" s="64" t="s">
        <v>68</v>
      </c>
      <c r="E29" s="64"/>
      <c r="F29" s="56">
        <v>1</v>
      </c>
      <c r="G29" s="56"/>
      <c r="H29" s="10">
        <v>10</v>
      </c>
      <c r="I29" s="64">
        <f t="shared" si="1"/>
        <v>10</v>
      </c>
      <c r="J29" s="65"/>
      <c r="L29" s="4"/>
    </row>
    <row r="30" spans="1:16" ht="15.75" thickBot="1" x14ac:dyDescent="0.3">
      <c r="B30" s="56" t="s">
        <v>48</v>
      </c>
      <c r="C30" s="56"/>
      <c r="D30" s="56" t="s">
        <v>56</v>
      </c>
      <c r="E30" s="56"/>
      <c r="F30" s="56">
        <v>5</v>
      </c>
      <c r="G30" s="56"/>
      <c r="H30" s="10">
        <v>23</v>
      </c>
      <c r="I30" s="66">
        <v>115</v>
      </c>
      <c r="J30" s="67"/>
      <c r="L30" s="4"/>
    </row>
    <row r="31" spans="1:16" ht="15.75" thickBot="1" x14ac:dyDescent="0.3">
      <c r="A31" s="1"/>
      <c r="B31" s="57"/>
      <c r="C31" s="58"/>
      <c r="D31" s="59"/>
      <c r="E31" s="59"/>
      <c r="F31" s="60">
        <f>SUM(F25:G30)</f>
        <v>12</v>
      </c>
      <c r="G31" s="60"/>
      <c r="H31" s="12"/>
      <c r="I31" s="61">
        <f>SUM(I25:J30)</f>
        <v>225</v>
      </c>
      <c r="J31" s="62"/>
      <c r="K31" s="5"/>
      <c r="L31" s="4"/>
    </row>
    <row r="32" spans="1:16" ht="15.75" thickBot="1" x14ac:dyDescent="0.3">
      <c r="L32" s="4"/>
    </row>
    <row r="33" spans="2:12" ht="14.65" customHeight="1" x14ac:dyDescent="0.25">
      <c r="B33" s="86" t="s">
        <v>69</v>
      </c>
      <c r="C33" s="87"/>
      <c r="D33" s="87"/>
      <c r="E33" s="87"/>
      <c r="F33" s="87"/>
      <c r="G33" s="87"/>
      <c r="H33" s="87"/>
      <c r="I33" s="87"/>
      <c r="J33" s="88"/>
      <c r="L33" s="4"/>
    </row>
    <row r="34" spans="2:12" ht="15" customHeight="1" thickBot="1" x14ac:dyDescent="0.3">
      <c r="B34" s="128"/>
      <c r="C34" s="129"/>
      <c r="D34" s="129"/>
      <c r="E34" s="129"/>
      <c r="F34" s="129"/>
      <c r="G34" s="129"/>
      <c r="H34" s="129"/>
      <c r="I34" s="129"/>
      <c r="J34" s="130"/>
      <c r="L34" s="4"/>
    </row>
    <row r="35" spans="2:12" ht="15.6" customHeight="1" thickBot="1" x14ac:dyDescent="0.3">
      <c r="B35" s="136" t="s">
        <v>32</v>
      </c>
      <c r="C35" s="108"/>
      <c r="D35" s="108" t="s">
        <v>33</v>
      </c>
      <c r="E35" s="109"/>
      <c r="F35" s="110" t="s">
        <v>34</v>
      </c>
      <c r="G35" s="111"/>
      <c r="H35" s="13" t="s">
        <v>35</v>
      </c>
      <c r="I35" s="111" t="s">
        <v>58</v>
      </c>
      <c r="J35" s="131"/>
      <c r="L35" s="4"/>
    </row>
    <row r="36" spans="2:12" x14ac:dyDescent="0.25">
      <c r="B36" s="112" t="s">
        <v>70</v>
      </c>
      <c r="C36" s="98"/>
      <c r="D36" s="113" t="s">
        <v>71</v>
      </c>
      <c r="E36" s="113"/>
      <c r="F36" s="114">
        <v>6</v>
      </c>
      <c r="G36" s="114"/>
      <c r="H36" s="16">
        <v>32</v>
      </c>
      <c r="I36" s="133">
        <f>SUM(F36)*H36</f>
        <v>192</v>
      </c>
      <c r="J36" s="134"/>
      <c r="L36" s="4"/>
    </row>
    <row r="37" spans="2:12" x14ac:dyDescent="0.25">
      <c r="B37" s="63" t="s">
        <v>72</v>
      </c>
      <c r="C37" s="56"/>
      <c r="D37" s="135" t="s">
        <v>71</v>
      </c>
      <c r="E37" s="135"/>
      <c r="F37" s="132">
        <v>6</v>
      </c>
      <c r="G37" s="132"/>
      <c r="H37" s="14">
        <v>32</v>
      </c>
      <c r="I37" s="133">
        <f t="shared" ref="I37:I40" si="2">SUM(F37)*H37</f>
        <v>192</v>
      </c>
      <c r="J37" s="134"/>
      <c r="L37" s="4"/>
    </row>
    <row r="38" spans="2:12" x14ac:dyDescent="0.25">
      <c r="B38" s="63" t="s">
        <v>73</v>
      </c>
      <c r="C38" s="56"/>
      <c r="D38" s="135" t="s">
        <v>42</v>
      </c>
      <c r="E38" s="135"/>
      <c r="F38" s="132">
        <v>3</v>
      </c>
      <c r="G38" s="132"/>
      <c r="H38" s="14">
        <v>32</v>
      </c>
      <c r="I38" s="133">
        <f t="shared" si="2"/>
        <v>96</v>
      </c>
      <c r="J38" s="134"/>
      <c r="L38" s="4"/>
    </row>
    <row r="39" spans="2:12" x14ac:dyDescent="0.25">
      <c r="B39" s="63" t="s">
        <v>74</v>
      </c>
      <c r="C39" s="56"/>
      <c r="D39" s="135" t="s">
        <v>75</v>
      </c>
      <c r="E39" s="135"/>
      <c r="F39" s="132">
        <v>4</v>
      </c>
      <c r="G39" s="132"/>
      <c r="H39" s="14">
        <v>32</v>
      </c>
      <c r="I39" s="133">
        <f t="shared" si="2"/>
        <v>128</v>
      </c>
      <c r="J39" s="134"/>
      <c r="L39" s="4"/>
    </row>
    <row r="40" spans="2:12" x14ac:dyDescent="0.25">
      <c r="B40" s="63" t="s">
        <v>76</v>
      </c>
      <c r="C40" s="56"/>
      <c r="D40" s="56" t="s">
        <v>77</v>
      </c>
      <c r="E40" s="56"/>
      <c r="F40" s="132">
        <v>2</v>
      </c>
      <c r="G40" s="132"/>
      <c r="H40" s="14">
        <v>32</v>
      </c>
      <c r="I40" s="133">
        <f t="shared" si="2"/>
        <v>64</v>
      </c>
      <c r="J40" s="134"/>
      <c r="L40" s="4"/>
    </row>
    <row r="41" spans="2:12" ht="33" customHeight="1" thickBot="1" x14ac:dyDescent="0.3">
      <c r="B41" s="43" t="s">
        <v>78</v>
      </c>
      <c r="C41" s="44"/>
      <c r="D41" s="45" t="s">
        <v>56</v>
      </c>
      <c r="E41" s="46"/>
      <c r="F41" s="47">
        <v>20</v>
      </c>
      <c r="G41" s="48"/>
      <c r="H41" s="23">
        <v>23</v>
      </c>
      <c r="I41" s="48">
        <v>460</v>
      </c>
      <c r="J41" s="49"/>
      <c r="L41" s="4"/>
    </row>
    <row r="42" spans="2:12" ht="18" customHeight="1" thickBot="1" x14ac:dyDescent="0.3">
      <c r="B42" s="120"/>
      <c r="C42" s="121"/>
      <c r="D42" s="122"/>
      <c r="E42" s="123"/>
      <c r="F42" s="124">
        <f>SUM(F36:G41)</f>
        <v>41</v>
      </c>
      <c r="G42" s="125"/>
      <c r="H42" s="17"/>
      <c r="I42" s="126">
        <f>SUM(I36:J41)</f>
        <v>1132</v>
      </c>
      <c r="J42" s="127"/>
      <c r="K42" s="4"/>
      <c r="L42" s="4"/>
    </row>
  </sheetData>
  <mergeCells count="125">
    <mergeCell ref="B42:C42"/>
    <mergeCell ref="D42:E42"/>
    <mergeCell ref="F42:G42"/>
    <mergeCell ref="I42:J42"/>
    <mergeCell ref="B33:J34"/>
    <mergeCell ref="I35:J35"/>
    <mergeCell ref="F37:G37"/>
    <mergeCell ref="F38:G38"/>
    <mergeCell ref="F39:G39"/>
    <mergeCell ref="F40:G40"/>
    <mergeCell ref="I36:J36"/>
    <mergeCell ref="I37:J37"/>
    <mergeCell ref="I38:J38"/>
    <mergeCell ref="I39:J39"/>
    <mergeCell ref="I40:J40"/>
    <mergeCell ref="B39:C39"/>
    <mergeCell ref="D39:E39"/>
    <mergeCell ref="B40:C40"/>
    <mergeCell ref="D40:E40"/>
    <mergeCell ref="B37:C37"/>
    <mergeCell ref="D37:E37"/>
    <mergeCell ref="B38:C38"/>
    <mergeCell ref="D38:E38"/>
    <mergeCell ref="B35:C35"/>
    <mergeCell ref="D35:E35"/>
    <mergeCell ref="F35:G35"/>
    <mergeCell ref="B36:C36"/>
    <mergeCell ref="D36:E36"/>
    <mergeCell ref="F36:G36"/>
    <mergeCell ref="B2:J3"/>
    <mergeCell ref="B4:C4"/>
    <mergeCell ref="D4:E4"/>
    <mergeCell ref="F4:G4"/>
    <mergeCell ref="I4:J4"/>
    <mergeCell ref="B5:C5"/>
    <mergeCell ref="D5:E5"/>
    <mergeCell ref="F5:G5"/>
    <mergeCell ref="I5:J5"/>
    <mergeCell ref="B9:C9"/>
    <mergeCell ref="D9:E9"/>
    <mergeCell ref="F9:G9"/>
    <mergeCell ref="I9:J9"/>
    <mergeCell ref="B10:C10"/>
    <mergeCell ref="D10:E10"/>
    <mergeCell ref="F10:G10"/>
    <mergeCell ref="I10:J10"/>
    <mergeCell ref="B6:C6"/>
    <mergeCell ref="D6:E6"/>
    <mergeCell ref="F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17:C17"/>
    <mergeCell ref="D17:E17"/>
    <mergeCell ref="F17:G17"/>
    <mergeCell ref="I17:J17"/>
    <mergeCell ref="B12:C12"/>
    <mergeCell ref="D12:E12"/>
    <mergeCell ref="F12:G12"/>
    <mergeCell ref="I12:J12"/>
    <mergeCell ref="B14:J15"/>
    <mergeCell ref="B16:C16"/>
    <mergeCell ref="D16:E16"/>
    <mergeCell ref="F16:G16"/>
    <mergeCell ref="I16:J16"/>
    <mergeCell ref="B20:C20"/>
    <mergeCell ref="D20:E20"/>
    <mergeCell ref="F20:G20"/>
    <mergeCell ref="I20:J20"/>
    <mergeCell ref="B22:J23"/>
    <mergeCell ref="B24:C24"/>
    <mergeCell ref="D24:E24"/>
    <mergeCell ref="F24:G24"/>
    <mergeCell ref="I24:J24"/>
    <mergeCell ref="B29:C29"/>
    <mergeCell ref="D29:E29"/>
    <mergeCell ref="B30:C30"/>
    <mergeCell ref="D30:E30"/>
    <mergeCell ref="F30:G30"/>
    <mergeCell ref="I30:J30"/>
    <mergeCell ref="L24:P26"/>
    <mergeCell ref="B25:C25"/>
    <mergeCell ref="D25:E25"/>
    <mergeCell ref="F25:G25"/>
    <mergeCell ref="I25:J25"/>
    <mergeCell ref="F29:G29"/>
    <mergeCell ref="I29:J29"/>
    <mergeCell ref="B26:C26"/>
    <mergeCell ref="D26:E26"/>
    <mergeCell ref="F26:G26"/>
    <mergeCell ref="I26:J26"/>
    <mergeCell ref="B27:C27"/>
    <mergeCell ref="D27:E27"/>
    <mergeCell ref="F27:G27"/>
    <mergeCell ref="I27:J27"/>
    <mergeCell ref="B41:C41"/>
    <mergeCell ref="D41:E41"/>
    <mergeCell ref="F41:G41"/>
    <mergeCell ref="I41:J41"/>
    <mergeCell ref="B11:C11"/>
    <mergeCell ref="D11:E11"/>
    <mergeCell ref="F11:G11"/>
    <mergeCell ref="I11:J11"/>
    <mergeCell ref="B18:C18"/>
    <mergeCell ref="D18:E18"/>
    <mergeCell ref="F18:G18"/>
    <mergeCell ref="I18:J18"/>
    <mergeCell ref="B19:C19"/>
    <mergeCell ref="D19:E19"/>
    <mergeCell ref="F19:G19"/>
    <mergeCell ref="I19:J19"/>
    <mergeCell ref="B31:C31"/>
    <mergeCell ref="D31:E31"/>
    <mergeCell ref="F31:G31"/>
    <mergeCell ref="I31:J31"/>
    <mergeCell ref="B28:C28"/>
    <mergeCell ref="D28:E28"/>
    <mergeCell ref="F28:G28"/>
    <mergeCell ref="I28:J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052A-0EE7-402F-BAB3-6848FB40A75F}">
  <dimension ref="B1:J16"/>
  <sheetViews>
    <sheetView workbookViewId="0">
      <selection activeCell="B21" sqref="B21"/>
    </sheetView>
  </sheetViews>
  <sheetFormatPr defaultRowHeight="15" x14ac:dyDescent="0.25"/>
  <cols>
    <col min="2" max="2" width="24.28515625" customWidth="1"/>
    <col min="8" max="8" width="14.42578125" bestFit="1" customWidth="1"/>
    <col min="9" max="9" width="18.28515625" customWidth="1"/>
  </cols>
  <sheetData>
    <row r="1" spans="2:10" ht="15.75" thickBot="1" x14ac:dyDescent="0.3"/>
    <row r="2" spans="2:10" x14ac:dyDescent="0.25">
      <c r="B2" s="86" t="s">
        <v>79</v>
      </c>
      <c r="C2" s="87"/>
      <c r="D2" s="87"/>
      <c r="E2" s="87"/>
      <c r="F2" s="87"/>
      <c r="G2" s="87"/>
      <c r="H2" s="87"/>
      <c r="I2" s="87"/>
      <c r="J2" s="88"/>
    </row>
    <row r="3" spans="2:10" ht="15.75" thickBot="1" x14ac:dyDescent="0.3">
      <c r="B3" s="128"/>
      <c r="C3" s="129"/>
      <c r="D3" s="129"/>
      <c r="E3" s="129"/>
      <c r="F3" s="129"/>
      <c r="G3" s="129"/>
      <c r="H3" s="129"/>
      <c r="I3" s="129"/>
      <c r="J3" s="130"/>
    </row>
    <row r="4" spans="2:10" ht="15.75" thickBot="1" x14ac:dyDescent="0.3">
      <c r="B4" s="136" t="s">
        <v>32</v>
      </c>
      <c r="C4" s="108"/>
      <c r="D4" s="108" t="s">
        <v>33</v>
      </c>
      <c r="E4" s="109"/>
      <c r="F4" s="110" t="s">
        <v>34</v>
      </c>
      <c r="G4" s="111"/>
      <c r="H4" s="13" t="s">
        <v>35</v>
      </c>
      <c r="I4" s="111" t="s">
        <v>58</v>
      </c>
      <c r="J4" s="131"/>
    </row>
    <row r="5" spans="2:10" x14ac:dyDescent="0.25">
      <c r="B5" s="112" t="s">
        <v>80</v>
      </c>
      <c r="C5" s="98"/>
      <c r="D5" s="113" t="s">
        <v>81</v>
      </c>
      <c r="E5" s="113"/>
      <c r="F5" s="114">
        <v>6</v>
      </c>
      <c r="G5" s="114"/>
      <c r="H5" s="16">
        <v>10</v>
      </c>
      <c r="I5" s="133">
        <f>SUM(F5)*H5</f>
        <v>60</v>
      </c>
      <c r="J5" s="134"/>
    </row>
    <row r="6" spans="2:10" x14ac:dyDescent="0.25">
      <c r="B6" s="63" t="s">
        <v>82</v>
      </c>
      <c r="C6" s="56"/>
      <c r="D6" s="135" t="s">
        <v>83</v>
      </c>
      <c r="E6" s="135"/>
      <c r="F6" s="132">
        <v>6</v>
      </c>
      <c r="G6" s="132"/>
      <c r="H6" s="14">
        <v>5</v>
      </c>
      <c r="I6" s="133">
        <f t="shared" ref="I6:I7" si="0">SUM(F6)*H6</f>
        <v>30</v>
      </c>
      <c r="J6" s="134"/>
    </row>
    <row r="7" spans="2:10" ht="15.75" thickBot="1" x14ac:dyDescent="0.3">
      <c r="B7" s="63" t="s">
        <v>84</v>
      </c>
      <c r="C7" s="56"/>
      <c r="D7" s="135" t="s">
        <v>85</v>
      </c>
      <c r="E7" s="135"/>
      <c r="F7" s="132">
        <v>6</v>
      </c>
      <c r="G7" s="132"/>
      <c r="H7" s="14">
        <v>30</v>
      </c>
      <c r="I7" s="133">
        <f t="shared" si="0"/>
        <v>180</v>
      </c>
      <c r="J7" s="134"/>
    </row>
    <row r="8" spans="2:10" ht="15.75" thickBot="1" x14ac:dyDescent="0.3">
      <c r="B8" s="120"/>
      <c r="C8" s="121"/>
      <c r="D8" s="122"/>
      <c r="E8" s="123"/>
      <c r="F8" s="124">
        <f>SUM(F5:F7)</f>
        <v>18</v>
      </c>
      <c r="G8" s="125"/>
      <c r="H8" s="17"/>
      <c r="I8" s="126">
        <f>SUM(I5:J7)</f>
        <v>270</v>
      </c>
      <c r="J8" s="127"/>
    </row>
    <row r="9" spans="2:10" ht="15.75" thickBot="1" x14ac:dyDescent="0.3"/>
    <row r="10" spans="2:10" x14ac:dyDescent="0.25">
      <c r="B10" s="86" t="s">
        <v>86</v>
      </c>
      <c r="C10" s="87"/>
      <c r="D10" s="87"/>
      <c r="E10" s="87"/>
      <c r="F10" s="87"/>
      <c r="G10" s="87"/>
      <c r="H10" s="87"/>
      <c r="I10" s="87"/>
      <c r="J10" s="88"/>
    </row>
    <row r="11" spans="2:10" ht="15.75" thickBot="1" x14ac:dyDescent="0.3">
      <c r="B11" s="128"/>
      <c r="C11" s="129"/>
      <c r="D11" s="129"/>
      <c r="E11" s="129"/>
      <c r="F11" s="129"/>
      <c r="G11" s="129"/>
      <c r="H11" s="129"/>
      <c r="I11" s="129"/>
      <c r="J11" s="130"/>
    </row>
    <row r="12" spans="2:10" ht="15.75" thickBot="1" x14ac:dyDescent="0.3">
      <c r="B12" s="136" t="s">
        <v>32</v>
      </c>
      <c r="C12" s="108"/>
      <c r="D12" s="108" t="s">
        <v>33</v>
      </c>
      <c r="E12" s="108"/>
      <c r="F12" s="108" t="s">
        <v>34</v>
      </c>
      <c r="G12" s="108"/>
      <c r="H12" s="13" t="s">
        <v>35</v>
      </c>
      <c r="I12" s="108" t="s">
        <v>58</v>
      </c>
      <c r="J12" s="140"/>
    </row>
    <row r="13" spans="2:10" x14ac:dyDescent="0.25">
      <c r="B13" s="63" t="s">
        <v>84</v>
      </c>
      <c r="C13" s="56"/>
      <c r="D13" s="113" t="s">
        <v>85</v>
      </c>
      <c r="E13" s="113"/>
      <c r="F13" s="139">
        <v>1</v>
      </c>
      <c r="G13" s="139"/>
      <c r="H13" s="16">
        <v>30</v>
      </c>
      <c r="I13" s="137">
        <f>F13*H13</f>
        <v>30</v>
      </c>
      <c r="J13" s="138"/>
    </row>
    <row r="14" spans="2:10" x14ac:dyDescent="0.25">
      <c r="B14" s="63" t="s">
        <v>87</v>
      </c>
      <c r="C14" s="56"/>
      <c r="D14" s="135" t="s">
        <v>88</v>
      </c>
      <c r="E14" s="135"/>
      <c r="F14" s="132">
        <v>3</v>
      </c>
      <c r="G14" s="132"/>
      <c r="H14" s="14">
        <v>30</v>
      </c>
      <c r="I14" s="137">
        <f t="shared" ref="I14:I15" si="1">F14*H14</f>
        <v>90</v>
      </c>
      <c r="J14" s="138"/>
    </row>
    <row r="15" spans="2:10" ht="15.75" thickBot="1" x14ac:dyDescent="0.3">
      <c r="B15" s="63" t="s">
        <v>89</v>
      </c>
      <c r="C15" s="56"/>
      <c r="D15" s="135" t="s">
        <v>90</v>
      </c>
      <c r="E15" s="135"/>
      <c r="F15" s="132">
        <v>1</v>
      </c>
      <c r="G15" s="132"/>
      <c r="H15" s="14">
        <v>30</v>
      </c>
      <c r="I15" s="137">
        <f t="shared" si="1"/>
        <v>30</v>
      </c>
      <c r="J15" s="138"/>
    </row>
    <row r="16" spans="2:10" ht="15.75" thickBot="1" x14ac:dyDescent="0.3">
      <c r="B16" s="120"/>
      <c r="C16" s="121"/>
      <c r="D16" s="122"/>
      <c r="E16" s="123"/>
      <c r="F16" s="124">
        <f>SUM(F13:F15)</f>
        <v>5</v>
      </c>
      <c r="G16" s="125"/>
      <c r="H16" s="17"/>
      <c r="I16" s="126">
        <f>SUM(I13:J15)</f>
        <v>150</v>
      </c>
      <c r="J16" s="127"/>
    </row>
  </sheetData>
  <mergeCells count="42">
    <mergeCell ref="B2:J3"/>
    <mergeCell ref="B4:C4"/>
    <mergeCell ref="D4:E4"/>
    <mergeCell ref="F4:G4"/>
    <mergeCell ref="I4:J4"/>
    <mergeCell ref="B8:C8"/>
    <mergeCell ref="D8:E8"/>
    <mergeCell ref="F8:G8"/>
    <mergeCell ref="I8:J8"/>
    <mergeCell ref="B5:C5"/>
    <mergeCell ref="D5:E5"/>
    <mergeCell ref="F5:G5"/>
    <mergeCell ref="I5:J5"/>
    <mergeCell ref="B6:C6"/>
    <mergeCell ref="D6:E6"/>
    <mergeCell ref="F6:G6"/>
    <mergeCell ref="I6:J6"/>
    <mergeCell ref="B7:C7"/>
    <mergeCell ref="D7:E7"/>
    <mergeCell ref="F7:G7"/>
    <mergeCell ref="I7:J7"/>
    <mergeCell ref="B10:J11"/>
    <mergeCell ref="B13:C13"/>
    <mergeCell ref="D13:E13"/>
    <mergeCell ref="F13:G13"/>
    <mergeCell ref="I13:J13"/>
    <mergeCell ref="B12:C12"/>
    <mergeCell ref="D12:E12"/>
    <mergeCell ref="F12:G12"/>
    <mergeCell ref="I12:J12"/>
    <mergeCell ref="B14:C14"/>
    <mergeCell ref="D14:E14"/>
    <mergeCell ref="F14:G14"/>
    <mergeCell ref="I14:J14"/>
    <mergeCell ref="B16:C16"/>
    <mergeCell ref="D16:E16"/>
    <mergeCell ref="F16:G16"/>
    <mergeCell ref="I16:J16"/>
    <mergeCell ref="B15:C15"/>
    <mergeCell ref="D15:E15"/>
    <mergeCell ref="F15:G15"/>
    <mergeCell ref="I15:J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3998-BE01-4FDF-88B9-0A8383E7D487}">
  <dimension ref="B1:J7"/>
  <sheetViews>
    <sheetView workbookViewId="0">
      <selection activeCell="I11" sqref="I11"/>
    </sheetView>
  </sheetViews>
  <sheetFormatPr defaultRowHeight="15" x14ac:dyDescent="0.25"/>
  <cols>
    <col min="2" max="2" width="36.140625" customWidth="1"/>
    <col min="8" max="8" width="17.85546875" customWidth="1"/>
    <col min="10" max="10" width="16.7109375" customWidth="1"/>
  </cols>
  <sheetData>
    <row r="1" spans="2:10" ht="15.75" thickBot="1" x14ac:dyDescent="0.3"/>
    <row r="2" spans="2:10" x14ac:dyDescent="0.25">
      <c r="B2" s="86" t="s">
        <v>91</v>
      </c>
      <c r="C2" s="87"/>
      <c r="D2" s="87"/>
      <c r="E2" s="87"/>
      <c r="F2" s="87"/>
      <c r="G2" s="87"/>
      <c r="H2" s="87"/>
      <c r="I2" s="87"/>
      <c r="J2" s="88"/>
    </row>
    <row r="3" spans="2:10" ht="15.75" thickBot="1" x14ac:dyDescent="0.3">
      <c r="B3" s="128"/>
      <c r="C3" s="129"/>
      <c r="D3" s="129"/>
      <c r="E3" s="129"/>
      <c r="F3" s="129"/>
      <c r="G3" s="129"/>
      <c r="H3" s="129"/>
      <c r="I3" s="129"/>
      <c r="J3" s="130"/>
    </row>
    <row r="4" spans="2:10" ht="15.75" thickBot="1" x14ac:dyDescent="0.3">
      <c r="B4" s="136" t="s">
        <v>32</v>
      </c>
      <c r="C4" s="108"/>
      <c r="D4" s="108" t="s">
        <v>33</v>
      </c>
      <c r="E4" s="109"/>
      <c r="F4" s="110" t="s">
        <v>34</v>
      </c>
      <c r="G4" s="111"/>
      <c r="H4" s="13" t="s">
        <v>35</v>
      </c>
      <c r="I4" s="111" t="s">
        <v>58</v>
      </c>
      <c r="J4" s="131"/>
    </row>
    <row r="5" spans="2:10" x14ac:dyDescent="0.25">
      <c r="B5" s="112" t="s">
        <v>92</v>
      </c>
      <c r="C5" s="98"/>
      <c r="D5" s="113" t="s">
        <v>93</v>
      </c>
      <c r="E5" s="113"/>
      <c r="F5" s="114">
        <v>3</v>
      </c>
      <c r="G5" s="114"/>
      <c r="H5" s="16">
        <v>80</v>
      </c>
      <c r="I5" s="133">
        <f>SUM(F5)*H5</f>
        <v>240</v>
      </c>
      <c r="J5" s="134"/>
    </row>
    <row r="6" spans="2:10" ht="15.75" thickBot="1" x14ac:dyDescent="0.3">
      <c r="B6" s="63" t="s">
        <v>94</v>
      </c>
      <c r="C6" s="56"/>
      <c r="D6" s="135" t="s">
        <v>95</v>
      </c>
      <c r="E6" s="135"/>
      <c r="F6" s="132">
        <v>1</v>
      </c>
      <c r="G6" s="132"/>
      <c r="H6" s="14">
        <v>20</v>
      </c>
      <c r="I6" s="133">
        <f>SUM(F6)*H6</f>
        <v>20</v>
      </c>
      <c r="J6" s="134"/>
    </row>
    <row r="7" spans="2:10" ht="15.75" thickBot="1" x14ac:dyDescent="0.3">
      <c r="B7" s="120"/>
      <c r="C7" s="121"/>
      <c r="D7" s="122"/>
      <c r="E7" s="123"/>
      <c r="F7" s="124">
        <f>SUM(F5:F6)</f>
        <v>4</v>
      </c>
      <c r="G7" s="125"/>
      <c r="H7" s="17"/>
      <c r="I7" s="126">
        <f>SUM(I5:I6)</f>
        <v>260</v>
      </c>
      <c r="J7" s="127"/>
    </row>
  </sheetData>
  <mergeCells count="17">
    <mergeCell ref="B5:C5"/>
    <mergeCell ref="D5:E5"/>
    <mergeCell ref="F5:G5"/>
    <mergeCell ref="I5:J5"/>
    <mergeCell ref="B2:J3"/>
    <mergeCell ref="B4:C4"/>
    <mergeCell ref="D4:E4"/>
    <mergeCell ref="F4:G4"/>
    <mergeCell ref="I4:J4"/>
    <mergeCell ref="B6:C6"/>
    <mergeCell ref="D6:E6"/>
    <mergeCell ref="F6:G6"/>
    <mergeCell ref="I6:J6"/>
    <mergeCell ref="B7:C7"/>
    <mergeCell ref="D7:E7"/>
    <mergeCell ref="F7:G7"/>
    <mergeCell ref="I7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57B9-A7F6-47F5-A250-8FF2C45E3187}">
  <dimension ref="B1:J8"/>
  <sheetViews>
    <sheetView workbookViewId="0">
      <selection activeCell="P6" sqref="P6"/>
    </sheetView>
  </sheetViews>
  <sheetFormatPr defaultRowHeight="15" x14ac:dyDescent="0.25"/>
  <cols>
    <col min="2" max="2" width="26.42578125" customWidth="1"/>
    <col min="8" max="8" width="14.42578125" bestFit="1" customWidth="1"/>
    <col min="10" max="10" width="14.85546875" customWidth="1"/>
  </cols>
  <sheetData>
    <row r="1" spans="2:10" ht="15.75" thickBot="1" x14ac:dyDescent="0.3"/>
    <row r="2" spans="2:10" x14ac:dyDescent="0.25">
      <c r="B2" s="86" t="s">
        <v>96</v>
      </c>
      <c r="C2" s="87"/>
      <c r="D2" s="87"/>
      <c r="E2" s="87"/>
      <c r="F2" s="87"/>
      <c r="G2" s="87"/>
      <c r="H2" s="87"/>
      <c r="I2" s="87"/>
      <c r="J2" s="88"/>
    </row>
    <row r="3" spans="2:10" ht="15.75" thickBot="1" x14ac:dyDescent="0.3">
      <c r="B3" s="128"/>
      <c r="C3" s="129"/>
      <c r="D3" s="91"/>
      <c r="E3" s="91"/>
      <c r="F3" s="91"/>
      <c r="G3" s="91"/>
      <c r="H3" s="91"/>
      <c r="I3" s="129"/>
      <c r="J3" s="130"/>
    </row>
    <row r="4" spans="2:10" ht="15.75" thickBot="1" x14ac:dyDescent="0.3">
      <c r="B4" s="136" t="s">
        <v>32</v>
      </c>
      <c r="C4" s="108"/>
      <c r="D4" s="95" t="s">
        <v>33</v>
      </c>
      <c r="E4" s="95"/>
      <c r="F4" s="95" t="s">
        <v>34</v>
      </c>
      <c r="G4" s="95"/>
      <c r="H4" s="20" t="s">
        <v>35</v>
      </c>
      <c r="I4" s="111" t="s">
        <v>58</v>
      </c>
      <c r="J4" s="131"/>
    </row>
    <row r="5" spans="2:10" ht="15.75" thickBot="1" x14ac:dyDescent="0.3">
      <c r="B5" s="112" t="s">
        <v>97</v>
      </c>
      <c r="C5" s="98"/>
      <c r="D5" s="141" t="s">
        <v>98</v>
      </c>
      <c r="E5" s="141"/>
      <c r="F5" s="114">
        <v>3</v>
      </c>
      <c r="G5" s="114"/>
      <c r="H5" s="16">
        <v>32</v>
      </c>
      <c r="I5" s="133">
        <f>SUM(F5)*H5</f>
        <v>96</v>
      </c>
      <c r="J5" s="134"/>
    </row>
    <row r="6" spans="2:10" x14ac:dyDescent="0.25">
      <c r="B6" s="63" t="s">
        <v>99</v>
      </c>
      <c r="C6" s="56"/>
      <c r="D6" s="113" t="s">
        <v>100</v>
      </c>
      <c r="E6" s="113"/>
      <c r="F6" s="132">
        <v>2</v>
      </c>
      <c r="G6" s="132"/>
      <c r="H6" s="14">
        <v>32</v>
      </c>
      <c r="I6" s="133">
        <f t="shared" ref="I6:I7" si="0">SUM(F6)*H6</f>
        <v>64</v>
      </c>
      <c r="J6" s="134"/>
    </row>
    <row r="7" spans="2:10" ht="15.75" thickBot="1" x14ac:dyDescent="0.3">
      <c r="B7" s="63" t="s">
        <v>101</v>
      </c>
      <c r="C7" s="56"/>
      <c r="D7" s="135" t="s">
        <v>102</v>
      </c>
      <c r="E7" s="135"/>
      <c r="F7" s="132">
        <v>2</v>
      </c>
      <c r="G7" s="132"/>
      <c r="H7" s="14">
        <v>15</v>
      </c>
      <c r="I7" s="133">
        <f t="shared" si="0"/>
        <v>30</v>
      </c>
      <c r="J7" s="134"/>
    </row>
    <row r="8" spans="2:10" ht="15.75" thickBot="1" x14ac:dyDescent="0.3">
      <c r="B8" s="120"/>
      <c r="C8" s="121"/>
      <c r="D8" s="122"/>
      <c r="E8" s="123"/>
      <c r="F8" s="124">
        <f>SUM(F5:F7)</f>
        <v>7</v>
      </c>
      <c r="G8" s="125"/>
      <c r="H8" s="17"/>
      <c r="I8" s="126">
        <f>SUM(I5:I7)</f>
        <v>190</v>
      </c>
      <c r="J8" s="127"/>
    </row>
  </sheetData>
  <mergeCells count="21">
    <mergeCell ref="B5:C5"/>
    <mergeCell ref="D5:E5"/>
    <mergeCell ref="F5:G5"/>
    <mergeCell ref="I5:J5"/>
    <mergeCell ref="B2:J3"/>
    <mergeCell ref="B4:C4"/>
    <mergeCell ref="D4:E4"/>
    <mergeCell ref="F4:G4"/>
    <mergeCell ref="I4:J4"/>
    <mergeCell ref="B8:C8"/>
    <mergeCell ref="D8:E8"/>
    <mergeCell ref="F8:G8"/>
    <mergeCell ref="I8:J8"/>
    <mergeCell ref="B6:C6"/>
    <mergeCell ref="D6:E6"/>
    <mergeCell ref="F6:G6"/>
    <mergeCell ref="I6:J6"/>
    <mergeCell ref="B7:C7"/>
    <mergeCell ref="D7:E7"/>
    <mergeCell ref="F7:G7"/>
    <mergeCell ref="I7:J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0D900-5602-4B5C-B928-8C3BFB554ED0}">
  <dimension ref="B1:J12"/>
  <sheetViews>
    <sheetView workbookViewId="0">
      <selection activeCell="I22" sqref="I22"/>
    </sheetView>
  </sheetViews>
  <sheetFormatPr defaultRowHeight="15" x14ac:dyDescent="0.25"/>
  <cols>
    <col min="3" max="3" width="15.7109375" customWidth="1"/>
    <col min="8" max="8" width="14.42578125" bestFit="1" customWidth="1"/>
    <col min="10" max="10" width="17.7109375" customWidth="1"/>
  </cols>
  <sheetData>
    <row r="1" spans="2:10" ht="15.75" thickBot="1" x14ac:dyDescent="0.3"/>
    <row r="2" spans="2:10" x14ac:dyDescent="0.25">
      <c r="B2" s="86" t="s">
        <v>103</v>
      </c>
      <c r="C2" s="87"/>
      <c r="D2" s="87"/>
      <c r="E2" s="87"/>
      <c r="F2" s="87"/>
      <c r="G2" s="87"/>
      <c r="H2" s="87"/>
      <c r="I2" s="87"/>
      <c r="J2" s="88"/>
    </row>
    <row r="3" spans="2:10" ht="15.75" thickBot="1" x14ac:dyDescent="0.3">
      <c r="B3" s="128"/>
      <c r="C3" s="129"/>
      <c r="D3" s="129"/>
      <c r="E3" s="129"/>
      <c r="F3" s="129"/>
      <c r="G3" s="129"/>
      <c r="H3" s="129"/>
      <c r="I3" s="129"/>
      <c r="J3" s="130"/>
    </row>
    <row r="4" spans="2:10" x14ac:dyDescent="0.25">
      <c r="B4" s="136" t="s">
        <v>32</v>
      </c>
      <c r="C4" s="108"/>
      <c r="D4" s="108" t="s">
        <v>33</v>
      </c>
      <c r="E4" s="109"/>
      <c r="F4" s="136" t="s">
        <v>34</v>
      </c>
      <c r="G4" s="108"/>
      <c r="H4" s="13" t="s">
        <v>35</v>
      </c>
      <c r="I4" s="108" t="s">
        <v>58</v>
      </c>
      <c r="J4" s="140"/>
    </row>
    <row r="5" spans="2:10" x14ac:dyDescent="0.25">
      <c r="B5" s="63" t="s">
        <v>104</v>
      </c>
      <c r="C5" s="56"/>
      <c r="D5" s="135" t="s">
        <v>105</v>
      </c>
      <c r="E5" s="135"/>
      <c r="F5" s="132">
        <v>36</v>
      </c>
      <c r="G5" s="132"/>
      <c r="H5" s="14">
        <v>20</v>
      </c>
      <c r="I5" s="137">
        <f>SUM(F5)*H5</f>
        <v>720</v>
      </c>
      <c r="J5" s="138"/>
    </row>
    <row r="6" spans="2:10" x14ac:dyDescent="0.25">
      <c r="B6" s="63" t="s">
        <v>106</v>
      </c>
      <c r="C6" s="56"/>
      <c r="D6" s="135" t="s">
        <v>107</v>
      </c>
      <c r="E6" s="135"/>
      <c r="F6" s="132">
        <v>2</v>
      </c>
      <c r="G6" s="132"/>
      <c r="H6" s="14">
        <v>25</v>
      </c>
      <c r="I6" s="137">
        <f t="shared" ref="I6:I11" si="0">SUM(F6)*H6</f>
        <v>50</v>
      </c>
      <c r="J6" s="138"/>
    </row>
    <row r="7" spans="2:10" x14ac:dyDescent="0.25">
      <c r="B7" s="63" t="s">
        <v>108</v>
      </c>
      <c r="C7" s="56"/>
      <c r="D7" s="135" t="s">
        <v>109</v>
      </c>
      <c r="E7" s="135"/>
      <c r="F7" s="132">
        <v>2</v>
      </c>
      <c r="G7" s="132"/>
      <c r="H7" s="14">
        <v>32</v>
      </c>
      <c r="I7" s="137">
        <f t="shared" si="0"/>
        <v>64</v>
      </c>
      <c r="J7" s="138"/>
    </row>
    <row r="8" spans="2:10" x14ac:dyDescent="0.25">
      <c r="B8" s="63" t="s">
        <v>110</v>
      </c>
      <c r="C8" s="56"/>
      <c r="D8" s="135" t="s">
        <v>111</v>
      </c>
      <c r="E8" s="135"/>
      <c r="F8" s="132">
        <v>2</v>
      </c>
      <c r="G8" s="132"/>
      <c r="H8" s="14">
        <v>15</v>
      </c>
      <c r="I8" s="137">
        <f t="shared" si="0"/>
        <v>30</v>
      </c>
      <c r="J8" s="138"/>
    </row>
    <row r="9" spans="2:10" x14ac:dyDescent="0.25">
      <c r="B9" s="63" t="s">
        <v>112</v>
      </c>
      <c r="C9" s="56"/>
      <c r="D9" s="135" t="s">
        <v>113</v>
      </c>
      <c r="E9" s="135"/>
      <c r="F9" s="132">
        <v>3</v>
      </c>
      <c r="G9" s="132"/>
      <c r="H9" s="14">
        <v>25</v>
      </c>
      <c r="I9" s="137">
        <f t="shared" si="0"/>
        <v>75</v>
      </c>
      <c r="J9" s="138"/>
    </row>
    <row r="10" spans="2:10" x14ac:dyDescent="0.25">
      <c r="B10" s="63" t="s">
        <v>114</v>
      </c>
      <c r="C10" s="56"/>
      <c r="D10" s="135" t="s">
        <v>115</v>
      </c>
      <c r="E10" s="135"/>
      <c r="F10" s="132">
        <v>1</v>
      </c>
      <c r="G10" s="132"/>
      <c r="H10" s="14">
        <v>32</v>
      </c>
      <c r="I10" s="137">
        <f t="shared" si="0"/>
        <v>32</v>
      </c>
      <c r="J10" s="138"/>
    </row>
    <row r="11" spans="2:10" ht="15.75" thickBot="1" x14ac:dyDescent="0.3">
      <c r="B11" s="100" t="s">
        <v>116</v>
      </c>
      <c r="C11" s="101"/>
      <c r="D11" s="142" t="s">
        <v>117</v>
      </c>
      <c r="E11" s="142"/>
      <c r="F11" s="146">
        <v>1</v>
      </c>
      <c r="G11" s="146"/>
      <c r="H11" s="15">
        <v>15</v>
      </c>
      <c r="I11" s="137">
        <f t="shared" si="0"/>
        <v>15</v>
      </c>
      <c r="J11" s="138"/>
    </row>
    <row r="12" spans="2:10" ht="15.75" thickBot="1" x14ac:dyDescent="0.3">
      <c r="B12" s="100"/>
      <c r="C12" s="101"/>
      <c r="D12" s="142"/>
      <c r="E12" s="142"/>
      <c r="F12" s="143">
        <f>SUM(F5:G11)</f>
        <v>47</v>
      </c>
      <c r="G12" s="143"/>
      <c r="H12" s="15"/>
      <c r="I12" s="144">
        <f>SUM(I5:J11)</f>
        <v>986</v>
      </c>
      <c r="J12" s="145"/>
    </row>
  </sheetData>
  <mergeCells count="37">
    <mergeCell ref="B5:C5"/>
    <mergeCell ref="D5:E5"/>
    <mergeCell ref="F5:G5"/>
    <mergeCell ref="I5:J5"/>
    <mergeCell ref="B2:J3"/>
    <mergeCell ref="B4:C4"/>
    <mergeCell ref="D4:E4"/>
    <mergeCell ref="F4:G4"/>
    <mergeCell ref="I4:J4"/>
    <mergeCell ref="B6:C6"/>
    <mergeCell ref="D6:E6"/>
    <mergeCell ref="F6:G6"/>
    <mergeCell ref="I6:J6"/>
    <mergeCell ref="B7:C7"/>
    <mergeCell ref="D7:E7"/>
    <mergeCell ref="F7:G7"/>
    <mergeCell ref="I7:J7"/>
    <mergeCell ref="B10:C10"/>
    <mergeCell ref="D10:E10"/>
    <mergeCell ref="F10:G10"/>
    <mergeCell ref="I10:J10"/>
    <mergeCell ref="B8:C8"/>
    <mergeCell ref="D8:E8"/>
    <mergeCell ref="F8:G8"/>
    <mergeCell ref="I8:J8"/>
    <mergeCell ref="B9:C9"/>
    <mergeCell ref="D9:E9"/>
    <mergeCell ref="F9:G9"/>
    <mergeCell ref="I9:J9"/>
    <mergeCell ref="B12:C12"/>
    <mergeCell ref="D12:E12"/>
    <mergeCell ref="F12:G12"/>
    <mergeCell ref="I12:J12"/>
    <mergeCell ref="B11:C11"/>
    <mergeCell ref="D11:E11"/>
    <mergeCell ref="F11:G11"/>
    <mergeCell ref="I11:J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13BD-DD8E-4BEE-AED3-6D3E8CE285B8}">
  <dimension ref="B1:J6"/>
  <sheetViews>
    <sheetView workbookViewId="0">
      <selection activeCell="H5" sqref="H5"/>
    </sheetView>
  </sheetViews>
  <sheetFormatPr defaultRowHeight="15" x14ac:dyDescent="0.25"/>
  <cols>
    <col min="3" max="3" width="18.7109375" customWidth="1"/>
    <col min="8" max="8" width="14.42578125" bestFit="1" customWidth="1"/>
    <col min="10" max="10" width="17.140625" customWidth="1"/>
  </cols>
  <sheetData>
    <row r="1" spans="2:10" ht="15.75" thickBot="1" x14ac:dyDescent="0.3"/>
    <row r="2" spans="2:10" x14ac:dyDescent="0.25">
      <c r="B2" s="86" t="s">
        <v>118</v>
      </c>
      <c r="C2" s="87"/>
      <c r="D2" s="87"/>
      <c r="E2" s="87"/>
      <c r="F2" s="87"/>
      <c r="G2" s="87"/>
      <c r="H2" s="87"/>
      <c r="I2" s="87"/>
      <c r="J2" s="88"/>
    </row>
    <row r="3" spans="2:10" ht="15.75" thickBot="1" x14ac:dyDescent="0.3">
      <c r="B3" s="128"/>
      <c r="C3" s="129"/>
      <c r="D3" s="129"/>
      <c r="E3" s="129"/>
      <c r="F3" s="129"/>
      <c r="G3" s="129"/>
      <c r="H3" s="129"/>
      <c r="I3" s="129"/>
      <c r="J3" s="130"/>
    </row>
    <row r="4" spans="2:10" ht="15.75" thickBot="1" x14ac:dyDescent="0.3">
      <c r="B4" s="136" t="s">
        <v>32</v>
      </c>
      <c r="C4" s="108"/>
      <c r="D4" s="108" t="s">
        <v>33</v>
      </c>
      <c r="E4" s="109"/>
      <c r="F4" s="110" t="s">
        <v>34</v>
      </c>
      <c r="G4" s="111"/>
      <c r="H4" s="13" t="s">
        <v>35</v>
      </c>
      <c r="I4" s="111" t="s">
        <v>58</v>
      </c>
      <c r="J4" s="131"/>
    </row>
    <row r="5" spans="2:10" ht="15.75" thickBot="1" x14ac:dyDescent="0.3">
      <c r="B5" s="112" t="s">
        <v>119</v>
      </c>
      <c r="C5" s="98"/>
      <c r="D5" s="113" t="s">
        <v>120</v>
      </c>
      <c r="E5" s="113"/>
      <c r="F5" s="114">
        <v>3</v>
      </c>
      <c r="G5" s="114"/>
      <c r="H5" s="16">
        <v>32</v>
      </c>
      <c r="I5" s="133">
        <f>SUM(F5)*H5</f>
        <v>96</v>
      </c>
      <c r="J5" s="134"/>
    </row>
    <row r="6" spans="2:10" ht="15.75" thickBot="1" x14ac:dyDescent="0.3">
      <c r="B6" s="120"/>
      <c r="C6" s="121"/>
      <c r="D6" s="122"/>
      <c r="E6" s="123"/>
      <c r="F6" s="124">
        <f>SUM(F5:F5)</f>
        <v>3</v>
      </c>
      <c r="G6" s="125"/>
      <c r="H6" s="17"/>
      <c r="I6" s="126">
        <f>SUM(I5:I5)</f>
        <v>96</v>
      </c>
      <c r="J6" s="127"/>
    </row>
  </sheetData>
  <mergeCells count="13">
    <mergeCell ref="B6:C6"/>
    <mergeCell ref="D6:E6"/>
    <mergeCell ref="F6:G6"/>
    <mergeCell ref="I6:J6"/>
    <mergeCell ref="B2:J3"/>
    <mergeCell ref="B4:C4"/>
    <mergeCell ref="D4:E4"/>
    <mergeCell ref="F4:G4"/>
    <mergeCell ref="I4:J4"/>
    <mergeCell ref="B5:C5"/>
    <mergeCell ref="D5:E5"/>
    <mergeCell ref="F5:G5"/>
    <mergeCell ref="I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3D0A68CC632345AE8EBC1A1972CD12" ma:contentTypeVersion="18" ma:contentTypeDescription="Umožňuje vytvoriť nový dokument." ma:contentTypeScope="" ma:versionID="1ffd36f04669b02d01e1bfb241ce2f97">
  <xsd:schema xmlns:xsd="http://www.w3.org/2001/XMLSchema" xmlns:xs="http://www.w3.org/2001/XMLSchema" xmlns:p="http://schemas.microsoft.com/office/2006/metadata/properties" xmlns:ns2="56dfa145-f3bc-4c83-9729-f6014a737d9f" xmlns:ns3="e2badafe-63c4-4a81-a559-62f45580db1c" targetNamespace="http://schemas.microsoft.com/office/2006/metadata/properties" ma:root="true" ma:fieldsID="aab59fa69399f3d85034494d4e79367e" ns2:_="" ns3:_="">
    <xsd:import namespace="56dfa145-f3bc-4c83-9729-f6014a737d9f"/>
    <xsd:import namespace="e2badafe-63c4-4a81-a559-62f45580db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fa145-f3bc-4c83-9729-f6014a737d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6a4d706-9429-4ca7-8b46-a15b69a60ac0}" ma:internalName="TaxCatchAll" ma:showField="CatchAllData" ma:web="56dfa145-f3bc-4c83-9729-f6014a737d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adafe-63c4-4a81-a559-62f45580d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v odhlásenia" ma:internalName="Stav_x0020_odhl_x00e1_senia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0297d825-19b2-45d1-be4c-980f7c2c65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F U E A A B Q S w M E F A A C A A g A c V Y n V z d 5 b k i j A A A A 9 g A A A B I A H A B D b 2 5 m a W c v U G F j a 2 F n Z S 5 4 b W w g o h g A K K A U A A A A A A A A A A A A A A A A A A A A A A A A A A A A h Y 8 x D o I w G I W v Q r r T l r o Y 8 l M G R y U x I T G u T a n Q A K 2 h x X I 3 B 4 / k F c Q o 6 u b 4 v v c N 7 9 2 v N 8 i n v o s u a n D a m g w l m K J I G W k r b e o M j f 4 U r 1 H O Y S 9 k K 2 o V z b J x 6 e S q D D X e n 1 N C Q g g 4 r L A d a s I o T c i x 2 J W y U b 1 A H 1 n / l 2 N t n B d G K s T h 8 B r D G U 4 Y x Y w x T I E s E A p t v g K b 9 z 7 b H w i b s f P j o L h r 4 3 I L Z I l A 3 h / 4 A 1 B L A w Q U A A I A C A B x V i d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V Y n V 8 9 w 0 O 1 Q A Q A A F A Q A A B M A H A B G b 3 J t d W x h c y 9 T Z W N 0 a W 9 u M S 5 t I K I Y A C i g F A A A A A A A A A A A A A A A A A A A A A A A A A A A A O W S w U r D Q B R F 9 4 H 8 w z B u U g i B g r i R L i S I u L G l L b o o R a a T Z x O b z J Q 3 E 7 S E f o K f 4 g + 4 r R / m m 0 R t G h e C d G c W C d z J n H v n 3 T E g b a Y V m z T f / r n v + Z 5 J B U L C R p j l Y N m A 0 d v 3 G D 0 T X a I E U i 6 f J e R R X C K C s n c a V w u t V 0 G v m t 2 I A g b 8 1 t h y v e H z 7 S z W y t I v 8 7 A B n P A 4 F W p J 8 O l m D X 1 O q K l Y 5 B B N U S j z o L G I d V 4 W y q 2 a o L E L q 4 o P E 8 r A Q 2 Z J Z 4 m w s A 1 Z x U e 4 e + 3 q 2 9 6 3 1 R X q c k 1 W Y / 1 k 9 k 6 1 G n S D t H G O X f F Y l 8 q h Q c j 0 c y u B a j W 4 7 4 X s W t m z 0 8 j t b n t O N N o f l k 4 M O n n c q f b 5 h 5 g A R h d G g k o y t X R E z + H G o G i g C Z P 1 V F r I Z q E Z l g k O f Q / i 8 5 F + f 6 E W Y 6 B O H n d v M p M p J 7 7 v Z e o r d N e l f Q n q y f + f O 9 C Y / O U G e K 3 6 8 f f 6 W e t E x 2 o f j 9 P + B 1 B L A Q I t A B Q A A g A I A H F W J 1 c 3 e W 5 I o w A A A P Y A A A A S A A A A A A A A A A A A A A A A A A A A A A B D b 2 5 m a W c v U G F j a 2 F n Z S 5 4 b W x Q S w E C L Q A U A A I A C A B x V i d X D 8 r p q 6 Q A A A D p A A A A E w A A A A A A A A A A A A A A A A D v A A A A W 0 N v b n R l b n R f V H l w Z X N d L n h t b F B L A Q I t A B Q A A g A I A H F W J 1 f P c N D t U A E A A B Q E A A A T A A A A A A A A A A A A A A A A A O A B A A B G b 3 J t d W x h c y 9 T Z W N 0 a W 9 u M S 5 t U E s F B g A A A A A D A A M A w g A A A H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V A A A A A A A A E x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y a W x l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O S I g L z 4 8 R W 5 0 c n k g V H l w Z T 0 i R m l s b E x h c 3 R V c G R h d G V k I i B W Y W x 1 Z T 0 i Z D I w M j M t M D c t M T N U M D k 6 M z A 6 M D g u N D c 4 M j U 1 M F o i I C 8 + P E V u d H J 5 I F R 5 c G U 9 I k Z p b G x D b 2 x 1 b W 5 U e X B l c y I g V m F s d W U 9 I n N D U U 0 9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O Y W 1 l c y I g V m F s d W U 9 I n N b J n F 1 b 3 Q 7 U H L D r W x l d C Z x d W 9 0 O y w m c X V v d D t Q b 8 S N Z X Q g Q 2 V z d H V q w 7 p j a W N o J n F 1 b 3 Q 7 X S I g L z 4 8 R W 5 0 c n k g V H l w Z T 0 i R m l s b F R h c m d l d C I g V m F s d W U 9 I n N U Y W J s Z V 9 Q c m l s Z X Q i I C 8 + P E V u d H J 5 I F R 5 c G U 9 I l J l Y 2 9 2 Z X J 5 V G F y Z 2 V 0 U 2 h l Z X Q i I F Z h b H V l P S J z U G F y a X M i I C 8 + P E V u d H J 5 I F R 5 c G U 9 I l J l Y 2 9 2 Z X J 5 V G F y Z 2 V 0 Q 2 9 s d W 1 u I i B W Y W x 1 Z T 0 i b D U i I C 8 + P E V u d H J 5 I F R 5 c G U 9 I l J l Y 2 9 2 Z X J 5 V G F y Z 2 V 0 U m 9 3 I i B W Y W x 1 Z T 0 i b D M i I C 8 + P E V u d H J 5 I F R 5 c G U 9 I k x v Y W R l Z F R v Q W 5 h b H l z a X N T Z X J 2 a W N l c y I g V m F s d W U 9 I m w w I i A v P j x F b n R y e S B U e X B l P S J R d W V y e U l E I i B W Y W x 1 Z T 0 i c 2 Y 2 N z M 5 N 2 M 1 L W E x Y 2 Q t N G Z i O S 0 4 O D Q y L T A y N D J j N T k 0 M T d i Z i I g L z 4 8 R W 5 0 c n k g V H l w Z T 0 i R m l s b F R h c m d l d E 5 h b W V D d X N 0 b 2 1 p e m V k I i B W Y W x 1 Z T 0 i b D E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t b 3 Y v Q X V 0 b 1 J l b W 9 2 Z W R D b 2 x 1 b W 5 z M S 5 7 U H L D r W x l d C w w f S Z x d W 9 0 O y w m c X V v d D t T Z W N 0 a W 9 u M S 9 E b 2 1 v d i 9 B d X R v U m V t b 3 Z l Z E N v b H V t b n M x L n t Q b 8 S N Z X Q g Q 2 V z d H V q w 7 p j a W N o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v b W 9 2 L 0 F 1 d G 9 S Z W 1 v d m V k Q 2 9 s d W 1 u c z E u e 1 B y w 6 1 s Z X Q s M H 0 m c X V v d D s s J n F 1 b 3 Q 7 U 2 V j d G l v b j E v R G 9 t b 3 Y v Q X V 0 b 1 J l b W 9 2 Z W R D b 2 x 1 b W 5 z M S 5 7 U G / E j W V 0 I E N l c 3 R 1 a s O 6 Y 2 l j a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p b G V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x l d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s Z X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s Z X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x l d C 9 S Z W 5 h b W V k J T I w Y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k b G V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M t M D c t M T l U M T E 6 N D k 6 M T U u N T A z O D Q y M F o i I C 8 + P E V u d H J 5 I F R 5 c G U 9 I k Z p b G x D b 2 x 1 b W 5 U e X B l c y I g V m F s d W U 9 I n N D U U 0 9 I i A v P j x F b n R y e S B U e X B l P S J G a W x s R X J y b 3 J D b 3 V u d C I g V m F s d W U 9 I m w w I i A v P j x F b n R y e S B U e X B l P S J G a W x s Q 2 9 s d W 1 u T m F t Z X M i I F Z h b H V l P S J z W y Z x d W 9 0 O 0 9 k b G V 0 J n F 1 b 3 Q 7 L C Z x d W 9 0 O 1 B v x I 1 l d C B D Z X N 0 d W r D u m N p Y 2 g m c X V v d D t d I i A v P j x F b n R y e S B U e X B l P S J G a W x s V G F y Z 2 V 0 I i B W Y W x 1 Z T 0 i c 1 R h Y m x l X 0 9 k b G V 0 I i A v P j x F b n R y e S B U e X B l P S J M b 2 F k Z W R U b 0 F u Y W x 5 c 2 l z U 2 V y d m l j Z X M i I F Z h b H V l P S J s M C I g L z 4 8 R W 5 0 c n k g V H l w Z T 0 i U X V l c n l J R C I g V m F s d W U 9 I n N i N D g 2 Y z c 2 Z S 1 k Y 2 E 3 L T R l Y z k t Y j I z Y i 0 5 Y W I 1 Z G E z M T F i N z k i I C 8 + P E V u d H J 5 I F R 5 c G U 9 I k Z p b G x U Y X J n Z X R O Y W 1 l Q 3 V z d G 9 t a X p l Z C I g V m F s d W U 9 I m w x I i A v P j x F b n R y e S B U e X B l P S J G a W x s U 3 R h d H V z I i B W Y W x 1 Z T 0 i c 0 N v b X B s Z X R l I i A v P j x F b n R y e S B U e X B l P S J G a W x s Q 2 9 1 b n Q i I F Z h b H V l P S J s M T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R s Z X Q v Q X V 0 b 1 J l b W 9 2 Z W R D b 2 x 1 b W 5 z M S 5 7 T 2 R s Z X Q s M H 0 m c X V v d D s s J n F 1 b 3 Q 7 U 2 V j d G l v b j E v T 2 R s Z X Q v Q X V 0 b 1 J l b W 9 2 Z W R D b 2 x 1 b W 5 z M S 5 7 U G / E j W V 0 I E N l c 3 R 1 a s O 6 Y 2 l j a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P Z G x l d C 9 B d X R v U m V t b 3 Z l Z E N v b H V t b n M x L n t P Z G x l d C w w f S Z x d W 9 0 O y w m c X V v d D t T Z W N 0 a W 9 u M S 9 P Z G x l d C 9 B d X R v U m V t b 3 Z l Z E N v b H V t b n M x L n t Q b 8 S N Z X Q g Q 2 V z d H V q w 7 p j a W N o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Z G x l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G x l d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G x l d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k b G V 0 L 1 N v c n R l Z C U y M H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G x l d C 9 S Z W 5 h b W V k J T I w Y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O + s b t u m O h Q J c x 3 5 P m m u W i A A A A A A I A A A A A A B B m A A A A A Q A A I A A A A L Q w Y / I Q P t / Z 8 a b T G j I t l f e p D / u S y I C 2 L f v x f 7 S I N c f v A A A A A A 6 A A A A A A g A A I A A A A K s r O 3 u K T Y X f d i P 9 G c 1 2 e x E s H n 6 g L O v D x z z e U O o M w + y J U A A A A A g t 9 i j m 4 d y 5 J j t E o J F R 5 w m v C c K 4 r U f 8 7 N 5 u B O C l w g Y C 1 B x 2 6 P 1 H / d V H Z j 6 7 / R u y S T C A 7 s 1 M N a / P 3 n z 4 c r j 1 F b d p E z O k E b r 3 7 Q 3 y g 4 Z 9 x U 8 s Q A A A A I O 0 V I M M 6 v q D z q 1 a 1 O U U f z A / 2 M l y i y + 4 c K H x O H W A 0 k X B r v A a c N w 0 + A i M t 5 a A 2 K i H G 3 6 7 5 K D a 5 W C N S W u 4 D j g c 5 S Y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badafe-63c4-4a81-a559-62f45580db1c">
      <Terms xmlns="http://schemas.microsoft.com/office/infopath/2007/PartnerControls"/>
    </lcf76f155ced4ddcb4097134ff3c332f>
    <_Flow_SignoffStatus xmlns="e2badafe-63c4-4a81-a559-62f45580db1c" xsi:nil="true"/>
    <TaxCatchAll xmlns="56dfa145-f3bc-4c83-9729-f6014a737d9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E4D6B8-B042-4F24-BA12-E0E6CCF2A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dfa145-f3bc-4c83-9729-f6014a737d9f"/>
    <ds:schemaRef ds:uri="e2badafe-63c4-4a81-a559-62f45580d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557592-371B-4CA9-822D-F9DFCA604FF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A8647EE-2C1F-41A8-8939-348F87B0F125}">
  <ds:schemaRefs>
    <ds:schemaRef ds:uri="http://schemas.microsoft.com/office/2006/metadata/properties"/>
    <ds:schemaRef ds:uri="http://schemas.microsoft.com/office/infopath/2007/PartnerControls"/>
    <ds:schemaRef ds:uri="e2badafe-63c4-4a81-a559-62f45580db1c"/>
    <ds:schemaRef ds:uri="56dfa145-f3bc-4c83-9729-f6014a737d9f"/>
  </ds:schemaRefs>
</ds:datastoreItem>
</file>

<file path=customXml/itemProps4.xml><?xml version="1.0" encoding="utf-8"?>
<ds:datastoreItem xmlns:ds="http://schemas.openxmlformats.org/officeDocument/2006/customXml" ds:itemID="{774E2589-308A-4CF4-AD9E-5F9092B6DE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Sumár</vt:lpstr>
      <vt:lpstr>LYŽOVANIE</vt:lpstr>
      <vt:lpstr>BIATLON</vt:lpstr>
      <vt:lpstr>SÁNKOVANIE</vt:lpstr>
      <vt:lpstr>SKELETON</vt:lpstr>
      <vt:lpstr>HOKEJ</vt:lpstr>
      <vt:lpstr>SOŠV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Press Zsl</dc:creator>
  <cp:keywords/>
  <dc:description/>
  <cp:lastModifiedBy>Milica Mikusova</cp:lastModifiedBy>
  <cp:revision/>
  <dcterms:created xsi:type="dcterms:W3CDTF">2022-10-05T09:57:11Z</dcterms:created>
  <dcterms:modified xsi:type="dcterms:W3CDTF">2023-09-21T06:51:50Z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0x010100EB3D0A68CC632345AE8EBC1A1972CD12</vt:lpwstr>
  </property>
  <property fmtid="{D5CDD505-2E9C-101B-9397-08002B2CF9AE}" pid="3" name="MediaServiceImageTags">
    <vt:lpwstr/>
  </property>
</Properties>
</file>