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il.sledziona\Documents\Zamówienia Publiczne\Przetarg Usługi Leśne 2024\SWZ\"/>
    </mc:Choice>
  </mc:AlternateContent>
  <xr:revisionPtr revIDLastSave="0" documentId="13_ncr:1_{E101B10C-9EBC-40C5-A2E9-DBB22E450B93}" xr6:coauthVersionLast="47" xr6:coauthVersionMax="47" xr10:uidLastSave="{00000000-0000-0000-0000-000000000000}"/>
  <bookViews>
    <workbookView xWindow="28680" yWindow="3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9" i="3" l="1"/>
  <c r="K99" i="3" s="1"/>
  <c r="L99" i="3" s="1"/>
  <c r="I98" i="3"/>
  <c r="K98" i="3" s="1"/>
  <c r="L98" i="3" s="1"/>
  <c r="K97" i="3"/>
  <c r="L97" i="3" s="1"/>
  <c r="I97" i="3"/>
  <c r="I96" i="3"/>
  <c r="I95" i="3"/>
  <c r="K95" i="3" s="1"/>
  <c r="L95" i="3" s="1"/>
  <c r="I94" i="3"/>
  <c r="K94" i="3" s="1"/>
  <c r="K93" i="3"/>
  <c r="L93" i="3" s="1"/>
  <c r="I93" i="3"/>
  <c r="I92" i="3"/>
  <c r="I91" i="3"/>
  <c r="K91" i="3" s="1"/>
  <c r="L91" i="3" s="1"/>
  <c r="I90" i="3"/>
  <c r="K89" i="3"/>
  <c r="L89" i="3" s="1"/>
  <c r="I89" i="3"/>
  <c r="I88" i="3"/>
  <c r="I87" i="3"/>
  <c r="K87" i="3" s="1"/>
  <c r="L87" i="3" s="1"/>
  <c r="I86" i="3"/>
  <c r="K85" i="3"/>
  <c r="L85" i="3" s="1"/>
  <c r="I85" i="3"/>
  <c r="I84" i="3"/>
  <c r="I83" i="3"/>
  <c r="K83" i="3" s="1"/>
  <c r="L83" i="3" s="1"/>
  <c r="I82" i="3"/>
  <c r="K81" i="3"/>
  <c r="L81" i="3" s="1"/>
  <c r="I81" i="3"/>
  <c r="I80" i="3"/>
  <c r="I79" i="3"/>
  <c r="K79" i="3" s="1"/>
  <c r="L79" i="3" s="1"/>
  <c r="I78" i="3"/>
  <c r="K78" i="3" s="1"/>
  <c r="K77" i="3"/>
  <c r="L77" i="3" s="1"/>
  <c r="I77" i="3"/>
  <c r="I76" i="3"/>
  <c r="I75" i="3"/>
  <c r="K75" i="3" s="1"/>
  <c r="L75" i="3" s="1"/>
  <c r="I74" i="3"/>
  <c r="K73" i="3"/>
  <c r="L73" i="3" s="1"/>
  <c r="I73" i="3"/>
  <c r="I72" i="3"/>
  <c r="I71" i="3"/>
  <c r="K71" i="3" s="1"/>
  <c r="L71" i="3" s="1"/>
  <c r="I70" i="3"/>
  <c r="K69" i="3"/>
  <c r="L69" i="3" s="1"/>
  <c r="I69" i="3"/>
  <c r="I68" i="3"/>
  <c r="I67" i="3"/>
  <c r="K67" i="3" s="1"/>
  <c r="L67" i="3" s="1"/>
  <c r="I66" i="3"/>
  <c r="K65" i="3"/>
  <c r="L65" i="3" s="1"/>
  <c r="I65" i="3"/>
  <c r="I64" i="3"/>
  <c r="I63" i="3"/>
  <c r="K63" i="3" s="1"/>
  <c r="L63" i="3" s="1"/>
  <c r="I62" i="3"/>
  <c r="K62" i="3" s="1"/>
  <c r="K61" i="3"/>
  <c r="L61" i="3" s="1"/>
  <c r="I61" i="3"/>
  <c r="I60" i="3"/>
  <c r="I59" i="3"/>
  <c r="K59" i="3" s="1"/>
  <c r="L59" i="3" s="1"/>
  <c r="I58" i="3"/>
  <c r="K57" i="3"/>
  <c r="L57" i="3" s="1"/>
  <c r="I57" i="3"/>
  <c r="I56" i="3"/>
  <c r="I53" i="3"/>
  <c r="K53" i="3" s="1"/>
  <c r="L53" i="3" s="1"/>
  <c r="I48" i="3"/>
  <c r="K48" i="3" s="1"/>
  <c r="K43" i="3"/>
  <c r="L43" i="3" s="1"/>
  <c r="I43" i="3"/>
  <c r="I38" i="3"/>
  <c r="I37" i="3"/>
  <c r="K37" i="3" s="1"/>
  <c r="L37" i="3" s="1"/>
  <c r="I32" i="3"/>
  <c r="F101" i="3" s="1"/>
  <c r="L74" i="3" l="1"/>
  <c r="L90" i="3"/>
  <c r="L76" i="3"/>
  <c r="L86" i="3"/>
  <c r="L96" i="3"/>
  <c r="L68" i="3"/>
  <c r="L80" i="3"/>
  <c r="K66" i="3"/>
  <c r="L66" i="3" s="1"/>
  <c r="L48" i="3"/>
  <c r="K32" i="3"/>
  <c r="L32" i="3" s="1"/>
  <c r="K58" i="3"/>
  <c r="L58" i="3" s="1"/>
  <c r="K70" i="3"/>
  <c r="L70" i="3" s="1"/>
  <c r="K74" i="3"/>
  <c r="K82" i="3"/>
  <c r="L82" i="3" s="1"/>
  <c r="K86" i="3"/>
  <c r="K90" i="3"/>
  <c r="L62" i="3"/>
  <c r="L78" i="3"/>
  <c r="L94" i="3"/>
  <c r="K38" i="3"/>
  <c r="L38" i="3" s="1"/>
  <c r="K56" i="3"/>
  <c r="L56" i="3" s="1"/>
  <c r="K60" i="3"/>
  <c r="L60" i="3" s="1"/>
  <c r="K64" i="3"/>
  <c r="L64" i="3" s="1"/>
  <c r="K68" i="3"/>
  <c r="K72" i="3"/>
  <c r="L72" i="3" s="1"/>
  <c r="K76" i="3"/>
  <c r="K80" i="3"/>
  <c r="K84" i="3"/>
  <c r="L84" i="3" s="1"/>
  <c r="K88" i="3"/>
  <c r="L88" i="3" s="1"/>
  <c r="K92" i="3"/>
  <c r="L92" i="3" s="1"/>
  <c r="K96" i="3"/>
  <c r="F102" i="3" l="1"/>
  <c r="B26" i="3" s="1"/>
</calcChain>
</file>

<file path=xl/sharedStrings.xml><?xml version="1.0" encoding="utf-8"?>
<sst xmlns="http://schemas.openxmlformats.org/spreadsheetml/2006/main" count="299" uniqueCount="189">
  <si>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</si>
  <si>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</si>
  <si>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</si>
  <si>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</si>
  <si>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</si>
  <si>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</si>
  <si>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</si>
  <si>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</si>
  <si>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</si>
  <si>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</si>
  <si>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</si>
  <si>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</si>
  <si>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</si>
  <si>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</si>
  <si>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</si>
  <si>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</si>
  <si>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</si>
  <si>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</si>
  <si>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</si>
  <si>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</si>
  <si>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</si>
  <si>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</si>
  <si>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</si>
  <si>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</si>
  <si>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59</t>
  </si>
  <si>
    <t>PRZ-TALSA</t>
  </si>
  <si>
    <t>Przekopanie gleby na talerzach w miejscu sadzenia</t>
  </si>
  <si>
    <t>TSZT</t>
  </si>
  <si>
    <t xml:space="preserve"> 67</t>
  </si>
  <si>
    <t>KOP-ROW</t>
  </si>
  <si>
    <t>Wykopy ziemne o różnych przekrojach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</si>
  <si>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</si>
  <si>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</si>
  <si>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</si>
  <si>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</si>
  <si>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</si>
  <si>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</si>
  <si>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</si>
  <si>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</si>
  <si>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</si>
  <si>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</si>
  <si>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</si>
  <si>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</si>
  <si>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</si>
  <si>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</si>
  <si>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</si>
  <si>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</si>
  <si>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</si>
  <si>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</si>
  <si>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</si>
  <si>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</si>
  <si>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</si>
  <si>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</si>
  <si>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</si>
  <si>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</si>
  <si>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</si>
  <si>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</si>
  <si>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</si>
  <si>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</si>
  <si>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</si>
  <si>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</si>
  <si>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</si>
  <si>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</si>
  <si>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</si>
  <si>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</si>
  <si>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</si>
  <si>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</si>
  <si>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138</t>
  </si>
  <si>
    <t>PUŁF</t>
  </si>
  <si>
    <t>Wykładanie lub zdejmowanie pułapek feromonowych na szkodniki wtórne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</si>
  <si>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</si>
  <si>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</si>
  <si>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</si>
  <si>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</si>
  <si>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</si>
  <si>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</si>
  <si>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</si>
  <si>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147</t>
  </si>
  <si>
    <t>GRODZ-SN</t>
  </si>
  <si>
    <t>Grodzenie upraw przed zwierzyną siatką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</si>
  <si>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</si>
  <si>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</si>
  <si>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</si>
  <si>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</si>
  <si>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</si>
  <si>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</si>
  <si>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</si>
  <si>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</si>
  <si>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</si>
  <si>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</si>
  <si>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</si>
  <si>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166</t>
  </si>
  <si>
    <t>DRZ-ZGRYZ</t>
  </si>
  <si>
    <t>Wykładanie drzew zgryzowych</t>
  </si>
  <si>
    <t>174</t>
  </si>
  <si>
    <t>DOZ DOG</t>
  </si>
  <si>
    <t>Prace wykonywane ręcznie przy dogaszaniu i dozorowaniu pożarzysk</t>
  </si>
  <si>
    <t>219</t>
  </si>
  <si>
    <t>SPUL-R</t>
  </si>
  <si>
    <t>Spulchnianie gleby na międzyrzędach - dla DB i BK również w okresie wschodów</t>
  </si>
  <si>
    <t>AR</t>
  </si>
  <si>
    <t>231</t>
  </si>
  <si>
    <t>PIEL-RN</t>
  </si>
  <si>
    <t>Pielenie w rzędach lub pasach - dla Db i Bk również w okresie wschodów</t>
  </si>
  <si>
    <t>239</t>
  </si>
  <si>
    <t>POZ-P</t>
  </si>
  <si>
    <t>Pozyskanie pędów, cięcie zrzezów, liczenie, wiązanie i dołowanie</t>
  </si>
  <si>
    <t>240</t>
  </si>
  <si>
    <t>SZK-ZR</t>
  </si>
  <si>
    <t>Szkółkowanie zrzezów lub wycinków korzeniowych</t>
  </si>
  <si>
    <t>252</t>
  </si>
  <si>
    <t>WYJ 1R</t>
  </si>
  <si>
    <t>Wyjęcie 1-latek</t>
  </si>
  <si>
    <t>253</t>
  </si>
  <si>
    <t>WYJ 2-3L</t>
  </si>
  <si>
    <t>Wyjęcie 2-3 latek</t>
  </si>
  <si>
    <t>257</t>
  </si>
  <si>
    <t>DOŁ-1L</t>
  </si>
  <si>
    <t>Dołowanie sadzonek z doniesieniem do dołu - 1-latek liściastych</t>
  </si>
  <si>
    <t>258</t>
  </si>
  <si>
    <t>DOŁ-2I</t>
  </si>
  <si>
    <t>Dołowanie sadzonek z doniesieniem do dołu - 2-3-latek iglastych</t>
  </si>
  <si>
    <t>259</t>
  </si>
  <si>
    <t>DOŁ-2L</t>
  </si>
  <si>
    <t>Dołowanie sadzonek z doniesieniem do dołu - 2-3-latek liściastych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</si>
  <si>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</si>
  <si>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</si>
  <si>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</si>
  <si>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</si>
  <si>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</si>
  <si>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</si>
  <si>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367</t>
  </si>
  <si>
    <t>N-ZSGDNSO</t>
  </si>
  <si>
    <t>Zbiór szyszek z gospodarczych drzewostanów nasiennych sosnowych</t>
  </si>
  <si>
    <t>KG</t>
  </si>
  <si>
    <t>388</t>
  </si>
  <si>
    <t>ZB-NASDB</t>
  </si>
  <si>
    <t>Zbiór nasion dęba</t>
  </si>
  <si>
    <t>389</t>
  </si>
  <si>
    <t>ZB-NASBK</t>
  </si>
  <si>
    <t>Zbiór nasion buka</t>
  </si>
  <si>
    <t>390</t>
  </si>
  <si>
    <t>ZB-NASBRZ</t>
  </si>
  <si>
    <t>Zbiór nasion brzozy</t>
  </si>
  <si>
    <t>396</t>
  </si>
  <si>
    <t>GODZ RH8</t>
  </si>
  <si>
    <t>Prace wykonywane ręcznie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</si>
  <si>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</si>
  <si>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</si>
  <si>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</si>
  <si>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</si>
  <si>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</si>
  <si>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</si>
  <si>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</si>
  <si>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</si>
  <si>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</si>
  <si>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</si>
  <si>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</si>
  <si>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</si>
  <si>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</si>
  <si>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</si>
  <si>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Brzeg</t>
  </si>
  <si>
    <t xml:space="preserve">49-300 Brzeg; Kilińskiego;1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</si>
  <si>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</si>
  <si>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</si>
  <si>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</si>
  <si>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</si>
  <si>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</si>
  <si>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</si>
  <si>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</si>
  <si>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</si>
  <si>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</si>
  <si>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</si>
  <si>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</si>
  <si>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Brzeg w roku 2024''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</si>
  <si>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</si>
  <si>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</si>
  <si>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</si>
  <si>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</si>
  <si>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</si>
  <si>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</si>
  <si>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</si>
  <si>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</si>
  <si>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</si>
  <si>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</si>
  <si>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</si>
  <si>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</si>
  <si>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Załącznik nr 1.1 do SWZ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</si>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</sst>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6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141"/>
  <sheetViews>
    <sheetView tabSelected="1" topLeftCell="A49" workbookViewId="0">
      <selection activeCell="L55" sqref="L55:M5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187</v>
      </c>
      <c r="J2" s="34"/>
      <c r="K2" s="34"/>
      <c r="L2" s="34"/>
      <c r="M2" s="34"/>
      <c r="N2" s="34"/>
      <c r="O2" s="34"/>
    </row>
    <row r="3" spans="2:15" s="1" customFormat="1" ht="28.7" customHeight="1" x14ac:dyDescent="0.2">
      <c r="B3" s="36"/>
      <c r="C3" s="36"/>
      <c r="D3" s="36"/>
      <c r="E3" s="36"/>
    </row>
    <row r="4" spans="2:15" s="1" customFormat="1" ht="2.65" customHeight="1" x14ac:dyDescent="0.2">
      <c r="B4" s="37"/>
      <c r="C4" s="37"/>
      <c r="D4" s="37"/>
    </row>
    <row r="5" spans="2:15" s="1" customFormat="1" ht="28.7" customHeight="1" x14ac:dyDescent="0.2">
      <c r="B5" s="36"/>
      <c r="C5" s="36"/>
      <c r="D5" s="36"/>
      <c r="E5" s="36"/>
    </row>
    <row r="6" spans="2:15" s="1" customFormat="1" ht="2.65" customHeight="1" x14ac:dyDescent="0.2">
      <c r="B6" s="37"/>
      <c r="C6" s="37"/>
      <c r="D6" s="37"/>
    </row>
    <row r="7" spans="2:15" s="1" customFormat="1" ht="28.7" customHeight="1" x14ac:dyDescent="0.2">
      <c r="B7" s="36"/>
      <c r="C7" s="36"/>
      <c r="D7" s="36"/>
      <c r="E7" s="36"/>
    </row>
    <row r="8" spans="2:15" s="1" customFormat="1" ht="5.25" customHeight="1" x14ac:dyDescent="0.2">
      <c r="B8" s="37"/>
      <c r="C8" s="37"/>
      <c r="D8" s="37"/>
    </row>
    <row r="9" spans="2:15" s="1" customFormat="1" ht="4.3499999999999996" customHeight="1" x14ac:dyDescent="0.2"/>
    <row r="10" spans="2:15" s="1" customFormat="1" ht="6.95" customHeight="1" x14ac:dyDescent="0.2">
      <c r="B10" s="13" t="s">
        <v>157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2" t="s">
        <v>158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38" t="s">
        <v>173</v>
      </c>
      <c r="F14" s="38"/>
      <c r="G14" s="38"/>
    </row>
    <row r="15" spans="2:15" s="1" customFormat="1" ht="43.15" customHeight="1" x14ac:dyDescent="0.2"/>
    <row r="16" spans="2:15" s="1" customFormat="1" ht="20.85" customHeight="1" x14ac:dyDescent="0.2">
      <c r="B16" s="22" t="s">
        <v>159</v>
      </c>
      <c r="C16" s="22"/>
      <c r="D16" s="22"/>
      <c r="E16" s="22"/>
      <c r="F16" s="22"/>
      <c r="G16" s="22"/>
      <c r="H16" s="22"/>
      <c r="I16" s="22"/>
    </row>
    <row r="17" spans="2:13" s="1" customFormat="1" ht="2.65" customHeight="1" x14ac:dyDescent="0.2"/>
    <row r="18" spans="2:13" s="1" customFormat="1" ht="20.85" customHeight="1" x14ac:dyDescent="0.2">
      <c r="B18" s="22" t="s">
        <v>160</v>
      </c>
      <c r="C18" s="22"/>
      <c r="D18" s="22"/>
      <c r="E18" s="22"/>
      <c r="F18" s="22"/>
      <c r="G18" s="22"/>
      <c r="H18" s="22"/>
      <c r="I18" s="22"/>
    </row>
    <row r="19" spans="2:13" s="1" customFormat="1" ht="2.65" customHeight="1" x14ac:dyDescent="0.2"/>
    <row r="20" spans="2:13" s="1" customFormat="1" ht="20.85" customHeight="1" x14ac:dyDescent="0.2">
      <c r="B20" s="22" t="s">
        <v>161</v>
      </c>
      <c r="C20" s="22"/>
      <c r="D20" s="22"/>
      <c r="E20" s="22"/>
      <c r="F20" s="22"/>
      <c r="G20" s="22"/>
      <c r="H20" s="22"/>
      <c r="I20" s="22"/>
    </row>
    <row r="21" spans="2:13" s="1" customFormat="1" ht="2.65" customHeight="1" x14ac:dyDescent="0.2"/>
    <row r="22" spans="2:13" s="1" customFormat="1" ht="20.85" customHeight="1" x14ac:dyDescent="0.2">
      <c r="B22" s="22" t="s">
        <v>162</v>
      </c>
      <c r="C22" s="22"/>
      <c r="D22" s="22"/>
      <c r="E22" s="22"/>
      <c r="F22" s="22"/>
      <c r="G22" s="22"/>
      <c r="H22" s="22"/>
      <c r="I22" s="22"/>
    </row>
    <row r="23" spans="2:13" s="1" customFormat="1" ht="34.700000000000003" customHeight="1" x14ac:dyDescent="0.2"/>
    <row r="24" spans="2:13" s="1" customFormat="1" ht="50.1" customHeight="1" x14ac:dyDescent="0.2">
      <c r="B24" s="20" t="s">
        <v>174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163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188</v>
      </c>
      <c r="M31" s="3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770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3.2" customHeight="1" x14ac:dyDescent="0.2"/>
    <row r="34" spans="2:13" s="1" customFormat="1" ht="18.2" customHeight="1" x14ac:dyDescent="0.2">
      <c r="B34" s="22" t="s">
        <v>164</v>
      </c>
      <c r="C34" s="22"/>
      <c r="D34" s="22"/>
      <c r="E34" s="22"/>
      <c r="F34" s="22"/>
      <c r="G34" s="22"/>
      <c r="H34" s="22"/>
      <c r="I34" s="22"/>
      <c r="J34" s="22"/>
      <c r="K34" s="2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188</v>
      </c>
      <c r="M36" s="35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1198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2277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7">
        <f>ROUND(I38+ K38,2)</f>
        <v>0</v>
      </c>
      <c r="M38" s="18"/>
    </row>
    <row r="39" spans="2:13" s="1" customFormat="1" ht="3.2" customHeight="1" x14ac:dyDescent="0.2"/>
    <row r="40" spans="2:13" s="1" customFormat="1" ht="18.2" customHeight="1" x14ac:dyDescent="0.2">
      <c r="B40" s="22" t="s">
        <v>165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5" t="s">
        <v>188</v>
      </c>
      <c r="M42" s="35"/>
    </row>
    <row r="43" spans="2:13" s="1" customFormat="1" ht="19.7" customHeight="1" x14ac:dyDescent="0.2">
      <c r="B43" s="5">
        <v>4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1321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7">
        <f>ROUND(I43+ K43,2)</f>
        <v>0</v>
      </c>
      <c r="M43" s="18"/>
    </row>
    <row r="44" spans="2:13" s="1" customFormat="1" ht="3.2" customHeight="1" x14ac:dyDescent="0.2"/>
    <row r="45" spans="2:13" s="1" customFormat="1" ht="18.2" customHeight="1" x14ac:dyDescent="0.2">
      <c r="B45" s="22" t="s">
        <v>166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5" t="s">
        <v>188</v>
      </c>
      <c r="M47" s="35"/>
    </row>
    <row r="48" spans="2:13" s="1" customFormat="1" ht="19.7" customHeight="1" x14ac:dyDescent="0.2">
      <c r="B48" s="5">
        <v>5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816</v>
      </c>
      <c r="H48" s="10">
        <v>0</v>
      </c>
      <c r="I48" s="9">
        <f>ROUND(G48* H48,2)</f>
        <v>0</v>
      </c>
      <c r="J48" s="5">
        <v>8</v>
      </c>
      <c r="K48" s="9">
        <f>ROUND(I48* J48/100,2)</f>
        <v>0</v>
      </c>
      <c r="L48" s="17">
        <f>ROUND(I48+ K48,2)</f>
        <v>0</v>
      </c>
      <c r="M48" s="18"/>
    </row>
    <row r="49" spans="2:13" s="1" customFormat="1" ht="3.2" customHeight="1" x14ac:dyDescent="0.2"/>
    <row r="50" spans="2:13" s="1" customFormat="1" ht="18.2" customHeight="1" x14ac:dyDescent="0.2">
      <c r="B50" s="22" t="s">
        <v>167</v>
      </c>
      <c r="C50" s="22"/>
      <c r="D50" s="22"/>
      <c r="E50" s="22"/>
      <c r="F50" s="22"/>
      <c r="G50" s="22"/>
      <c r="H50" s="22"/>
      <c r="I50" s="22"/>
      <c r="J50" s="22"/>
      <c r="K50" s="22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5" t="s">
        <v>188</v>
      </c>
      <c r="M52" s="35"/>
    </row>
    <row r="53" spans="2:13" s="1" customFormat="1" ht="19.7" customHeight="1" x14ac:dyDescent="0.2">
      <c r="B53" s="5">
        <v>6</v>
      </c>
      <c r="C53" s="6" t="s">
        <v>10</v>
      </c>
      <c r="D53" s="6" t="s">
        <v>11</v>
      </c>
      <c r="E53" s="7" t="s">
        <v>12</v>
      </c>
      <c r="F53" s="6" t="s">
        <v>13</v>
      </c>
      <c r="G53" s="8">
        <v>100</v>
      </c>
      <c r="H53" s="10">
        <v>0</v>
      </c>
      <c r="I53" s="9">
        <f>ROUND(G53* H53,2)</f>
        <v>0</v>
      </c>
      <c r="J53" s="5">
        <v>8</v>
      </c>
      <c r="K53" s="9">
        <f>ROUND(I53* J53/100,2)</f>
        <v>0</v>
      </c>
      <c r="L53" s="17">
        <f>ROUND(I53+ K53,2)</f>
        <v>0</v>
      </c>
      <c r="M53" s="18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5" t="s">
        <v>188</v>
      </c>
      <c r="M55" s="35"/>
    </row>
    <row r="56" spans="2:13" s="1" customFormat="1" ht="49.15" customHeight="1" x14ac:dyDescent="0.2">
      <c r="B56" s="5">
        <v>7</v>
      </c>
      <c r="C56" s="6" t="s">
        <v>17</v>
      </c>
      <c r="D56" s="6" t="s">
        <v>18</v>
      </c>
      <c r="E56" s="7" t="s">
        <v>19</v>
      </c>
      <c r="F56" s="6" t="s">
        <v>20</v>
      </c>
      <c r="G56" s="8">
        <v>0.5</v>
      </c>
      <c r="H56" s="10">
        <v>0</v>
      </c>
      <c r="I56" s="9">
        <f t="shared" ref="I56:I99" si="0">ROUND(G56* H56,2)</f>
        <v>0</v>
      </c>
      <c r="J56" s="5">
        <v>8</v>
      </c>
      <c r="K56" s="9">
        <f t="shared" ref="K56:K99" si="1">ROUND(I56* J56/100,2)</f>
        <v>0</v>
      </c>
      <c r="L56" s="17">
        <f t="shared" ref="L56:L99" si="2">ROUND(I56+ K56,2)</f>
        <v>0</v>
      </c>
      <c r="M56" s="18"/>
    </row>
    <row r="57" spans="2:13" s="1" customFormat="1" ht="38.85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20</v>
      </c>
      <c r="G57" s="8">
        <v>16.28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7">
        <f t="shared" si="2"/>
        <v>0</v>
      </c>
      <c r="M57" s="18"/>
    </row>
    <row r="58" spans="2:13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27</v>
      </c>
      <c r="G58" s="8">
        <v>2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8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13</v>
      </c>
      <c r="G59" s="8">
        <v>16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27</v>
      </c>
      <c r="G60" s="8">
        <v>65.16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28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27</v>
      </c>
      <c r="G61" s="8">
        <v>1.5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19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27</v>
      </c>
      <c r="G62" s="8">
        <v>18.420000000000002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28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27</v>
      </c>
      <c r="G63" s="8">
        <v>0.5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19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27</v>
      </c>
      <c r="G64" s="8">
        <v>85.58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28.7" customHeight="1" x14ac:dyDescent="0.2">
      <c r="B65" s="5">
        <v>16</v>
      </c>
      <c r="C65" s="6" t="s">
        <v>46</v>
      </c>
      <c r="D65" s="6" t="s">
        <v>47</v>
      </c>
      <c r="E65" s="7" t="s">
        <v>48</v>
      </c>
      <c r="F65" s="6" t="s">
        <v>20</v>
      </c>
      <c r="G65" s="8">
        <v>8.56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28.7" customHeight="1" x14ac:dyDescent="0.2">
      <c r="B66" s="5">
        <v>17</v>
      </c>
      <c r="C66" s="6" t="s">
        <v>49</v>
      </c>
      <c r="D66" s="6" t="s">
        <v>50</v>
      </c>
      <c r="E66" s="7" t="s">
        <v>51</v>
      </c>
      <c r="F66" s="6" t="s">
        <v>20</v>
      </c>
      <c r="G66" s="8">
        <v>29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28.7" customHeight="1" x14ac:dyDescent="0.2">
      <c r="B67" s="5">
        <v>18</v>
      </c>
      <c r="C67" s="6" t="s">
        <v>52</v>
      </c>
      <c r="D67" s="6" t="s">
        <v>53</v>
      </c>
      <c r="E67" s="7" t="s">
        <v>54</v>
      </c>
      <c r="F67" s="6" t="s">
        <v>20</v>
      </c>
      <c r="G67" s="8">
        <v>14.75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7" customHeight="1" x14ac:dyDescent="0.2">
      <c r="B68" s="5">
        <v>19</v>
      </c>
      <c r="C68" s="6" t="s">
        <v>55</v>
      </c>
      <c r="D68" s="6" t="s">
        <v>56</v>
      </c>
      <c r="E68" s="7" t="s">
        <v>57</v>
      </c>
      <c r="F68" s="6" t="s">
        <v>20</v>
      </c>
      <c r="G68" s="8">
        <v>48.7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19.7" customHeight="1" x14ac:dyDescent="0.2">
      <c r="B69" s="5">
        <v>20</v>
      </c>
      <c r="C69" s="6" t="s">
        <v>58</v>
      </c>
      <c r="D69" s="6" t="s">
        <v>59</v>
      </c>
      <c r="E69" s="7" t="s">
        <v>60</v>
      </c>
      <c r="F69" s="6" t="s">
        <v>20</v>
      </c>
      <c r="G69" s="8">
        <v>9.49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19.7" customHeight="1" x14ac:dyDescent="0.2">
      <c r="B70" s="5">
        <v>21</v>
      </c>
      <c r="C70" s="6" t="s">
        <v>61</v>
      </c>
      <c r="D70" s="6" t="s">
        <v>62</v>
      </c>
      <c r="E70" s="7" t="s">
        <v>63</v>
      </c>
      <c r="F70" s="6" t="s">
        <v>20</v>
      </c>
      <c r="G70" s="8">
        <v>10.43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28.7" customHeight="1" x14ac:dyDescent="0.2">
      <c r="B71" s="5">
        <v>22</v>
      </c>
      <c r="C71" s="6" t="s">
        <v>64</v>
      </c>
      <c r="D71" s="6" t="s">
        <v>65</v>
      </c>
      <c r="E71" s="7" t="s">
        <v>66</v>
      </c>
      <c r="F71" s="6" t="s">
        <v>20</v>
      </c>
      <c r="G71" s="8">
        <v>6.19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28.7" customHeight="1" x14ac:dyDescent="0.2">
      <c r="B72" s="5">
        <v>23</v>
      </c>
      <c r="C72" s="6" t="s">
        <v>67</v>
      </c>
      <c r="D72" s="6" t="s">
        <v>68</v>
      </c>
      <c r="E72" s="7" t="s">
        <v>69</v>
      </c>
      <c r="F72" s="6" t="s">
        <v>70</v>
      </c>
      <c r="G72" s="8">
        <v>6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70</v>
      </c>
      <c r="G73" s="8">
        <v>117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7">
        <f t="shared" si="2"/>
        <v>0</v>
      </c>
      <c r="M73" s="18"/>
    </row>
    <row r="74" spans="2:13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70</v>
      </c>
      <c r="G74" s="8">
        <v>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8"/>
    </row>
    <row r="75" spans="2:13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80</v>
      </c>
      <c r="G75" s="8">
        <v>57.4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7">
        <f t="shared" si="2"/>
        <v>0</v>
      </c>
      <c r="M75" s="18"/>
    </row>
    <row r="76" spans="2:13" s="1" customFormat="1" ht="19.7" customHeight="1" x14ac:dyDescent="0.2">
      <c r="B76" s="5">
        <v>27</v>
      </c>
      <c r="C76" s="6" t="s">
        <v>81</v>
      </c>
      <c r="D76" s="6" t="s">
        <v>82</v>
      </c>
      <c r="E76" s="7" t="s">
        <v>83</v>
      </c>
      <c r="F76" s="6" t="s">
        <v>70</v>
      </c>
      <c r="G76" s="8">
        <v>1339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7">
        <f t="shared" si="2"/>
        <v>0</v>
      </c>
      <c r="M76" s="18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80</v>
      </c>
      <c r="G77" s="8">
        <v>22.8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17">
        <f t="shared" si="2"/>
        <v>0</v>
      </c>
      <c r="M77" s="18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90</v>
      </c>
      <c r="G78" s="8">
        <v>180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7">
        <f t="shared" si="2"/>
        <v>0</v>
      </c>
      <c r="M78" s="18"/>
    </row>
    <row r="79" spans="2:13" s="1" customFormat="1" ht="19.7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70</v>
      </c>
      <c r="G79" s="8">
        <v>110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7">
        <f t="shared" si="2"/>
        <v>0</v>
      </c>
      <c r="M79" s="18"/>
    </row>
    <row r="80" spans="2:13" s="1" customFormat="1" ht="28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90</v>
      </c>
      <c r="G80" s="8">
        <v>10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8"/>
    </row>
    <row r="81" spans="2:13" s="1" customFormat="1" ht="28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100</v>
      </c>
      <c r="G81" s="8">
        <v>197.5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7">
        <f t="shared" si="2"/>
        <v>0</v>
      </c>
      <c r="M81" s="18"/>
    </row>
    <row r="82" spans="2:13" s="1" customFormat="1" ht="28.7" customHeight="1" x14ac:dyDescent="0.2">
      <c r="B82" s="5">
        <v>33</v>
      </c>
      <c r="C82" s="6" t="s">
        <v>101</v>
      </c>
      <c r="D82" s="6" t="s">
        <v>102</v>
      </c>
      <c r="E82" s="7" t="s">
        <v>103</v>
      </c>
      <c r="F82" s="6" t="s">
        <v>100</v>
      </c>
      <c r="G82" s="8">
        <v>197.5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7">
        <f t="shared" si="2"/>
        <v>0</v>
      </c>
      <c r="M82" s="18"/>
    </row>
    <row r="83" spans="2:13" s="1" customFormat="1" ht="28.7" customHeight="1" x14ac:dyDescent="0.2">
      <c r="B83" s="5">
        <v>34</v>
      </c>
      <c r="C83" s="6" t="s">
        <v>104</v>
      </c>
      <c r="D83" s="6" t="s">
        <v>105</v>
      </c>
      <c r="E83" s="7" t="s">
        <v>106</v>
      </c>
      <c r="F83" s="6" t="s">
        <v>27</v>
      </c>
      <c r="G83" s="8">
        <v>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7">
        <f t="shared" si="2"/>
        <v>0</v>
      </c>
      <c r="M83" s="18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27</v>
      </c>
      <c r="G84" s="8">
        <v>2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7">
        <f t="shared" si="2"/>
        <v>0</v>
      </c>
      <c r="M84" s="18"/>
    </row>
    <row r="85" spans="2:13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27</v>
      </c>
      <c r="G85" s="8">
        <v>14.3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8"/>
    </row>
    <row r="86" spans="2:13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27</v>
      </c>
      <c r="G86" s="8">
        <v>775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7">
        <f t="shared" si="2"/>
        <v>0</v>
      </c>
      <c r="M86" s="18"/>
    </row>
    <row r="87" spans="2:13" s="1" customFormat="1" ht="28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27</v>
      </c>
      <c r="G87" s="8">
        <v>14.3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8"/>
    </row>
    <row r="88" spans="2:13" s="1" customFormat="1" ht="28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27</v>
      </c>
      <c r="G88" s="8">
        <v>400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7">
        <f t="shared" si="2"/>
        <v>0</v>
      </c>
      <c r="M88" s="18"/>
    </row>
    <row r="89" spans="2:13" s="1" customFormat="1" ht="28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27</v>
      </c>
      <c r="G89" s="8">
        <v>375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7">
        <f t="shared" si="2"/>
        <v>0</v>
      </c>
      <c r="M89" s="18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27</v>
      </c>
      <c r="G90" s="8">
        <v>194.6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7">
        <f t="shared" si="2"/>
        <v>0</v>
      </c>
      <c r="M90" s="18"/>
    </row>
    <row r="91" spans="2:13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27</v>
      </c>
      <c r="G91" s="8">
        <v>775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7">
        <f t="shared" si="2"/>
        <v>0</v>
      </c>
      <c r="M91" s="18"/>
    </row>
    <row r="92" spans="2:13" s="1" customFormat="1" ht="28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134</v>
      </c>
      <c r="G92" s="8">
        <v>300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7">
        <f t="shared" si="2"/>
        <v>0</v>
      </c>
      <c r="M92" s="18"/>
    </row>
    <row r="93" spans="2:13" s="1" customFormat="1" ht="19.7" customHeight="1" x14ac:dyDescent="0.2">
      <c r="B93" s="5">
        <v>44</v>
      </c>
      <c r="C93" s="6" t="s">
        <v>135</v>
      </c>
      <c r="D93" s="6" t="s">
        <v>136</v>
      </c>
      <c r="E93" s="7" t="s">
        <v>137</v>
      </c>
      <c r="F93" s="6" t="s">
        <v>134</v>
      </c>
      <c r="G93" s="8">
        <v>3400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7">
        <f t="shared" si="2"/>
        <v>0</v>
      </c>
      <c r="M93" s="18"/>
    </row>
    <row r="94" spans="2:13" s="1" customFormat="1" ht="19.7" customHeight="1" x14ac:dyDescent="0.2">
      <c r="B94" s="5">
        <v>45</v>
      </c>
      <c r="C94" s="6" t="s">
        <v>138</v>
      </c>
      <c r="D94" s="6" t="s">
        <v>139</v>
      </c>
      <c r="E94" s="7" t="s">
        <v>140</v>
      </c>
      <c r="F94" s="6" t="s">
        <v>134</v>
      </c>
      <c r="G94" s="8">
        <v>120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7">
        <f t="shared" si="2"/>
        <v>0</v>
      </c>
      <c r="M94" s="18"/>
    </row>
    <row r="95" spans="2:13" s="1" customFormat="1" ht="19.7" customHeight="1" x14ac:dyDescent="0.2">
      <c r="B95" s="5">
        <v>46</v>
      </c>
      <c r="C95" s="6" t="s">
        <v>141</v>
      </c>
      <c r="D95" s="6" t="s">
        <v>142</v>
      </c>
      <c r="E95" s="7" t="s">
        <v>143</v>
      </c>
      <c r="F95" s="6" t="s">
        <v>134</v>
      </c>
      <c r="G95" s="8">
        <v>1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7">
        <f t="shared" si="2"/>
        <v>0</v>
      </c>
      <c r="M95" s="18"/>
    </row>
    <row r="96" spans="2:13" s="1" customFormat="1" ht="19.7" customHeight="1" x14ac:dyDescent="0.2">
      <c r="B96" s="5">
        <v>47</v>
      </c>
      <c r="C96" s="6" t="s">
        <v>144</v>
      </c>
      <c r="D96" s="6" t="s">
        <v>145</v>
      </c>
      <c r="E96" s="7" t="s">
        <v>146</v>
      </c>
      <c r="F96" s="6" t="s">
        <v>90</v>
      </c>
      <c r="G96" s="8">
        <v>56.9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7">
        <f t="shared" si="2"/>
        <v>0</v>
      </c>
      <c r="M96" s="18"/>
    </row>
    <row r="97" spans="2:14" s="1" customFormat="1" ht="19.7" customHeight="1" x14ac:dyDescent="0.2">
      <c r="B97" s="5">
        <v>48</v>
      </c>
      <c r="C97" s="6" t="s">
        <v>147</v>
      </c>
      <c r="D97" s="6" t="s">
        <v>148</v>
      </c>
      <c r="E97" s="7" t="s">
        <v>149</v>
      </c>
      <c r="F97" s="6" t="s">
        <v>90</v>
      </c>
      <c r="G97" s="8">
        <v>20</v>
      </c>
      <c r="H97" s="10">
        <v>0</v>
      </c>
      <c r="I97" s="9">
        <f t="shared" si="0"/>
        <v>0</v>
      </c>
      <c r="J97" s="5">
        <v>23</v>
      </c>
      <c r="K97" s="9">
        <f t="shared" si="1"/>
        <v>0</v>
      </c>
      <c r="L97" s="17">
        <f t="shared" si="2"/>
        <v>0</v>
      </c>
      <c r="M97" s="18"/>
    </row>
    <row r="98" spans="2:14" s="1" customFormat="1" ht="19.7" customHeight="1" x14ac:dyDescent="0.2">
      <c r="B98" s="5">
        <v>49</v>
      </c>
      <c r="C98" s="6" t="s">
        <v>150</v>
      </c>
      <c r="D98" s="6" t="s">
        <v>151</v>
      </c>
      <c r="E98" s="7" t="s">
        <v>152</v>
      </c>
      <c r="F98" s="6" t="s">
        <v>90</v>
      </c>
      <c r="G98" s="8">
        <v>62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7">
        <f t="shared" si="2"/>
        <v>0</v>
      </c>
      <c r="M98" s="18"/>
    </row>
    <row r="99" spans="2:14" s="1" customFormat="1" ht="19.7" customHeight="1" x14ac:dyDescent="0.2">
      <c r="B99" s="5">
        <v>50</v>
      </c>
      <c r="C99" s="6" t="s">
        <v>153</v>
      </c>
      <c r="D99" s="6" t="s">
        <v>154</v>
      </c>
      <c r="E99" s="7" t="s">
        <v>152</v>
      </c>
      <c r="F99" s="6" t="s">
        <v>90</v>
      </c>
      <c r="G99" s="8">
        <v>20</v>
      </c>
      <c r="H99" s="10">
        <v>0</v>
      </c>
      <c r="I99" s="9">
        <f t="shared" si="0"/>
        <v>0</v>
      </c>
      <c r="J99" s="5">
        <v>23</v>
      </c>
      <c r="K99" s="9">
        <f t="shared" si="1"/>
        <v>0</v>
      </c>
      <c r="L99" s="17">
        <f t="shared" si="2"/>
        <v>0</v>
      </c>
      <c r="M99" s="18"/>
    </row>
    <row r="100" spans="2:14" s="1" customFormat="1" ht="55.9" customHeight="1" x14ac:dyDescent="0.2"/>
    <row r="101" spans="2:14" s="1" customFormat="1" ht="21.4" customHeight="1" x14ac:dyDescent="0.2">
      <c r="B101" s="14" t="s">
        <v>155</v>
      </c>
      <c r="C101" s="14"/>
      <c r="D101" s="14"/>
      <c r="E101" s="14"/>
      <c r="F101" s="26">
        <f>ROUND(I32+I37+I38+I43+I48+I53+I56+I57+I58+I59+I60+I61+I62+I63+I64+I65+I66+I67+I68+I69+I70+I71+I72+I73+I74+I75+I76+I77+I78+I79+I80+I81+I82+I83+I84+I85+I86+I87+I88+I89+I90+I91+I92+I93+I94+I95+I96+I97+I98+I99,2)</f>
        <v>0</v>
      </c>
      <c r="G101" s="27"/>
      <c r="H101" s="27"/>
      <c r="I101" s="27"/>
      <c r="J101" s="27"/>
      <c r="K101" s="27"/>
      <c r="L101" s="27"/>
      <c r="M101" s="28"/>
    </row>
    <row r="102" spans="2:14" s="1" customFormat="1" ht="21.4" customHeight="1" x14ac:dyDescent="0.2">
      <c r="B102" s="14" t="s">
        <v>156</v>
      </c>
      <c r="C102" s="14"/>
      <c r="D102" s="14"/>
      <c r="E102" s="14"/>
      <c r="F102" s="29">
        <f>ROUND(L32+L37+L38+L43+L48+L53+L56+L57+L58+L59+L60+L61+L62+L63+L64+L65+L66+L67+L68+L69+L70+L71+L72+L73+L74+L75+L76+L77+L78+L79+L80+L81+L82+L83+L84+L85+L86+L87+L88+L89+L90+L91+L92+L93+L94+L95+L96+L97+L98+L99,2)</f>
        <v>0</v>
      </c>
      <c r="G102" s="30"/>
      <c r="H102" s="30"/>
      <c r="I102" s="30"/>
      <c r="J102" s="30"/>
      <c r="K102" s="30"/>
      <c r="L102" s="30"/>
      <c r="M102" s="31"/>
    </row>
    <row r="103" spans="2:14" s="1" customFormat="1" ht="11.1" customHeight="1" x14ac:dyDescent="0.2"/>
    <row r="104" spans="2:14" s="1" customFormat="1" ht="80.099999999999994" customHeight="1" x14ac:dyDescent="0.2">
      <c r="B104" s="15" t="s">
        <v>175</v>
      </c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</row>
    <row r="105" spans="2:14" s="1" customFormat="1" ht="2.65" customHeight="1" x14ac:dyDescent="0.2"/>
    <row r="106" spans="2:14" s="1" customFormat="1" ht="110.1" customHeight="1" x14ac:dyDescent="0.2">
      <c r="B106" s="15" t="s">
        <v>176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5.25" customHeight="1" x14ac:dyDescent="0.2"/>
    <row r="108" spans="2:14" s="1" customFormat="1" ht="110.1" customHeight="1" x14ac:dyDescent="0.2">
      <c r="B108" s="16" t="s">
        <v>177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5.25" customHeight="1" x14ac:dyDescent="0.2"/>
    <row r="110" spans="2:14" s="1" customFormat="1" ht="37.9" customHeight="1" x14ac:dyDescent="0.2">
      <c r="B110" s="11" t="s">
        <v>169</v>
      </c>
      <c r="C110" s="11"/>
      <c r="D110" s="11"/>
      <c r="E110" s="11"/>
      <c r="F110" s="23" t="s">
        <v>170</v>
      </c>
      <c r="G110" s="23"/>
      <c r="H110" s="23"/>
      <c r="I110" s="23"/>
      <c r="J110" s="23"/>
      <c r="K110" s="23"/>
      <c r="L110" s="23"/>
    </row>
    <row r="111" spans="2:14" s="1" customFormat="1" ht="28.7" customHeight="1" x14ac:dyDescent="0.2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2:14" s="1" customFormat="1" ht="28.7" customHeight="1" x14ac:dyDescent="0.2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2:14" s="1" customFormat="1" ht="28.7" customHeight="1" x14ac:dyDescent="0.2"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</row>
    <row r="114" spans="2:14" s="1" customFormat="1" ht="28.7" customHeight="1" x14ac:dyDescent="0.2"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</row>
    <row r="115" spans="2:14" s="1" customFormat="1" ht="2.65" customHeight="1" x14ac:dyDescent="0.2"/>
    <row r="116" spans="2:14" s="1" customFormat="1" ht="203.1" customHeight="1" x14ac:dyDescent="0.2">
      <c r="B116" s="15" t="s">
        <v>178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2.65" customHeight="1" x14ac:dyDescent="0.2"/>
    <row r="118" spans="2:14" s="1" customFormat="1" ht="36.950000000000003" customHeight="1" x14ac:dyDescent="0.2">
      <c r="B118" s="25" t="s">
        <v>179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</row>
    <row r="119" spans="2:14" s="1" customFormat="1" ht="2.65" customHeight="1" x14ac:dyDescent="0.2"/>
    <row r="120" spans="2:14" s="1" customFormat="1" ht="37.9" customHeight="1" x14ac:dyDescent="0.2">
      <c r="B120" s="11" t="s">
        <v>171</v>
      </c>
      <c r="C120" s="11"/>
      <c r="D120" s="11"/>
      <c r="E120" s="11"/>
      <c r="F120" s="24" t="s">
        <v>172</v>
      </c>
      <c r="G120" s="24"/>
      <c r="H120" s="24"/>
      <c r="I120" s="24"/>
      <c r="J120" s="24"/>
      <c r="K120" s="24"/>
      <c r="L120" s="24"/>
    </row>
    <row r="121" spans="2:14" s="1" customFormat="1" ht="28.7" customHeight="1" x14ac:dyDescent="0.2"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</row>
    <row r="122" spans="2:14" s="1" customFormat="1" ht="28.7" customHeight="1" x14ac:dyDescent="0.2"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</row>
    <row r="123" spans="2:14" s="1" customFormat="1" ht="28.7" customHeight="1" x14ac:dyDescent="0.2"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</row>
    <row r="124" spans="2:14" s="1" customFormat="1" ht="28.7" customHeight="1" x14ac:dyDescent="0.2"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</row>
    <row r="125" spans="2:14" s="1" customFormat="1" ht="2.65" customHeight="1" x14ac:dyDescent="0.2"/>
    <row r="126" spans="2:14" s="1" customFormat="1" ht="159.94999999999999" customHeight="1" x14ac:dyDescent="0.2">
      <c r="B126" s="15" t="s">
        <v>180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2:14" s="1" customFormat="1" ht="2.65" customHeight="1" x14ac:dyDescent="0.2"/>
    <row r="128" spans="2:14" s="1" customFormat="1" ht="54.95" customHeight="1" x14ac:dyDescent="0.2">
      <c r="B128" s="15" t="s">
        <v>181</v>
      </c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</row>
    <row r="129" spans="2:14" s="1" customFormat="1" ht="2.65" customHeight="1" x14ac:dyDescent="0.2"/>
    <row r="130" spans="2:14" s="1" customFormat="1" ht="60" customHeight="1" x14ac:dyDescent="0.2">
      <c r="B130" s="16" t="s">
        <v>182</v>
      </c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</row>
    <row r="131" spans="2:14" s="1" customFormat="1" ht="2.65" customHeight="1" x14ac:dyDescent="0.2"/>
    <row r="132" spans="2:14" s="1" customFormat="1" ht="48" customHeight="1" x14ac:dyDescent="0.2">
      <c r="B132" s="16" t="s">
        <v>183</v>
      </c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</row>
    <row r="133" spans="2:14" s="1" customFormat="1" ht="2.65" customHeight="1" x14ac:dyDescent="0.2"/>
    <row r="134" spans="2:14" s="1" customFormat="1" ht="125.1" customHeight="1" x14ac:dyDescent="0.2">
      <c r="B134" s="15" t="s">
        <v>184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2:14" s="1" customFormat="1" ht="2.65" customHeight="1" x14ac:dyDescent="0.2"/>
    <row r="136" spans="2:14" s="1" customFormat="1" ht="84.95" customHeight="1" x14ac:dyDescent="0.2">
      <c r="B136" s="15" t="s">
        <v>185</v>
      </c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</row>
    <row r="137" spans="2:14" s="1" customFormat="1" ht="86.85" customHeight="1" x14ac:dyDescent="0.2"/>
    <row r="138" spans="2:14" s="1" customFormat="1" ht="17.649999999999999" customHeight="1" x14ac:dyDescent="0.2">
      <c r="I138" s="33" t="s">
        <v>168</v>
      </c>
      <c r="J138" s="33"/>
    </row>
    <row r="139" spans="2:14" s="1" customFormat="1" ht="145.15" customHeight="1" x14ac:dyDescent="0.2"/>
    <row r="140" spans="2:14" s="1" customFormat="1" ht="81.599999999999994" customHeight="1" x14ac:dyDescent="0.2">
      <c r="B140" s="19" t="s">
        <v>186</v>
      </c>
      <c r="C140" s="19"/>
      <c r="D140" s="19"/>
      <c r="E140" s="19"/>
      <c r="F140" s="19"/>
      <c r="G140" s="19"/>
      <c r="H140" s="19"/>
      <c r="I140" s="19"/>
      <c r="J140" s="19"/>
    </row>
    <row r="141" spans="2:14" s="1" customFormat="1" ht="28.7" customHeight="1" x14ac:dyDescent="0.2"/>
  </sheetData>
  <mergeCells count="114">
    <mergeCell ref="B3:E3"/>
    <mergeCell ref="B5:E5"/>
    <mergeCell ref="B7:E7"/>
    <mergeCell ref="L95:M95"/>
    <mergeCell ref="L96:M96"/>
    <mergeCell ref="L97:M97"/>
    <mergeCell ref="L98:M98"/>
    <mergeCell ref="L99:M99"/>
    <mergeCell ref="B16:I16"/>
    <mergeCell ref="B18:I18"/>
    <mergeCell ref="B20:I20"/>
    <mergeCell ref="B22:I22"/>
    <mergeCell ref="B4:D4"/>
    <mergeCell ref="B40:K40"/>
    <mergeCell ref="B45:K45"/>
    <mergeCell ref="B50:K50"/>
    <mergeCell ref="B6:D6"/>
    <mergeCell ref="B8:D8"/>
    <mergeCell ref="E14:G14"/>
    <mergeCell ref="I138:J138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F101:M101"/>
    <mergeCell ref="F102:M102"/>
    <mergeCell ref="G11:N12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L89:M89"/>
    <mergeCell ref="L90:M90"/>
    <mergeCell ref="L91:M91"/>
    <mergeCell ref="L92:M92"/>
    <mergeCell ref="L93:M93"/>
    <mergeCell ref="L94:M94"/>
    <mergeCell ref="B126:N126"/>
    <mergeCell ref="B128:N128"/>
    <mergeCell ref="B130:N130"/>
    <mergeCell ref="B132:N132"/>
    <mergeCell ref="B134:N134"/>
    <mergeCell ref="B136:N136"/>
    <mergeCell ref="B140:J140"/>
    <mergeCell ref="B24:L24"/>
    <mergeCell ref="B26:L26"/>
    <mergeCell ref="B29:K29"/>
    <mergeCell ref="B34:K34"/>
    <mergeCell ref="F110:L110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B113:E113"/>
    <mergeCell ref="B114:E114"/>
    <mergeCell ref="B116:N116"/>
    <mergeCell ref="B118:N118"/>
    <mergeCell ref="B120:E120"/>
    <mergeCell ref="B121:E121"/>
    <mergeCell ref="B122:E122"/>
    <mergeCell ref="B123:E123"/>
    <mergeCell ref="B124:E124"/>
    <mergeCell ref="F124:L124"/>
    <mergeCell ref="B10:D11"/>
    <mergeCell ref="B101:E101"/>
    <mergeCell ref="B102:E102"/>
    <mergeCell ref="B104:N104"/>
    <mergeCell ref="B106:N106"/>
    <mergeCell ref="B108:N108"/>
    <mergeCell ref="B110:E110"/>
    <mergeCell ref="B111:E111"/>
    <mergeCell ref="B112:E11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Kamil Śledziona</cp:lastModifiedBy>
  <cp:lastPrinted>2023-10-17T06:51:05Z</cp:lastPrinted>
  <dcterms:created xsi:type="dcterms:W3CDTF">2023-10-10T06:01:21Z</dcterms:created>
  <dcterms:modified xsi:type="dcterms:W3CDTF">2023-10-17T06:51:09Z</dcterms:modified>
</cp:coreProperties>
</file>