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0"/>
  </bookViews>
  <sheets>
    <sheet name="Príloha č. 6 - ČASŤ I." sheetId="1" r:id="rId1"/>
  </sheets>
  <definedNames>
    <definedName name="_xlnm.Print_Area" localSheetId="0">'Príloha č. 6 - ČASŤ I.'!$A$1:$M$58</definedName>
  </definedNames>
  <calcPr fullCalcOnLoad="1"/>
</workbook>
</file>

<file path=xl/sharedStrings.xml><?xml version="1.0" encoding="utf-8"?>
<sst xmlns="http://schemas.openxmlformats.org/spreadsheetml/2006/main" count="107" uniqueCount="82">
  <si>
    <t>Názov predmetu zákazky:</t>
  </si>
  <si>
    <t>Dodanie medicinálnych, technických a špeciálnych plynov a služby spojené s dodávkou</t>
  </si>
  <si>
    <t>Obchodný názov uchádzača:</t>
  </si>
  <si>
    <t>Sídlo uchádzača:</t>
  </si>
  <si>
    <t>IČO:</t>
  </si>
  <si>
    <t>DIČ:</t>
  </si>
  <si>
    <t>V:</t>
  </si>
  <si>
    <t>Meno a priezvisko (titul) oprávnenej osoby:</t>
  </si>
  <si>
    <t xml:space="preserve">Podpis a pečiatka uchádzača </t>
  </si>
  <si>
    <t>Poznámka:</t>
  </si>
  <si>
    <t>- povinné údaje vyplní uchádzač</t>
  </si>
  <si>
    <t xml:space="preserve">NÁVRH NA PLNENIE KRITERIA - KALKULÁCIA CENY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</si>
  <si>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</si>
  <si>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</si>
  <si>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</si>
  <si>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</si>
  <si>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</si>
  <si>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</si>
  <si>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</si>
  <si>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</si>
  <si>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</si>
  <si>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</si>
  <si>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</si>
  <si>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Por. číslo</t>
  </si>
  <si>
    <t>Názov položky</t>
  </si>
  <si>
    <t>Merná 
jednotka
(MJ)</t>
  </si>
  <si>
    <t xml:space="preserve">Jednotková cena za MJ v EUR
</t>
  </si>
  <si>
    <t xml:space="preserve">Cena za predpokladané množstvo MJ v EUR
</t>
  </si>
  <si>
    <t>bez DPH</t>
  </si>
  <si>
    <t>sadzba DPH  v %</t>
  </si>
  <si>
    <t>DPH v EUR</t>
  </si>
  <si>
    <t>s DPH</t>
  </si>
  <si>
    <t>výška DPH v EUR</t>
  </si>
  <si>
    <r>
      <t>Kyslík medicinálny plynný, 2l/200 bar/0,4-0,43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 s reguláciou tlaku</t>
    </r>
  </si>
  <si>
    <r>
      <t>Kyslík medicinálny plynný, 10l/150 bar/1,5-1,6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</t>
    </r>
  </si>
  <si>
    <r>
      <t>Kyslík medicinálny plynný, 10l/200 bar/cca 2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 s reguláciou tlaku</t>
    </r>
  </si>
  <si>
    <t>Kyslík medicinálny plynný, zväzok 600l (12x50l)/200bar</t>
  </si>
  <si>
    <t>Kyslík medicinálny kvapalný</t>
  </si>
  <si>
    <t>liter</t>
  </si>
  <si>
    <t>Oxid uhličitý medicinálny (S), 20 kg so sifónom</t>
  </si>
  <si>
    <t>Oxid uhličitý medicinálny (S), 20 kg</t>
  </si>
  <si>
    <t>Oxid dusný, 10l/7,5kg</t>
  </si>
  <si>
    <t>Oxid dusný, 40l/30kg</t>
  </si>
  <si>
    <t>Syntetický vzduch medicinálny, 6m3</t>
  </si>
  <si>
    <t>Oxid uhličitý 4.5 T10</t>
  </si>
  <si>
    <t>Oxid uhličitý 4.5 T12</t>
  </si>
  <si>
    <t>Acetylén technický, 8kg</t>
  </si>
  <si>
    <t>Kyslík technický, 40l/150bar</t>
  </si>
  <si>
    <t>Vzduch, 40l/150bar/6m3</t>
  </si>
  <si>
    <t>Kyslík medicinálny, 40l/150bar/6,43m3</t>
  </si>
  <si>
    <t>Argon 4.8</t>
  </si>
  <si>
    <t>Argon 5.0</t>
  </si>
  <si>
    <t>Kalibračný plyn, 40I (0,25%CO+18%He+syntetický vzduch)</t>
  </si>
  <si>
    <t>mesiac</t>
  </si>
  <si>
    <t>zväzok</t>
  </si>
  <si>
    <t>deň</t>
  </si>
  <si>
    <t>Dňa:</t>
  </si>
  <si>
    <t>fľaša</t>
  </si>
  <si>
    <t>Zásobník na kvapalný medicinálny kyslík prenájom (20 000 l) - pracovisko Tr. SNP 1</t>
  </si>
  <si>
    <t>Zásobník na kvapalný medicinálny kyslík prenájom (20 000 l) - pracovisko Rastislavova 43</t>
  </si>
  <si>
    <t>Tlaková fľaša - prenájom, pracovisko Rastislavova 43 (340 ks fliaš)</t>
  </si>
  <si>
    <t>Tlaková fľaša - prenájom, pracovisko Tr. SNP (380 ks fliaš)</t>
  </si>
  <si>
    <t>Hélium 4.6</t>
  </si>
  <si>
    <t>Hélium 5.0</t>
  </si>
  <si>
    <t>flaša</t>
  </si>
  <si>
    <t>pozn.:</t>
  </si>
  <si>
    <t>Vysvetlivky:</t>
  </si>
  <si>
    <r>
      <t>Predpokladané množstvo MJ za 12</t>
    </r>
    <r>
      <rPr>
        <b/>
        <sz val="8"/>
        <color indexed="8"/>
        <rFont val="Arial Narrow"/>
        <family val="2"/>
      </rPr>
      <t xml:space="preserve"> mesiacov</t>
    </r>
  </si>
  <si>
    <t>Tlaková flaša - prenájom (areál RA 340 ks) - výpočet za 12 mesiacov: 340x365</t>
  </si>
  <si>
    <t>Tlaková flaša - prenájom (areál Tr. SNP 380 ks) - výpočet za 12 mesiacov: 380x365</t>
  </si>
  <si>
    <r>
      <t>časť I. -</t>
    </r>
    <r>
      <rPr>
        <sz val="11"/>
        <color indexed="8"/>
        <rFont val="Arial Narrow"/>
        <family val="2"/>
      </rPr>
      <t xml:space="preserve"> Dodanie medicinálnych, technických a špeciálnych plynov v tlakových fľašiach a do zásobníkov </t>
    </r>
  </si>
  <si>
    <t>12.</t>
  </si>
  <si>
    <t>Zväzok tlakových fľiaš - prenájom za 8 zväzky - výpočet za 12 mesiacov 8x365</t>
  </si>
  <si>
    <t>kód ŠUKL</t>
  </si>
  <si>
    <t>13.</t>
  </si>
  <si>
    <t>Ak uchádzač nie je platca DPH , uvedie do stĺpca č.7 a č. 11 - 0%</t>
  </si>
  <si>
    <t xml:space="preserve">Zväzok tlakových fliaš (8 zväzky) - prenájom </t>
  </si>
  <si>
    <t xml:space="preserve">Služby súvisiace s dodávkou zväzkov </t>
  </si>
  <si>
    <t>Služby súvisiace s dodávkou tlakových fliaš</t>
  </si>
  <si>
    <t>Služby - všetky poplatky súvisiace s dodávkou tlakových fliaš: súčet všetkých tlakových fľiaš za obdobie 12 mesiacov</t>
  </si>
  <si>
    <t xml:space="preserve">Služby - všetky poplatky súvisiace s dodávkou zväzkov: súčet všetkých zväzkov za obdobie 12 mesiacov </t>
  </si>
  <si>
    <t>Kritérium na vyhodnotenie ponúk - najnižšia celková cena v EUR s DPH za časť I. predmetu zákazky - červené orámovanie, stĺpcec 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</si>
</sst>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#,##0.00\ [$EUR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10"/>
      <name val="Calibri"/>
      <family val="2"/>
    </font>
    <font>
      <b/>
      <i/>
      <sz val="8"/>
      <color indexed="8"/>
      <name val="Calibri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8"/>
      <color theme="1"/>
      <name val="Calibri"/>
      <family val="2"/>
    </font>
    <font>
      <b/>
      <sz val="9"/>
      <color theme="1"/>
      <name val="Arial Narrow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>
        <color theme="1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1" fillId="0" borderId="0" xfId="46" applyFont="1" applyAlignment="1">
      <alignment wrapText="1"/>
      <protection/>
    </xf>
    <xf numFmtId="0" fontId="51" fillId="0" borderId="0" xfId="46" applyFont="1" applyAlignment="1">
      <alignment vertical="top" wrapText="1"/>
      <protection/>
    </xf>
    <xf numFmtId="0" fontId="52" fillId="0" borderId="0" xfId="51" applyFont="1" applyAlignment="1" applyProtection="1">
      <alignment wrapText="1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0" xfId="49" applyFont="1" applyAlignment="1" applyProtection="1">
      <alignment vertical="center" wrapText="1"/>
      <protection locked="0"/>
    </xf>
    <xf numFmtId="0" fontId="53" fillId="0" borderId="0" xfId="49" applyFont="1" applyAlignment="1" applyProtection="1">
      <alignment horizontal="center" vertical="top" wrapText="1"/>
      <protection locked="0"/>
    </xf>
    <xf numFmtId="49" fontId="51" fillId="0" borderId="0" xfId="49" applyNumberFormat="1" applyFont="1" applyAlignment="1" applyProtection="1">
      <alignment horizontal="center" vertical="center" wrapText="1"/>
      <protection locked="0"/>
    </xf>
    <xf numFmtId="0" fontId="51" fillId="0" borderId="0" xfId="49" applyFont="1" applyAlignment="1" applyProtection="1">
      <alignment wrapText="1"/>
      <protection locked="0"/>
    </xf>
    <xf numFmtId="49" fontId="51" fillId="0" borderId="0" xfId="49" applyNumberFormat="1" applyFont="1" applyAlignment="1" applyProtection="1">
      <alignment wrapText="1"/>
      <protection locked="0"/>
    </xf>
    <xf numFmtId="0" fontId="51" fillId="0" borderId="0" xfId="47" applyFont="1" applyBorder="1" applyAlignment="1">
      <alignment vertical="top" wrapText="1"/>
      <protection/>
    </xf>
    <xf numFmtId="0" fontId="51" fillId="0" borderId="0" xfId="49" applyFont="1" applyAlignment="1" applyProtection="1">
      <alignment/>
      <protection locked="0"/>
    </xf>
    <xf numFmtId="0" fontId="51" fillId="0" borderId="0" xfId="49" applyFont="1" applyAlignment="1">
      <alignment horizontal="right" vertical="center"/>
      <protection/>
    </xf>
    <xf numFmtId="0" fontId="51" fillId="0" borderId="0" xfId="49" applyFont="1" applyAlignment="1">
      <alignment wrapText="1"/>
      <protection/>
    </xf>
    <xf numFmtId="0" fontId="51" fillId="0" borderId="0" xfId="49" applyFont="1">
      <alignment/>
      <protection/>
    </xf>
    <xf numFmtId="0" fontId="51" fillId="0" borderId="0" xfId="49" applyFont="1" applyAlignment="1">
      <alignment horizontal="center"/>
      <protection/>
    </xf>
    <xf numFmtId="0" fontId="51" fillId="0" borderId="0" xfId="50" applyFont="1" applyAlignment="1">
      <alignment wrapText="1"/>
      <protection/>
    </xf>
    <xf numFmtId="0" fontId="51" fillId="0" borderId="0" xfId="49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51" fillId="0" borderId="0" xfId="49" applyFont="1" applyBorder="1" applyAlignment="1" applyProtection="1">
      <alignment wrapText="1"/>
      <protection locked="0"/>
    </xf>
    <xf numFmtId="0" fontId="51" fillId="0" borderId="0" xfId="49" applyFont="1" applyBorder="1" applyAlignment="1" applyProtection="1">
      <alignment horizontal="left" vertical="center"/>
      <protection locked="0"/>
    </xf>
    <xf numFmtId="0" fontId="54" fillId="0" borderId="0" xfId="51" applyFont="1" applyAlignment="1" applyProtection="1">
      <alignment vertical="center"/>
      <protection locked="0"/>
    </xf>
    <xf numFmtId="0" fontId="54" fillId="0" borderId="0" xfId="51" applyFont="1" applyAlignment="1" applyProtection="1">
      <alignment horizontal="center" vertical="top"/>
      <protection locked="0"/>
    </xf>
    <xf numFmtId="0" fontId="54" fillId="0" borderId="0" xfId="51" applyFont="1" applyAlignment="1" applyProtection="1">
      <alignment horizontal="center"/>
      <protection locked="0"/>
    </xf>
    <xf numFmtId="0" fontId="54" fillId="0" borderId="0" xfId="51" applyFont="1" applyProtection="1">
      <alignment/>
      <protection locked="0"/>
    </xf>
    <xf numFmtId="0" fontId="53" fillId="0" borderId="0" xfId="46" applyNumberFormat="1" applyFont="1" applyAlignment="1">
      <alignment horizontal="left" vertical="top" wrapText="1"/>
      <protection/>
    </xf>
    <xf numFmtId="0" fontId="51" fillId="0" borderId="0" xfId="49" applyFont="1" applyAlignment="1" applyProtection="1">
      <alignment horizontal="left" vertical="center" wrapText="1"/>
      <protection locked="0"/>
    </xf>
    <xf numFmtId="173" fontId="55" fillId="33" borderId="0" xfId="51" applyNumberFormat="1" applyFont="1" applyFill="1" applyBorder="1" applyAlignment="1" applyProtection="1">
      <alignment horizontal="left"/>
      <protection locked="0"/>
    </xf>
    <xf numFmtId="178" fontId="55" fillId="33" borderId="0" xfId="51" applyNumberFormat="1" applyFont="1" applyFill="1" applyBorder="1" applyAlignment="1" applyProtection="1">
      <alignment horizontal="left"/>
      <protection locked="0"/>
    </xf>
    <xf numFmtId="0" fontId="51" fillId="33" borderId="0" xfId="49" applyFont="1" applyFill="1" applyBorder="1" applyAlignment="1" applyProtection="1">
      <alignment/>
      <protection locked="0"/>
    </xf>
    <xf numFmtId="0" fontId="51" fillId="33" borderId="0" xfId="49" applyFont="1" applyFill="1" applyBorder="1" applyAlignment="1" applyProtection="1">
      <alignment vertical="center" wrapText="1"/>
      <protection locked="0"/>
    </xf>
    <xf numFmtId="0" fontId="51" fillId="33" borderId="0" xfId="49" applyFont="1" applyFill="1" applyBorder="1" applyAlignment="1" applyProtection="1">
      <alignment wrapText="1"/>
      <protection locked="0"/>
    </xf>
    <xf numFmtId="0" fontId="51" fillId="33" borderId="0" xfId="49" applyFont="1" applyFill="1" applyBorder="1" applyProtection="1">
      <alignment/>
      <protection locked="0"/>
    </xf>
    <xf numFmtId="0" fontId="2" fillId="0" borderId="0" xfId="0" applyFont="1" applyAlignment="1">
      <alignment/>
    </xf>
    <xf numFmtId="0" fontId="53" fillId="0" borderId="0" xfId="46" applyNumberFormat="1" applyFont="1" applyAlignment="1">
      <alignment horizontal="left" vertical="top" wrapText="1"/>
      <protection/>
    </xf>
    <xf numFmtId="0" fontId="51" fillId="0" borderId="0" xfId="49" applyFont="1" applyAlignment="1" applyProtection="1">
      <alignment horizontal="left" vertical="center" wrapText="1"/>
      <protection locked="0"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180" fontId="57" fillId="33" borderId="0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5" fillId="33" borderId="10" xfId="0" applyFont="1" applyFill="1" applyBorder="1" applyAlignment="1">
      <alignment/>
    </xf>
    <xf numFmtId="3" fontId="53" fillId="0" borderId="15" xfId="0" applyNumberFormat="1" applyFont="1" applyBorder="1" applyAlignment="1">
      <alignment vertical="center"/>
    </xf>
    <xf numFmtId="3" fontId="53" fillId="33" borderId="15" xfId="0" applyNumberFormat="1" applyFont="1" applyFill="1" applyBorder="1" applyAlignment="1">
      <alignment vertical="center"/>
    </xf>
    <xf numFmtId="4" fontId="51" fillId="33" borderId="14" xfId="0" applyNumberFormat="1" applyFont="1" applyFill="1" applyBorder="1" applyAlignment="1">
      <alignment vertical="center"/>
    </xf>
    <xf numFmtId="172" fontId="51" fillId="33" borderId="14" xfId="0" applyNumberFormat="1" applyFont="1" applyFill="1" applyBorder="1" applyAlignment="1">
      <alignment vertical="center"/>
    </xf>
    <xf numFmtId="3" fontId="53" fillId="0" borderId="16" xfId="0" applyNumberFormat="1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172" fontId="51" fillId="0" borderId="14" xfId="0" applyNumberFormat="1" applyFont="1" applyBorder="1" applyAlignment="1">
      <alignment vertical="center"/>
    </xf>
    <xf numFmtId="3" fontId="53" fillId="0" borderId="14" xfId="0" applyNumberFormat="1" applyFont="1" applyBorder="1" applyAlignment="1">
      <alignment vertical="center"/>
    </xf>
    <xf numFmtId="3" fontId="53" fillId="33" borderId="14" xfId="0" applyNumberFormat="1" applyFont="1" applyFill="1" applyBorder="1" applyAlignment="1">
      <alignment vertical="center"/>
    </xf>
    <xf numFmtId="4" fontId="51" fillId="33" borderId="17" xfId="0" applyNumberFormat="1" applyFont="1" applyFill="1" applyBorder="1" applyAlignment="1">
      <alignment vertical="center"/>
    </xf>
    <xf numFmtId="3" fontId="53" fillId="0" borderId="18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3" fontId="53" fillId="0" borderId="20" xfId="0" applyNumberFormat="1" applyFont="1" applyBorder="1" applyAlignment="1">
      <alignment vertical="center"/>
    </xf>
    <xf numFmtId="172" fontId="51" fillId="33" borderId="17" xfId="0" applyNumberFormat="1" applyFont="1" applyFill="1" applyBorder="1" applyAlignment="1">
      <alignment vertical="center"/>
    </xf>
    <xf numFmtId="3" fontId="53" fillId="33" borderId="20" xfId="0" applyNumberFormat="1" applyFont="1" applyFill="1" applyBorder="1" applyAlignment="1">
      <alignment vertical="center"/>
    </xf>
    <xf numFmtId="3" fontId="53" fillId="0" borderId="21" xfId="0" applyNumberFormat="1" applyFont="1" applyBorder="1" applyAlignment="1">
      <alignment vertical="center"/>
    </xf>
    <xf numFmtId="3" fontId="53" fillId="0" borderId="22" xfId="0" applyNumberFormat="1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center" vertical="center"/>
    </xf>
    <xf numFmtId="3" fontId="53" fillId="0" borderId="25" xfId="0" applyNumberFormat="1" applyFont="1" applyBorder="1" applyAlignment="1">
      <alignment vertical="center"/>
    </xf>
    <xf numFmtId="4" fontId="51" fillId="33" borderId="19" xfId="0" applyNumberFormat="1" applyFont="1" applyFill="1" applyBorder="1" applyAlignment="1">
      <alignment vertical="center"/>
    </xf>
    <xf numFmtId="9" fontId="51" fillId="0" borderId="19" xfId="0" applyNumberFormat="1" applyFont="1" applyBorder="1" applyAlignment="1">
      <alignment vertical="center"/>
    </xf>
    <xf numFmtId="172" fontId="51" fillId="0" borderId="19" xfId="0" applyNumberFormat="1" applyFont="1" applyBorder="1" applyAlignment="1">
      <alignment vertical="center"/>
    </xf>
    <xf numFmtId="4" fontId="55" fillId="34" borderId="20" xfId="0" applyNumberFormat="1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/>
    </xf>
    <xf numFmtId="3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51" fillId="0" borderId="0" xfId="49" applyFont="1" applyAlignment="1" applyProtection="1">
      <alignment horizontal="left" vertical="center" wrapText="1"/>
      <protection locked="0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1" fillId="0" borderId="0" xfId="49" applyFont="1" applyAlignment="1" applyProtection="1">
      <alignment horizontal="left" vertical="top" wrapText="1"/>
      <protection locked="0"/>
    </xf>
    <xf numFmtId="0" fontId="53" fillId="0" borderId="0" xfId="46" applyNumberFormat="1" applyFont="1" applyAlignment="1">
      <alignment horizontal="left" vertical="top" wrapText="1"/>
      <protection/>
    </xf>
    <xf numFmtId="0" fontId="57" fillId="0" borderId="0" xfId="46" applyNumberFormat="1" applyFont="1" applyAlignment="1">
      <alignment horizontal="center" vertical="center" wrapText="1"/>
      <protection/>
    </xf>
    <xf numFmtId="0" fontId="57" fillId="0" borderId="0" xfId="51" applyFont="1" applyBorder="1" applyAlignment="1" applyProtection="1">
      <alignment horizontal="left" wrapText="1"/>
      <protection locked="0"/>
    </xf>
    <xf numFmtId="4" fontId="55" fillId="34" borderId="20" xfId="0" applyNumberFormat="1" applyFont="1" applyFill="1" applyBorder="1" applyAlignment="1">
      <alignment horizontal="center" vertical="center" wrapText="1"/>
    </xf>
    <xf numFmtId="3" fontId="55" fillId="34" borderId="2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wrapText="1"/>
    </xf>
    <xf numFmtId="173" fontId="55" fillId="33" borderId="0" xfId="51" applyNumberFormat="1" applyFont="1" applyFill="1" applyBorder="1" applyAlignment="1" applyProtection="1">
      <alignment horizontal="left"/>
      <protection locked="0"/>
    </xf>
    <xf numFmtId="0" fontId="51" fillId="0" borderId="0" xfId="46" applyFont="1" applyAlignment="1">
      <alignment horizontal="left" vertical="center" wrapText="1"/>
      <protection/>
    </xf>
    <xf numFmtId="0" fontId="55" fillId="34" borderId="20" xfId="0" applyFont="1" applyFill="1" applyBorder="1" applyAlignment="1">
      <alignment horizontal="center" vertical="center" textRotation="90" wrapText="1"/>
    </xf>
    <xf numFmtId="0" fontId="55" fillId="34" borderId="2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wrapText="1"/>
    </xf>
    <xf numFmtId="181" fontId="57" fillId="0" borderId="26" xfId="0" applyNumberFormat="1" applyFont="1" applyFill="1" applyBorder="1" applyAlignment="1">
      <alignment wrapText="1"/>
    </xf>
    <xf numFmtId="181" fontId="56" fillId="0" borderId="0" xfId="0" applyNumberFormat="1" applyFont="1" applyFill="1" applyBorder="1" applyAlignment="1">
      <alignment wrapText="1"/>
    </xf>
    <xf numFmtId="181" fontId="60" fillId="0" borderId="27" xfId="0" applyNumberFormat="1" applyFont="1" applyBorder="1" applyAlignment="1">
      <alignment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2 2" xfId="47"/>
    <cellStyle name="Normálna 2 3" xfId="48"/>
    <cellStyle name="Normálna 2 3 2" xfId="49"/>
    <cellStyle name="Normálna 4 2 2" xfId="50"/>
    <cellStyle name="Normálna 5" xfId="51"/>
    <cellStyle name="normálne 2 2" xfId="52"/>
    <cellStyle name="Percent" xfId="53"/>
    <cellStyle name="Followed Hyperlink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F41" sqref="F41"/>
    </sheetView>
  </sheetViews>
  <sheetFormatPr defaultColWidth="9.140625" defaultRowHeight="15"/>
  <cols>
    <col min="1" max="1" width="5.28125" style="25" customWidth="1"/>
    <col min="2" max="2" width="33.8515625" style="25" customWidth="1"/>
    <col min="3" max="3" width="9.140625" style="25" customWidth="1"/>
    <col min="4" max="5" width="10.140625" style="25" customWidth="1"/>
    <col min="6" max="6" width="10.28125" style="25" customWidth="1"/>
    <col min="7" max="7" width="7.8515625" style="25" customWidth="1"/>
    <col min="8" max="8" width="11.57421875" style="25" customWidth="1"/>
    <col min="9" max="9" width="10.7109375" style="25" customWidth="1"/>
    <col min="10" max="11" width="10.57421875" style="25" customWidth="1"/>
    <col min="12" max="12" width="11.140625" style="25" customWidth="1"/>
    <col min="13" max="13" width="14.8515625" style="25" customWidth="1"/>
  </cols>
  <sheetData>
    <row r="1" spans="1:13" ht="15" customHeight="1">
      <c r="A1" s="91" t="s">
        <v>0</v>
      </c>
      <c r="B1" s="9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84" t="s">
        <v>1</v>
      </c>
      <c r="B2" s="84"/>
      <c r="C2" s="84"/>
      <c r="D2" s="84"/>
      <c r="E2" s="84"/>
      <c r="F2" s="84"/>
      <c r="G2" s="2"/>
      <c r="H2" s="2"/>
      <c r="I2" s="2"/>
      <c r="J2" s="2"/>
      <c r="K2" s="2"/>
      <c r="L2" s="2"/>
      <c r="M2" s="2"/>
    </row>
    <row r="3" spans="1:13" ht="21" customHeight="1">
      <c r="A3" s="85" t="s">
        <v>11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">
      <c r="A4" s="32"/>
      <c r="B4" s="32"/>
      <c r="C4" s="32"/>
      <c r="D4" s="32"/>
      <c r="E4" s="41"/>
      <c r="F4" s="32"/>
      <c r="G4" s="2"/>
      <c r="H4" s="2"/>
      <c r="I4" s="2"/>
      <c r="J4" s="2"/>
      <c r="K4" s="2"/>
      <c r="L4" s="2"/>
      <c r="M4" s="2"/>
    </row>
    <row r="5" spans="1:13" ht="21.75" customHeight="1">
      <c r="A5" s="86" t="s">
        <v>70</v>
      </c>
      <c r="B5" s="86"/>
      <c r="C5" s="86"/>
      <c r="D5" s="86"/>
      <c r="E5" s="86"/>
      <c r="F5" s="86"/>
      <c r="G5" s="86"/>
      <c r="H5" s="86"/>
      <c r="I5" s="86"/>
      <c r="J5" s="3"/>
      <c r="K5" s="3"/>
      <c r="L5" s="3"/>
      <c r="M5" s="3"/>
    </row>
    <row r="6" spans="1:13" ht="22.5" customHeight="1">
      <c r="A6" s="92" t="s">
        <v>23</v>
      </c>
      <c r="B6" s="93" t="s">
        <v>24</v>
      </c>
      <c r="C6" s="93" t="s">
        <v>25</v>
      </c>
      <c r="D6" s="88" t="s">
        <v>67</v>
      </c>
      <c r="E6" s="88" t="s">
        <v>73</v>
      </c>
      <c r="F6" s="87" t="s">
        <v>26</v>
      </c>
      <c r="G6" s="87"/>
      <c r="H6" s="87"/>
      <c r="I6" s="87"/>
      <c r="J6" s="87" t="s">
        <v>27</v>
      </c>
      <c r="K6" s="87"/>
      <c r="L6" s="87"/>
      <c r="M6" s="87"/>
    </row>
    <row r="7" spans="1:13" ht="30.75" customHeight="1">
      <c r="A7" s="92"/>
      <c r="B7" s="93"/>
      <c r="C7" s="93"/>
      <c r="D7" s="88"/>
      <c r="E7" s="88"/>
      <c r="F7" s="76" t="s">
        <v>28</v>
      </c>
      <c r="G7" s="76" t="s">
        <v>29</v>
      </c>
      <c r="H7" s="76" t="s">
        <v>30</v>
      </c>
      <c r="I7" s="76" t="s">
        <v>31</v>
      </c>
      <c r="J7" s="76" t="s">
        <v>28</v>
      </c>
      <c r="K7" s="76" t="s">
        <v>29</v>
      </c>
      <c r="L7" s="76" t="s">
        <v>32</v>
      </c>
      <c r="M7" s="76" t="s">
        <v>31</v>
      </c>
    </row>
    <row r="8" spans="1:13" ht="13.5" customHeight="1">
      <c r="A8" s="77" t="s">
        <v>12</v>
      </c>
      <c r="B8" s="77" t="s">
        <v>13</v>
      </c>
      <c r="C8" s="77" t="s">
        <v>14</v>
      </c>
      <c r="D8" s="78" t="s">
        <v>15</v>
      </c>
      <c r="E8" s="78" t="s">
        <v>16</v>
      </c>
      <c r="F8" s="79" t="s">
        <v>17</v>
      </c>
      <c r="G8" s="79" t="s">
        <v>18</v>
      </c>
      <c r="H8" s="79" t="s">
        <v>19</v>
      </c>
      <c r="I8" s="79" t="s">
        <v>20</v>
      </c>
      <c r="J8" s="79" t="s">
        <v>21</v>
      </c>
      <c r="K8" s="79" t="s">
        <v>22</v>
      </c>
      <c r="L8" s="79" t="s">
        <v>71</v>
      </c>
      <c r="M8" s="79" t="s">
        <v>74</v>
      </c>
    </row>
    <row r="9" spans="1:13" ht="25.5">
      <c r="A9" s="69">
        <v>1</v>
      </c>
      <c r="B9" s="70" t="s">
        <v>33</v>
      </c>
      <c r="C9" s="71" t="s">
        <v>57</v>
      </c>
      <c r="D9" s="72">
        <v>1200</v>
      </c>
      <c r="E9" s="63"/>
      <c r="F9" s="73"/>
      <c r="G9" s="74"/>
      <c r="H9" s="75">
        <f>G9*F9</f>
        <v>0</v>
      </c>
      <c r="I9" s="75">
        <f>F9+H9</f>
        <v>0</v>
      </c>
      <c r="J9" s="75">
        <f>F9*D9</f>
        <v>0</v>
      </c>
      <c r="K9" s="74"/>
      <c r="L9" s="75">
        <f>K9*J9</f>
        <v>0</v>
      </c>
      <c r="M9" s="75">
        <f>L9+J9</f>
        <v>0</v>
      </c>
    </row>
    <row r="10" spans="1:13" ht="25.5">
      <c r="A10" s="46">
        <v>2</v>
      </c>
      <c r="B10" s="5" t="s">
        <v>34</v>
      </c>
      <c r="C10" s="6" t="s">
        <v>57</v>
      </c>
      <c r="D10" s="52">
        <v>100</v>
      </c>
      <c r="E10" s="59"/>
      <c r="F10" s="54"/>
      <c r="G10" s="57"/>
      <c r="H10" s="58">
        <f aca="true" t="shared" si="0" ref="H10:H36">G10*F10</f>
        <v>0</v>
      </c>
      <c r="I10" s="58">
        <f aca="true" t="shared" si="1" ref="I10:I36">F10+H10</f>
        <v>0</v>
      </c>
      <c r="J10" s="58">
        <f aca="true" t="shared" si="2" ref="J10:J36">F10*D10</f>
        <v>0</v>
      </c>
      <c r="K10" s="57"/>
      <c r="L10" s="58">
        <f aca="true" t="shared" si="3" ref="L10:L36">K10*J10</f>
        <v>0</v>
      </c>
      <c r="M10" s="58">
        <f aca="true" t="shared" si="4" ref="M10:M37">L10+J10</f>
        <v>0</v>
      </c>
    </row>
    <row r="11" spans="1:13" ht="25.5">
      <c r="A11" s="46">
        <v>3</v>
      </c>
      <c r="B11" s="5" t="s">
        <v>35</v>
      </c>
      <c r="C11" s="6" t="s">
        <v>57</v>
      </c>
      <c r="D11" s="52">
        <v>80</v>
      </c>
      <c r="E11" s="59"/>
      <c r="F11" s="54"/>
      <c r="G11" s="57"/>
      <c r="H11" s="58">
        <f t="shared" si="0"/>
        <v>0</v>
      </c>
      <c r="I11" s="58">
        <f t="shared" si="1"/>
        <v>0</v>
      </c>
      <c r="J11" s="58">
        <f t="shared" si="2"/>
        <v>0</v>
      </c>
      <c r="K11" s="57"/>
      <c r="L11" s="58">
        <f t="shared" si="3"/>
        <v>0</v>
      </c>
      <c r="M11" s="58">
        <f t="shared" si="4"/>
        <v>0</v>
      </c>
    </row>
    <row r="12" spans="1:13" ht="25.5">
      <c r="A12" s="46">
        <v>4</v>
      </c>
      <c r="B12" s="7" t="s">
        <v>36</v>
      </c>
      <c r="C12" s="8" t="s">
        <v>54</v>
      </c>
      <c r="D12" s="53">
        <v>8</v>
      </c>
      <c r="E12" s="60"/>
      <c r="F12" s="54"/>
      <c r="G12" s="57"/>
      <c r="H12" s="58">
        <f t="shared" si="0"/>
        <v>0</v>
      </c>
      <c r="I12" s="58">
        <f t="shared" si="1"/>
        <v>0</v>
      </c>
      <c r="J12" s="58">
        <f t="shared" si="2"/>
        <v>0</v>
      </c>
      <c r="K12" s="57"/>
      <c r="L12" s="58">
        <f t="shared" si="3"/>
        <v>0</v>
      </c>
      <c r="M12" s="58">
        <f t="shared" si="4"/>
        <v>0</v>
      </c>
    </row>
    <row r="13" spans="1:13" ht="15">
      <c r="A13" s="46">
        <v>5</v>
      </c>
      <c r="B13" s="9" t="s">
        <v>37</v>
      </c>
      <c r="C13" s="6" t="s">
        <v>38</v>
      </c>
      <c r="D13" s="52">
        <v>700000</v>
      </c>
      <c r="E13" s="59"/>
      <c r="F13" s="55"/>
      <c r="G13" s="57"/>
      <c r="H13" s="58">
        <f t="shared" si="0"/>
        <v>0</v>
      </c>
      <c r="I13" s="58">
        <f t="shared" si="1"/>
        <v>0</v>
      </c>
      <c r="J13" s="58">
        <f t="shared" si="2"/>
        <v>0</v>
      </c>
      <c r="K13" s="57"/>
      <c r="L13" s="58">
        <f t="shared" si="3"/>
        <v>0</v>
      </c>
      <c r="M13" s="58">
        <f t="shared" si="4"/>
        <v>0</v>
      </c>
    </row>
    <row r="14" spans="1:13" ht="15">
      <c r="A14" s="46">
        <v>6</v>
      </c>
      <c r="B14" s="5" t="s">
        <v>39</v>
      </c>
      <c r="C14" s="6" t="s">
        <v>57</v>
      </c>
      <c r="D14" s="52">
        <v>50</v>
      </c>
      <c r="E14" s="59"/>
      <c r="F14" s="54"/>
      <c r="G14" s="57"/>
      <c r="H14" s="58">
        <f t="shared" si="0"/>
        <v>0</v>
      </c>
      <c r="I14" s="58">
        <f t="shared" si="1"/>
        <v>0</v>
      </c>
      <c r="J14" s="58">
        <f t="shared" si="2"/>
        <v>0</v>
      </c>
      <c r="K14" s="57"/>
      <c r="L14" s="58">
        <f t="shared" si="3"/>
        <v>0</v>
      </c>
      <c r="M14" s="58">
        <f t="shared" si="4"/>
        <v>0</v>
      </c>
    </row>
    <row r="15" spans="1:13" ht="15">
      <c r="A15" s="46">
        <v>7</v>
      </c>
      <c r="B15" s="9" t="s">
        <v>40</v>
      </c>
      <c r="C15" s="6" t="s">
        <v>57</v>
      </c>
      <c r="D15" s="52">
        <v>20</v>
      </c>
      <c r="E15" s="59"/>
      <c r="F15" s="54"/>
      <c r="G15" s="57"/>
      <c r="H15" s="58">
        <f t="shared" si="0"/>
        <v>0</v>
      </c>
      <c r="I15" s="58">
        <f t="shared" si="1"/>
        <v>0</v>
      </c>
      <c r="J15" s="58">
        <f t="shared" si="2"/>
        <v>0</v>
      </c>
      <c r="K15" s="57"/>
      <c r="L15" s="58">
        <f t="shared" si="3"/>
        <v>0</v>
      </c>
      <c r="M15" s="58">
        <f t="shared" si="4"/>
        <v>0</v>
      </c>
    </row>
    <row r="16" spans="1:16" ht="15">
      <c r="A16" s="46">
        <v>8</v>
      </c>
      <c r="B16" s="9" t="s">
        <v>41</v>
      </c>
      <c r="C16" s="6" t="s">
        <v>57</v>
      </c>
      <c r="D16" s="52">
        <v>150</v>
      </c>
      <c r="E16" s="59"/>
      <c r="F16" s="54"/>
      <c r="G16" s="57"/>
      <c r="H16" s="58">
        <f t="shared" si="0"/>
        <v>0</v>
      </c>
      <c r="I16" s="58">
        <f t="shared" si="1"/>
        <v>0</v>
      </c>
      <c r="J16" s="58">
        <f t="shared" si="2"/>
        <v>0</v>
      </c>
      <c r="K16" s="57"/>
      <c r="L16" s="58">
        <f t="shared" si="3"/>
        <v>0</v>
      </c>
      <c r="M16" s="58">
        <f t="shared" si="4"/>
        <v>0</v>
      </c>
      <c r="P16" s="44"/>
    </row>
    <row r="17" spans="1:16" ht="15">
      <c r="A17" s="46">
        <v>9</v>
      </c>
      <c r="B17" s="9" t="s">
        <v>42</v>
      </c>
      <c r="C17" s="6" t="s">
        <v>57</v>
      </c>
      <c r="D17" s="52">
        <v>50</v>
      </c>
      <c r="E17" s="59"/>
      <c r="F17" s="54"/>
      <c r="G17" s="57"/>
      <c r="H17" s="58">
        <f t="shared" si="0"/>
        <v>0</v>
      </c>
      <c r="I17" s="58">
        <f t="shared" si="1"/>
        <v>0</v>
      </c>
      <c r="J17" s="58">
        <f t="shared" si="2"/>
        <v>0</v>
      </c>
      <c r="K17" s="57"/>
      <c r="L17" s="58">
        <f t="shared" si="3"/>
        <v>0</v>
      </c>
      <c r="M17" s="58">
        <f t="shared" si="4"/>
        <v>0</v>
      </c>
      <c r="P17" s="44"/>
    </row>
    <row r="18" spans="1:16" ht="15">
      <c r="A18" s="46">
        <v>10</v>
      </c>
      <c r="B18" s="9" t="s">
        <v>43</v>
      </c>
      <c r="C18" s="6" t="s">
        <v>57</v>
      </c>
      <c r="D18" s="52">
        <v>10</v>
      </c>
      <c r="E18" s="62"/>
      <c r="F18" s="54"/>
      <c r="G18" s="57"/>
      <c r="H18" s="58">
        <f t="shared" si="0"/>
        <v>0</v>
      </c>
      <c r="I18" s="58">
        <f t="shared" si="1"/>
        <v>0</v>
      </c>
      <c r="J18" s="58">
        <f t="shared" si="2"/>
        <v>0</v>
      </c>
      <c r="K18" s="57"/>
      <c r="L18" s="58">
        <f t="shared" si="3"/>
        <v>0</v>
      </c>
      <c r="M18" s="58">
        <f t="shared" si="4"/>
        <v>0</v>
      </c>
      <c r="P18" s="44"/>
    </row>
    <row r="19" spans="1:16" ht="15">
      <c r="A19" s="46">
        <v>11</v>
      </c>
      <c r="B19" s="9" t="s">
        <v>44</v>
      </c>
      <c r="C19" s="6" t="s">
        <v>57</v>
      </c>
      <c r="D19" s="52">
        <v>5</v>
      </c>
      <c r="E19" s="64"/>
      <c r="F19" s="61"/>
      <c r="G19" s="57"/>
      <c r="H19" s="58">
        <f t="shared" si="0"/>
        <v>0</v>
      </c>
      <c r="I19" s="58">
        <f t="shared" si="1"/>
        <v>0</v>
      </c>
      <c r="J19" s="58">
        <f t="shared" si="2"/>
        <v>0</v>
      </c>
      <c r="K19" s="57"/>
      <c r="L19" s="58">
        <f t="shared" si="3"/>
        <v>0</v>
      </c>
      <c r="M19" s="58">
        <f t="shared" si="4"/>
        <v>0</v>
      </c>
      <c r="P19" s="44"/>
    </row>
    <row r="20" spans="1:16" ht="15">
      <c r="A20" s="46">
        <v>12</v>
      </c>
      <c r="B20" s="9" t="s">
        <v>45</v>
      </c>
      <c r="C20" s="6" t="s">
        <v>57</v>
      </c>
      <c r="D20" s="52">
        <v>50</v>
      </c>
      <c r="E20" s="64"/>
      <c r="F20" s="61"/>
      <c r="G20" s="57"/>
      <c r="H20" s="58">
        <f t="shared" si="0"/>
        <v>0</v>
      </c>
      <c r="I20" s="58">
        <f t="shared" si="1"/>
        <v>0</v>
      </c>
      <c r="J20" s="58">
        <f t="shared" si="2"/>
        <v>0</v>
      </c>
      <c r="K20" s="57"/>
      <c r="L20" s="58">
        <f t="shared" si="3"/>
        <v>0</v>
      </c>
      <c r="M20" s="58">
        <f t="shared" si="4"/>
        <v>0</v>
      </c>
      <c r="P20" s="44"/>
    </row>
    <row r="21" spans="1:16" ht="15">
      <c r="A21" s="46">
        <v>13</v>
      </c>
      <c r="B21" s="9" t="s">
        <v>46</v>
      </c>
      <c r="C21" s="6" t="s">
        <v>57</v>
      </c>
      <c r="D21" s="52">
        <v>10</v>
      </c>
      <c r="E21" s="64"/>
      <c r="F21" s="61"/>
      <c r="G21" s="57"/>
      <c r="H21" s="58">
        <f t="shared" si="0"/>
        <v>0</v>
      </c>
      <c r="I21" s="58">
        <f t="shared" si="1"/>
        <v>0</v>
      </c>
      <c r="J21" s="58">
        <f t="shared" si="2"/>
        <v>0</v>
      </c>
      <c r="K21" s="57"/>
      <c r="L21" s="58">
        <f t="shared" si="3"/>
        <v>0</v>
      </c>
      <c r="M21" s="58">
        <f t="shared" si="4"/>
        <v>0</v>
      </c>
      <c r="P21" s="44"/>
    </row>
    <row r="22" spans="1:13" ht="15">
      <c r="A22" s="46">
        <v>14</v>
      </c>
      <c r="B22" s="9" t="s">
        <v>47</v>
      </c>
      <c r="C22" s="6" t="s">
        <v>57</v>
      </c>
      <c r="D22" s="52">
        <v>5</v>
      </c>
      <c r="E22" s="64"/>
      <c r="F22" s="61"/>
      <c r="G22" s="57"/>
      <c r="H22" s="58">
        <f t="shared" si="0"/>
        <v>0</v>
      </c>
      <c r="I22" s="58">
        <f t="shared" si="1"/>
        <v>0</v>
      </c>
      <c r="J22" s="58">
        <f t="shared" si="2"/>
        <v>0</v>
      </c>
      <c r="K22" s="57"/>
      <c r="L22" s="58">
        <f t="shared" si="3"/>
        <v>0</v>
      </c>
      <c r="M22" s="58">
        <f t="shared" si="4"/>
        <v>0</v>
      </c>
    </row>
    <row r="23" spans="1:13" ht="15">
      <c r="A23" s="46">
        <v>15</v>
      </c>
      <c r="B23" s="9" t="s">
        <v>48</v>
      </c>
      <c r="C23" s="6" t="s">
        <v>57</v>
      </c>
      <c r="D23" s="52">
        <v>5</v>
      </c>
      <c r="E23" s="67"/>
      <c r="F23" s="61"/>
      <c r="G23" s="57"/>
      <c r="H23" s="58">
        <f t="shared" si="0"/>
        <v>0</v>
      </c>
      <c r="I23" s="58">
        <f t="shared" si="1"/>
        <v>0</v>
      </c>
      <c r="J23" s="58">
        <f t="shared" si="2"/>
        <v>0</v>
      </c>
      <c r="K23" s="57"/>
      <c r="L23" s="58">
        <f t="shared" si="3"/>
        <v>0</v>
      </c>
      <c r="M23" s="58">
        <f t="shared" si="4"/>
        <v>0</v>
      </c>
    </row>
    <row r="24" spans="1:13" ht="15">
      <c r="A24" s="46">
        <v>16</v>
      </c>
      <c r="B24" s="10" t="s">
        <v>49</v>
      </c>
      <c r="C24" s="6" t="s">
        <v>57</v>
      </c>
      <c r="D24" s="52">
        <v>20</v>
      </c>
      <c r="E24" s="59"/>
      <c r="F24" s="54"/>
      <c r="G24" s="57"/>
      <c r="H24" s="58">
        <f t="shared" si="0"/>
        <v>0</v>
      </c>
      <c r="I24" s="58">
        <f t="shared" si="1"/>
        <v>0</v>
      </c>
      <c r="J24" s="58">
        <f t="shared" si="2"/>
        <v>0</v>
      </c>
      <c r="K24" s="57"/>
      <c r="L24" s="58">
        <f t="shared" si="3"/>
        <v>0</v>
      </c>
      <c r="M24" s="58">
        <f t="shared" si="4"/>
        <v>0</v>
      </c>
    </row>
    <row r="25" spans="1:13" ht="15">
      <c r="A25" s="46">
        <v>17</v>
      </c>
      <c r="B25" s="10" t="s">
        <v>50</v>
      </c>
      <c r="C25" s="6" t="s">
        <v>57</v>
      </c>
      <c r="D25" s="52">
        <v>3</v>
      </c>
      <c r="E25" s="68"/>
      <c r="F25" s="61"/>
      <c r="G25" s="57"/>
      <c r="H25" s="58">
        <f t="shared" si="0"/>
        <v>0</v>
      </c>
      <c r="I25" s="58">
        <f t="shared" si="1"/>
        <v>0</v>
      </c>
      <c r="J25" s="58">
        <f t="shared" si="2"/>
        <v>0</v>
      </c>
      <c r="K25" s="57"/>
      <c r="L25" s="58">
        <f t="shared" si="3"/>
        <v>0</v>
      </c>
      <c r="M25" s="58">
        <f t="shared" si="4"/>
        <v>0</v>
      </c>
    </row>
    <row r="26" spans="1:13" ht="15">
      <c r="A26" s="46">
        <v>18</v>
      </c>
      <c r="B26" s="10" t="s">
        <v>51</v>
      </c>
      <c r="C26" s="6" t="s">
        <v>57</v>
      </c>
      <c r="D26" s="52">
        <v>3</v>
      </c>
      <c r="E26" s="64"/>
      <c r="F26" s="61"/>
      <c r="G26" s="57"/>
      <c r="H26" s="58">
        <f t="shared" si="0"/>
        <v>0</v>
      </c>
      <c r="I26" s="58">
        <f t="shared" si="1"/>
        <v>0</v>
      </c>
      <c r="J26" s="58">
        <f t="shared" si="2"/>
        <v>0</v>
      </c>
      <c r="K26" s="57"/>
      <c r="L26" s="58">
        <f t="shared" si="3"/>
        <v>0</v>
      </c>
      <c r="M26" s="58">
        <f t="shared" si="4"/>
        <v>0</v>
      </c>
    </row>
    <row r="27" spans="1:13" ht="25.5">
      <c r="A27" s="46">
        <v>19</v>
      </c>
      <c r="B27" s="11" t="s">
        <v>52</v>
      </c>
      <c r="C27" s="6" t="s">
        <v>57</v>
      </c>
      <c r="D27" s="52">
        <v>2</v>
      </c>
      <c r="E27" s="64"/>
      <c r="F27" s="61"/>
      <c r="G27" s="57"/>
      <c r="H27" s="58">
        <f t="shared" si="0"/>
        <v>0</v>
      </c>
      <c r="I27" s="58">
        <f t="shared" si="1"/>
        <v>0</v>
      </c>
      <c r="J27" s="58">
        <f t="shared" si="2"/>
        <v>0</v>
      </c>
      <c r="K27" s="57"/>
      <c r="L27" s="58">
        <f t="shared" si="3"/>
        <v>0</v>
      </c>
      <c r="M27" s="58">
        <f t="shared" si="4"/>
        <v>0</v>
      </c>
    </row>
    <row r="28" spans="1:13" ht="15">
      <c r="A28" s="46">
        <v>20</v>
      </c>
      <c r="B28" s="11" t="s">
        <v>62</v>
      </c>
      <c r="C28" s="6" t="s">
        <v>57</v>
      </c>
      <c r="D28" s="52">
        <v>2</v>
      </c>
      <c r="E28" s="64"/>
      <c r="F28" s="61"/>
      <c r="G28" s="57"/>
      <c r="H28" s="58">
        <f t="shared" si="0"/>
        <v>0</v>
      </c>
      <c r="I28" s="58">
        <f t="shared" si="1"/>
        <v>0</v>
      </c>
      <c r="J28" s="58">
        <f t="shared" si="2"/>
        <v>0</v>
      </c>
      <c r="K28" s="57"/>
      <c r="L28" s="58">
        <f t="shared" si="3"/>
        <v>0</v>
      </c>
      <c r="M28" s="58">
        <f t="shared" si="4"/>
        <v>0</v>
      </c>
    </row>
    <row r="29" spans="1:13" ht="15">
      <c r="A29" s="46">
        <v>21</v>
      </c>
      <c r="B29" s="11" t="s">
        <v>63</v>
      </c>
      <c r="C29" s="6" t="s">
        <v>64</v>
      </c>
      <c r="D29" s="52">
        <v>2</v>
      </c>
      <c r="E29" s="64"/>
      <c r="F29" s="61"/>
      <c r="G29" s="57"/>
      <c r="H29" s="58">
        <f t="shared" si="0"/>
        <v>0</v>
      </c>
      <c r="I29" s="58">
        <f t="shared" si="1"/>
        <v>0</v>
      </c>
      <c r="J29" s="58">
        <f t="shared" si="2"/>
        <v>0</v>
      </c>
      <c r="K29" s="57"/>
      <c r="L29" s="58">
        <f t="shared" si="3"/>
        <v>0</v>
      </c>
      <c r="M29" s="58">
        <f t="shared" si="4"/>
        <v>0</v>
      </c>
    </row>
    <row r="30" spans="1:13" ht="25.5">
      <c r="A30" s="46">
        <v>22</v>
      </c>
      <c r="B30" s="11" t="s">
        <v>58</v>
      </c>
      <c r="C30" s="4" t="s">
        <v>53</v>
      </c>
      <c r="D30" s="52">
        <v>12</v>
      </c>
      <c r="E30" s="64"/>
      <c r="F30" s="61"/>
      <c r="G30" s="57"/>
      <c r="H30" s="58">
        <f t="shared" si="0"/>
        <v>0</v>
      </c>
      <c r="I30" s="58">
        <f t="shared" si="1"/>
        <v>0</v>
      </c>
      <c r="J30" s="58">
        <f t="shared" si="2"/>
        <v>0</v>
      </c>
      <c r="K30" s="57"/>
      <c r="L30" s="58">
        <f t="shared" si="3"/>
        <v>0</v>
      </c>
      <c r="M30" s="58">
        <f t="shared" si="4"/>
        <v>0</v>
      </c>
    </row>
    <row r="31" spans="1:13" ht="38.25">
      <c r="A31" s="46">
        <v>23</v>
      </c>
      <c r="B31" s="11" t="s">
        <v>59</v>
      </c>
      <c r="C31" s="4" t="s">
        <v>53</v>
      </c>
      <c r="D31" s="52">
        <v>12</v>
      </c>
      <c r="E31" s="64"/>
      <c r="F31" s="61"/>
      <c r="G31" s="57"/>
      <c r="H31" s="58">
        <f t="shared" si="0"/>
        <v>0</v>
      </c>
      <c r="I31" s="58">
        <f t="shared" si="1"/>
        <v>0</v>
      </c>
      <c r="J31" s="58">
        <f t="shared" si="2"/>
        <v>0</v>
      </c>
      <c r="K31" s="57"/>
      <c r="L31" s="58">
        <f t="shared" si="3"/>
        <v>0</v>
      </c>
      <c r="M31" s="58">
        <f t="shared" si="4"/>
        <v>0</v>
      </c>
    </row>
    <row r="32" spans="1:13" ht="15">
      <c r="A32" s="46">
        <v>24</v>
      </c>
      <c r="B32" s="10" t="s">
        <v>78</v>
      </c>
      <c r="C32" s="6" t="s">
        <v>57</v>
      </c>
      <c r="D32" s="52">
        <v>1767</v>
      </c>
      <c r="E32" s="64"/>
      <c r="F32" s="65"/>
      <c r="G32" s="57"/>
      <c r="H32" s="58">
        <f t="shared" si="0"/>
        <v>0</v>
      </c>
      <c r="I32" s="58">
        <f t="shared" si="1"/>
        <v>0</v>
      </c>
      <c r="J32" s="58">
        <f t="shared" si="2"/>
        <v>0</v>
      </c>
      <c r="K32" s="57"/>
      <c r="L32" s="58">
        <f t="shared" si="3"/>
        <v>0</v>
      </c>
      <c r="M32" s="58">
        <f t="shared" si="4"/>
        <v>0</v>
      </c>
    </row>
    <row r="33" spans="1:13" ht="15">
      <c r="A33" s="46">
        <v>25</v>
      </c>
      <c r="B33" s="9" t="s">
        <v>77</v>
      </c>
      <c r="C33" s="6" t="s">
        <v>54</v>
      </c>
      <c r="D33" s="53">
        <v>8</v>
      </c>
      <c r="E33" s="66"/>
      <c r="F33" s="65"/>
      <c r="G33" s="57"/>
      <c r="H33" s="58">
        <f t="shared" si="0"/>
        <v>0</v>
      </c>
      <c r="I33" s="58">
        <f t="shared" si="1"/>
        <v>0</v>
      </c>
      <c r="J33" s="58">
        <f t="shared" si="2"/>
        <v>0</v>
      </c>
      <c r="K33" s="57"/>
      <c r="L33" s="58">
        <f t="shared" si="3"/>
        <v>0</v>
      </c>
      <c r="M33" s="58">
        <f t="shared" si="4"/>
        <v>0</v>
      </c>
    </row>
    <row r="34" spans="1:13" ht="25.5">
      <c r="A34" s="46">
        <v>26</v>
      </c>
      <c r="B34" s="11" t="s">
        <v>60</v>
      </c>
      <c r="C34" s="6" t="s">
        <v>55</v>
      </c>
      <c r="D34" s="52">
        <v>124100</v>
      </c>
      <c r="E34" s="64"/>
      <c r="F34" s="65"/>
      <c r="G34" s="57"/>
      <c r="H34" s="58">
        <f t="shared" si="0"/>
        <v>0</v>
      </c>
      <c r="I34" s="58">
        <f t="shared" si="1"/>
        <v>0</v>
      </c>
      <c r="J34" s="58">
        <f t="shared" si="2"/>
        <v>0</v>
      </c>
      <c r="K34" s="57"/>
      <c r="L34" s="58">
        <f t="shared" si="3"/>
        <v>0</v>
      </c>
      <c r="M34" s="58">
        <f t="shared" si="4"/>
        <v>0</v>
      </c>
    </row>
    <row r="35" spans="1:13" ht="31.5" customHeight="1">
      <c r="A35" s="46">
        <v>27</v>
      </c>
      <c r="B35" s="11" t="s">
        <v>61</v>
      </c>
      <c r="C35" s="6" t="s">
        <v>55</v>
      </c>
      <c r="D35" s="52">
        <v>138700</v>
      </c>
      <c r="E35" s="64"/>
      <c r="F35" s="65"/>
      <c r="G35" s="57"/>
      <c r="H35" s="58">
        <f t="shared" si="0"/>
        <v>0</v>
      </c>
      <c r="I35" s="58">
        <f t="shared" si="1"/>
        <v>0</v>
      </c>
      <c r="J35" s="58">
        <f t="shared" si="2"/>
        <v>0</v>
      </c>
      <c r="K35" s="57"/>
      <c r="L35" s="58">
        <f t="shared" si="3"/>
        <v>0</v>
      </c>
      <c r="M35" s="58">
        <f t="shared" si="4"/>
        <v>0</v>
      </c>
    </row>
    <row r="36" spans="1:13" ht="17.25" customHeight="1" thickBot="1">
      <c r="A36" s="47">
        <v>28</v>
      </c>
      <c r="B36" s="48" t="s">
        <v>76</v>
      </c>
      <c r="C36" s="49" t="s">
        <v>55</v>
      </c>
      <c r="D36" s="56">
        <v>365</v>
      </c>
      <c r="E36" s="64"/>
      <c r="F36" s="65"/>
      <c r="G36" s="57"/>
      <c r="H36" s="58">
        <f t="shared" si="0"/>
        <v>0</v>
      </c>
      <c r="I36" s="58">
        <f t="shared" si="1"/>
        <v>0</v>
      </c>
      <c r="J36" s="58">
        <f t="shared" si="2"/>
        <v>0</v>
      </c>
      <c r="K36" s="57"/>
      <c r="L36" s="58">
        <f t="shared" si="3"/>
        <v>0</v>
      </c>
      <c r="M36" s="58">
        <f t="shared" si="4"/>
        <v>0</v>
      </c>
    </row>
    <row r="37" spans="1:13" s="43" customFormat="1" ht="31.5" customHeight="1" thickBot="1">
      <c r="A37" s="94"/>
      <c r="B37" s="94"/>
      <c r="C37" s="94"/>
      <c r="D37" s="94"/>
      <c r="E37" s="94"/>
      <c r="F37" s="94"/>
      <c r="G37" s="94"/>
      <c r="H37" s="94"/>
      <c r="I37" s="94"/>
      <c r="J37" s="95">
        <f>SUM(J9:J36)</f>
        <v>0</v>
      </c>
      <c r="K37" s="96"/>
      <c r="L37" s="96"/>
      <c r="M37" s="97">
        <f t="shared" si="4"/>
        <v>0</v>
      </c>
    </row>
    <row r="38" spans="1:13" s="44" customFormat="1" ht="20.25" customHeight="1">
      <c r="A38" s="89" t="s">
        <v>81</v>
      </c>
      <c r="B38" s="89"/>
      <c r="C38" s="89"/>
      <c r="D38" s="89"/>
      <c r="E38" s="89"/>
      <c r="F38" s="89"/>
      <c r="G38" s="89"/>
      <c r="H38" s="89"/>
      <c r="I38" s="89"/>
      <c r="J38" s="45"/>
      <c r="K38" s="45"/>
      <c r="L38" s="45"/>
      <c r="M38" s="45"/>
    </row>
    <row r="39" spans="1:13" ht="15" customHeight="1">
      <c r="A39" s="90" t="s">
        <v>75</v>
      </c>
      <c r="B39" s="90"/>
      <c r="C39" s="90"/>
      <c r="D39" s="90"/>
      <c r="E39" s="90"/>
      <c r="F39" s="90"/>
      <c r="G39" s="90"/>
      <c r="H39" s="28"/>
      <c r="I39" s="29"/>
      <c r="J39" s="30"/>
      <c r="K39" s="30"/>
      <c r="L39" s="31"/>
      <c r="M39" s="31"/>
    </row>
    <row r="40" spans="1:13" ht="15" customHeight="1">
      <c r="A40" s="34" t="s">
        <v>65</v>
      </c>
      <c r="B40" s="34"/>
      <c r="C40" s="34"/>
      <c r="D40" s="34"/>
      <c r="E40" s="34"/>
      <c r="F40" s="34"/>
      <c r="G40" s="34"/>
      <c r="H40" s="28"/>
      <c r="I40" s="29"/>
      <c r="J40" s="30"/>
      <c r="K40" s="30"/>
      <c r="L40" s="31"/>
      <c r="M40" s="31"/>
    </row>
    <row r="41" spans="1:13" ht="11.25" customHeight="1">
      <c r="A41" s="34" t="s">
        <v>66</v>
      </c>
      <c r="B41" s="34"/>
      <c r="C41" s="34"/>
      <c r="D41" s="34"/>
      <c r="E41" s="34"/>
      <c r="F41" s="34"/>
      <c r="G41" s="34"/>
      <c r="H41" s="28"/>
      <c r="I41" s="29"/>
      <c r="J41" s="30"/>
      <c r="K41" s="30"/>
      <c r="L41" s="31"/>
      <c r="M41" s="31"/>
    </row>
    <row r="42" spans="1:13" ht="15">
      <c r="A42" s="35">
        <v>24</v>
      </c>
      <c r="B42" s="34" t="s">
        <v>79</v>
      </c>
      <c r="C42" s="34"/>
      <c r="D42" s="34"/>
      <c r="E42" s="34"/>
      <c r="F42" s="34"/>
      <c r="G42" s="34"/>
      <c r="H42" s="28"/>
      <c r="I42" s="29"/>
      <c r="J42" s="30"/>
      <c r="K42" s="30"/>
      <c r="L42" s="31"/>
      <c r="M42" s="31"/>
    </row>
    <row r="43" spans="1:13" ht="15">
      <c r="A43" s="35">
        <v>25</v>
      </c>
      <c r="B43" s="34" t="s">
        <v>80</v>
      </c>
      <c r="C43" s="34"/>
      <c r="D43" s="34"/>
      <c r="E43" s="34"/>
      <c r="F43" s="34"/>
      <c r="G43" s="34"/>
      <c r="H43" s="16"/>
      <c r="I43" s="16"/>
      <c r="J43" s="19"/>
      <c r="K43" s="19"/>
      <c r="L43" s="82"/>
      <c r="M43" s="82"/>
    </row>
    <row r="44" spans="1:13" ht="15">
      <c r="A44" s="35">
        <v>26</v>
      </c>
      <c r="B44" s="34" t="s">
        <v>68</v>
      </c>
      <c r="C44" s="34"/>
      <c r="D44" s="34"/>
      <c r="E44" s="34"/>
      <c r="F44" s="34"/>
      <c r="G44" s="34"/>
      <c r="H44" s="18"/>
      <c r="I44" s="18"/>
      <c r="J44" s="21"/>
      <c r="K44" s="21"/>
      <c r="L44" s="22"/>
      <c r="M44" s="18"/>
    </row>
    <row r="45" spans="1:13" ht="15">
      <c r="A45" s="35">
        <v>27</v>
      </c>
      <c r="B45" s="34" t="s">
        <v>69</v>
      </c>
      <c r="C45" s="34"/>
      <c r="D45" s="34"/>
      <c r="E45" s="34"/>
      <c r="F45" s="34"/>
      <c r="G45" s="34"/>
      <c r="H45" s="28"/>
      <c r="I45" s="29"/>
      <c r="J45" s="30"/>
      <c r="K45" s="30"/>
      <c r="L45" s="31"/>
      <c r="M45" s="31"/>
    </row>
    <row r="46" spans="1:13" ht="15">
      <c r="A46" s="35">
        <v>28</v>
      </c>
      <c r="B46" s="34" t="s">
        <v>72</v>
      </c>
      <c r="C46" s="34"/>
      <c r="D46" s="34"/>
      <c r="E46" s="34"/>
      <c r="F46" s="34"/>
      <c r="G46" s="34"/>
      <c r="H46" s="28"/>
      <c r="I46" s="29"/>
      <c r="J46" s="30"/>
      <c r="K46" s="30"/>
      <c r="L46" s="31"/>
      <c r="M46" s="31"/>
    </row>
    <row r="47" spans="1:13" ht="15">
      <c r="A47" s="35"/>
      <c r="B47" s="34"/>
      <c r="C47" s="34"/>
      <c r="D47" s="34"/>
      <c r="E47" s="34"/>
      <c r="F47" s="34"/>
      <c r="G47" s="34"/>
      <c r="H47" s="28"/>
      <c r="I47" s="29"/>
      <c r="J47" s="30"/>
      <c r="K47" s="30"/>
      <c r="L47" s="31"/>
      <c r="M47" s="31"/>
    </row>
    <row r="48" spans="1:13" ht="15">
      <c r="A48" s="83" t="s">
        <v>2</v>
      </c>
      <c r="B48" s="83"/>
      <c r="C48" s="81"/>
      <c r="D48" s="81"/>
      <c r="E48" s="81"/>
      <c r="F48" s="81"/>
      <c r="G48" s="13"/>
      <c r="H48" s="12"/>
      <c r="I48" s="12"/>
      <c r="J48" s="12"/>
      <c r="K48" s="12"/>
      <c r="L48" s="12"/>
      <c r="M48" s="12"/>
    </row>
    <row r="49" spans="1:13" ht="15">
      <c r="A49" s="80" t="s">
        <v>3</v>
      </c>
      <c r="B49" s="80"/>
      <c r="C49" s="81"/>
      <c r="D49" s="81"/>
      <c r="E49" s="81"/>
      <c r="F49" s="81"/>
      <c r="G49" s="14"/>
      <c r="H49" s="12"/>
      <c r="I49" s="12"/>
      <c r="J49" s="12"/>
      <c r="K49" s="12"/>
      <c r="L49" s="12"/>
      <c r="M49" s="12"/>
    </row>
    <row r="50" spans="1:13" ht="15">
      <c r="A50" s="80" t="s">
        <v>4</v>
      </c>
      <c r="B50" s="80"/>
      <c r="C50" s="81"/>
      <c r="D50" s="81"/>
      <c r="E50" s="81"/>
      <c r="F50" s="81"/>
      <c r="G50" s="14"/>
      <c r="H50" s="12"/>
      <c r="I50" s="12"/>
      <c r="J50" s="12"/>
      <c r="K50" s="12"/>
      <c r="L50" s="12"/>
      <c r="M50" s="12"/>
    </row>
    <row r="51" spans="1:13" ht="15">
      <c r="A51" s="80" t="s">
        <v>5</v>
      </c>
      <c r="B51" s="80"/>
      <c r="C51" s="81"/>
      <c r="D51" s="81"/>
      <c r="E51" s="81"/>
      <c r="F51" s="81"/>
      <c r="G51" s="14"/>
      <c r="H51" s="12"/>
      <c r="I51" s="36"/>
      <c r="J51" s="36"/>
      <c r="K51" s="36"/>
      <c r="L51" s="37"/>
      <c r="M51" s="37"/>
    </row>
    <row r="52" spans="1:13" ht="15">
      <c r="A52" s="33"/>
      <c r="B52" s="33"/>
      <c r="C52" s="33"/>
      <c r="D52" s="33"/>
      <c r="E52" s="42"/>
      <c r="F52" s="12"/>
      <c r="G52" s="12"/>
      <c r="H52" s="16"/>
      <c r="I52" s="19" t="s">
        <v>7</v>
      </c>
      <c r="J52" s="81"/>
      <c r="K52" s="81"/>
      <c r="L52" s="81"/>
      <c r="M52" s="38"/>
    </row>
    <row r="53" spans="1:13" ht="15">
      <c r="A53" s="15" t="s">
        <v>6</v>
      </c>
      <c r="B53" s="50"/>
      <c r="C53"/>
      <c r="D53"/>
      <c r="E53"/>
      <c r="F53" s="15"/>
      <c r="G53" s="15"/>
      <c r="H53" s="18"/>
      <c r="I53" s="21"/>
      <c r="J53" s="22" t="s">
        <v>8</v>
      </c>
      <c r="K53" s="22"/>
      <c r="L53" s="18"/>
      <c r="M53" s="39"/>
    </row>
    <row r="54" spans="1:13" ht="15">
      <c r="A54" s="15" t="s">
        <v>56</v>
      </c>
      <c r="B54" s="50"/>
      <c r="C54"/>
      <c r="D54"/>
      <c r="E54"/>
      <c r="F54" s="15"/>
      <c r="G54" s="26"/>
      <c r="H54" s="17"/>
      <c r="I54" s="36"/>
      <c r="J54" s="36"/>
      <c r="K54" s="36"/>
      <c r="L54" s="36"/>
      <c r="M54" s="36"/>
    </row>
    <row r="55" spans="1:13" ht="10.5" customHeight="1">
      <c r="A55" s="15"/>
      <c r="B55" s="16"/>
      <c r="C55" s="15"/>
      <c r="D55" s="16"/>
      <c r="E55" s="16"/>
      <c r="F55" s="19"/>
      <c r="G55" s="82"/>
      <c r="H55" s="82"/>
      <c r="I55" s="20"/>
      <c r="J55" s="20"/>
      <c r="K55" s="20"/>
      <c r="L55" s="20"/>
      <c r="M55" s="20"/>
    </row>
    <row r="56" spans="1:13" ht="15">
      <c r="A56" s="18" t="s">
        <v>9</v>
      </c>
      <c r="B56" s="18"/>
      <c r="C56" s="18"/>
      <c r="D56" s="18"/>
      <c r="E56" s="18"/>
      <c r="F56" s="21"/>
      <c r="G56" s="22"/>
      <c r="H56" s="18"/>
      <c r="I56" s="23"/>
      <c r="J56" s="23"/>
      <c r="K56" s="23"/>
      <c r="L56" s="23"/>
      <c r="M56" s="23"/>
    </row>
    <row r="57" spans="1:13" ht="15">
      <c r="A57" s="51"/>
      <c r="B57" s="27" t="s">
        <v>10</v>
      </c>
      <c r="C57" s="24"/>
      <c r="D57" s="24"/>
      <c r="E57" s="24"/>
      <c r="F57" s="24"/>
      <c r="G57" s="24"/>
      <c r="H57" s="24"/>
      <c r="I57" s="23"/>
      <c r="J57" s="23"/>
      <c r="K57" s="23"/>
      <c r="L57" s="23"/>
      <c r="M57" s="23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</sheetData>
  <sheetProtection/>
  <mergeCells count="25">
    <mergeCell ref="E6:E7"/>
    <mergeCell ref="A38:I38"/>
    <mergeCell ref="A39:G39"/>
    <mergeCell ref="A1:B1"/>
    <mergeCell ref="A6:A7"/>
    <mergeCell ref="B6:B7"/>
    <mergeCell ref="C6:C7"/>
    <mergeCell ref="D6:D7"/>
    <mergeCell ref="A37:I37"/>
    <mergeCell ref="L43:M43"/>
    <mergeCell ref="A48:B48"/>
    <mergeCell ref="C48:F48"/>
    <mergeCell ref="A49:B49"/>
    <mergeCell ref="C49:F49"/>
    <mergeCell ref="A2:F2"/>
    <mergeCell ref="A3:M3"/>
    <mergeCell ref="A5:I5"/>
    <mergeCell ref="F6:I6"/>
    <mergeCell ref="J6:M6"/>
    <mergeCell ref="A50:B50"/>
    <mergeCell ref="C50:F50"/>
    <mergeCell ref="A51:B51"/>
    <mergeCell ref="C51:F51"/>
    <mergeCell ref="J52:L52"/>
    <mergeCell ref="G55:H55"/>
  </mergeCells>
  <conditionalFormatting sqref="B30:B33 F18:F21">
    <cfRule type="containsBlanks" priority="8" dxfId="0">
      <formula>LEN(TRIM(B18))=0</formula>
    </cfRule>
  </conditionalFormatting>
  <printOptions/>
  <pageMargins left="0.25" right="0.25" top="0.75" bottom="0.75" header="0.3" footer="0.3"/>
  <pageSetup horizontalDpi="600" verticalDpi="600" orientation="landscape" paperSize="9" scale="90" r:id="rId1"/>
  <headerFooter>
    <oddHeader xml:space="preserve">&amp;R&amp;"Arial Narrow,Tučné"&amp;10Príloha č. 6&amp;"Arial Narrow,Normálne"
Návrh na plnenie kritéria - kalkulácia ceny
časť  I. Dodanie medicinálnych, technických a špeciálnych plynov v tlakových fľašiach a do zásobníkov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2023-10-25T08:11:39Z</cp:lastPrinted>
  <dcterms:created xsi:type="dcterms:W3CDTF">2022-06-12T03:33:09Z</dcterms:created>
  <dcterms:modified xsi:type="dcterms:W3CDTF">2023-10-25T08:11:42Z</dcterms:modified>
  <cp:category/>
  <cp:version/>
  <cp:contentType/>
  <cp:contentStatus/>
</cp:coreProperties>
</file>