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9nvonc\"/>
    </mc:Choice>
  </mc:AlternateContent>
  <xr:revisionPtr revIDLastSave="0" documentId="13_ncr:1_{C95584E7-1532-4C78-99C7-39F687B620F1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15" i="1"/>
  <c r="F114" i="1"/>
  <c r="L112" i="1"/>
  <c r="K112" i="1"/>
  <c r="I112" i="1"/>
  <c r="L111" i="1"/>
  <c r="K111" i="1"/>
  <c r="I111" i="1"/>
  <c r="L110" i="1"/>
  <c r="K110" i="1"/>
  <c r="I110" i="1"/>
  <c r="L109" i="1"/>
  <c r="K109" i="1"/>
  <c r="I109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6" i="1"/>
  <c r="K56" i="1"/>
  <c r="I56" i="1"/>
  <c r="L55" i="1"/>
  <c r="K55" i="1"/>
  <c r="I55" i="1"/>
  <c r="L50" i="1"/>
  <c r="K50" i="1"/>
  <c r="I50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<sst xmlns="http://schemas.openxmlformats.org/spreadsheetml/2006/main" count="351" uniqueCount="219">
  <si>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</si>
  <si>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</si>
  <si>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</si>
  <si>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</si>
  <si>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</si>
  <si>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</si>
  <si>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</si>
  <si>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</si>
  <si>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</si>
  <si>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</si>
  <si>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</si>
  <si>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</si>
  <si>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</si>
  <si>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</si>
  <si>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</si>
  <si>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</si>
  <si>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</si>
  <si>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</si>
  <si>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</si>
  <si>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</si>
  <si>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</si>
  <si>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</si>
  <si>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</si>
  <si>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</si>
  <si>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</si>
  <si>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</si>
  <si>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</si>
  <si>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</si>
  <si>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23</t>
  </si>
  <si>
    <t>PPOD N</t>
  </si>
  <si>
    <t>Wyniesienie wyciętych podszytów (teren równy lub falisty)</t>
  </si>
  <si>
    <t xml:space="preserve"> 52</t>
  </si>
  <si>
    <t>WYK-TAL40</t>
  </si>
  <si>
    <t>Zdarcie pokrywy na talerzach 40 cm x 40 cm</t>
  </si>
  <si>
    <t>TSZT</t>
  </si>
  <si>
    <t xml:space="preserve"> 56</t>
  </si>
  <si>
    <t>WYK-TALOK</t>
  </si>
  <si>
    <t>Zdarcie pokrywy na talerzach pod okapem drzewostanu o wymiarach 40 cm x 40 cm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</si>
  <si>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</si>
  <si>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</si>
  <si>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</si>
  <si>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</si>
  <si>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</si>
  <si>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</si>
  <si>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</si>
  <si>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</si>
  <si>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</si>
  <si>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</si>
  <si>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</si>
  <si>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</si>
  <si>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</si>
  <si>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</si>
  <si>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</si>
  <si>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</si>
  <si>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</si>
  <si>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</si>
  <si>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</si>
  <si>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</si>
  <si>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</si>
  <si>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</si>
  <si>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</si>
  <si>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</si>
  <si>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</si>
  <si>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101</t>
  </si>
  <si>
    <t>SADZ SADZ</t>
  </si>
  <si>
    <t>Sadzenie jednolatek i wielolatek sadzarką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</si>
  <si>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</si>
  <si>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</si>
  <si>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</si>
  <si>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</si>
  <si>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</si>
  <si>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</si>
  <si>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</si>
  <si>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</si>
  <si>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</si>
  <si>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107</t>
  </si>
  <si>
    <t>SIEW-RCP</t>
  </si>
  <si>
    <t>Siew ciągły, przerywany lub kupkowy</t>
  </si>
  <si>
    <t>109</t>
  </si>
  <si>
    <t>SIEW-SOB</t>
  </si>
  <si>
    <t>Wysiew nasion siewnikiem Sobańskiego</t>
  </si>
  <si>
    <t>111</t>
  </si>
  <si>
    <t>DOW-SADZ</t>
  </si>
  <si>
    <t>Dowóz sadzonek</t>
  </si>
  <si>
    <t>113</t>
  </si>
  <si>
    <t>MOT-TAL</t>
  </si>
  <si>
    <t>Zniszczenie chwastów (zmotyczenie) wokół sadzonek na talerzach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</si>
  <si>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</si>
  <si>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</si>
  <si>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</si>
  <si>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</si>
  <si>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</si>
  <si>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</si>
  <si>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</si>
  <si>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</si>
  <si>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</si>
  <si>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</si>
  <si>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</si>
  <si>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</si>
  <si>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121</t>
  </si>
  <si>
    <t>PODK-FORM</t>
  </si>
  <si>
    <t>Podkrzesywanie i formowanie drzewek na uprawach</t>
  </si>
  <si>
    <t>124</t>
  </si>
  <si>
    <t>CP-W</t>
  </si>
  <si>
    <t>Czyszczenia późne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</si>
  <si>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</si>
  <si>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</si>
  <si>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</si>
  <si>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</si>
  <si>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</si>
  <si>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</si>
  <si>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</si>
  <si>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144</t>
  </si>
  <si>
    <t>SZUK-OWA2</t>
  </si>
  <si>
    <t>Próbne poszukiwania owadów w ściole metodą dwóch drzew próbnych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</si>
  <si>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</si>
  <si>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</si>
  <si>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</si>
  <si>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</si>
  <si>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</si>
  <si>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</si>
  <si>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</si>
  <si>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</si>
  <si>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</si>
  <si>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</si>
  <si>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</si>
  <si>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</si>
  <si>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</si>
  <si>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</si>
  <si>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</si>
  <si>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</si>
  <si>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</si>
  <si>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</si>
  <si>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</si>
  <si>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</si>
  <si>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</si>
  <si>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</si>
  <si>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</si>
  <si>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</si>
  <si>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</si>
  <si>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</si>
  <si>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</si>
  <si>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</si>
  <si>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</si>
  <si>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</si>
  <si>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</si>
  <si>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</si>
  <si>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</si>
  <si>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169</t>
  </si>
  <si>
    <t>PPOŻ-PASY</t>
  </si>
  <si>
    <t>Wykonywanie bruzd na pasach przeciwpożarowych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</si>
  <si>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</si>
  <si>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</si>
  <si>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</si>
  <si>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</si>
  <si>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</si>
  <si>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</si>
  <si>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264</t>
  </si>
  <si>
    <t>ŻEL-1</t>
  </si>
  <si>
    <t>Żelowanie 1-latek</t>
  </si>
  <si>
    <t>265</t>
  </si>
  <si>
    <t>ŻEL-2</t>
  </si>
  <si>
    <t>Żelowanie 2-latek</t>
  </si>
  <si>
    <t>266</t>
  </si>
  <si>
    <t>ŻEL-IL</t>
  </si>
  <si>
    <t>Żelowanie sadzonek pozostałych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</si>
  <si>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</si>
  <si>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</si>
  <si>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</si>
  <si>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</si>
  <si>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</si>
  <si>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</si>
  <si>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</si>
  <si>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</si>
  <si>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</si>
  <si>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</si>
  <si>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</si>
  <si>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</si>
  <si>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401</t>
  </si>
  <si>
    <t>GODZ HH8</t>
  </si>
  <si>
    <t>Prace wykonywane harwesterem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</si>
  <si>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</si>
  <si>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</si>
  <si>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</si>
  <si>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</si>
  <si>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</si>
  <si>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</si>
  <si>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</si>
  <si>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</si>
  <si>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</si>
  <si>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</si>
  <si>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</si>
  <si>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</si>
  <si>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</si>
  <si>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</si>
  <si>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</si>
  <si>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</si>
  <si>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</si>
  <si>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Różanna</t>
  </si>
  <si>
    <t xml:space="preserve">86-010 Koronowo; Leśna 5                       </t>
  </si>
  <si>
    <t>Odpowiadając na ogłoszenie o przetargu nieograniczonym na „Wykonywanie usług z zakresu gospodarki leśnej na terenie Nadleśnictwa Różanna na lata 2024 - 2025''  składamy niniejszym ofertę na pakiet 03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</si>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</sst>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54"/>
  <sheetViews>
    <sheetView tabSelected="1" workbookViewId="0">
      <selection activeCell="J18" sqref="J1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0" t="s">
        <v>192</v>
      </c>
      <c r="J2" s="20"/>
      <c r="K2" s="20"/>
      <c r="L2" s="20"/>
      <c r="M2" s="20"/>
      <c r="N2" s="20"/>
      <c r="O2" s="20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0" t="s">
        <v>193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8" t="s">
        <v>194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7" t="s">
        <v>195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5" t="s">
        <v>196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197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198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199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4" t="s">
        <v>200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60.75" customHeight="1" x14ac:dyDescent="0.2">
      <c r="B26" s="30" t="str">
        <f xml:space="preserve"> "1.  Za wykonanie przedmiotu zamówienia w tym Pakiecie oferujemy następujące wynagrodzenie brutto: " &amp; TEXT(F115,"#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201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298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5" t="s">
        <v>202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709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7878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5" t="s">
        <v>203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8" t="s">
        <v>10</v>
      </c>
      <c r="M42" s="18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1179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19.7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5199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3.2" customHeight="1" x14ac:dyDescent="0.2"/>
    <row r="46" spans="2:13" s="1" customFormat="1" ht="18.2" customHeight="1" x14ac:dyDescent="0.2">
      <c r="B46" s="15" t="s">
        <v>204</v>
      </c>
      <c r="C46" s="15"/>
      <c r="D46" s="15"/>
      <c r="E46" s="15"/>
      <c r="F46" s="15"/>
      <c r="G46" s="15"/>
      <c r="H46" s="15"/>
      <c r="I46" s="15"/>
      <c r="J46" s="15"/>
      <c r="K46" s="15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8" t="s">
        <v>10</v>
      </c>
      <c r="M48" s="18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1058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19.7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530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3.2" customHeight="1" x14ac:dyDescent="0.2"/>
    <row r="52" spans="2:13" s="1" customFormat="1" ht="18.2" customHeight="1" x14ac:dyDescent="0.2">
      <c r="B52" s="15" t="s">
        <v>205</v>
      </c>
      <c r="C52" s="15"/>
      <c r="D52" s="15"/>
      <c r="E52" s="15"/>
      <c r="F52" s="15"/>
      <c r="G52" s="15"/>
      <c r="H52" s="15"/>
      <c r="I52" s="15"/>
      <c r="J52" s="15"/>
      <c r="K52" s="15"/>
    </row>
    <row r="53" spans="2:13" s="1" customFormat="1" ht="5.25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8" t="s">
        <v>10</v>
      </c>
      <c r="M54" s="18"/>
    </row>
    <row r="55" spans="2:13" s="1" customFormat="1" ht="19.7" customHeight="1" x14ac:dyDescent="0.2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114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9</v>
      </c>
      <c r="C56" s="6" t="s">
        <v>15</v>
      </c>
      <c r="D56" s="6" t="s">
        <v>16</v>
      </c>
      <c r="E56" s="7" t="s">
        <v>17</v>
      </c>
      <c r="F56" s="6" t="s">
        <v>14</v>
      </c>
      <c r="G56" s="8">
        <v>7615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9" customHeight="1" x14ac:dyDescent="0.2"/>
    <row r="58" spans="2:13" s="1" customFormat="1" ht="45.4" customHeight="1" x14ac:dyDescent="0.2">
      <c r="B58" s="2" t="s">
        <v>0</v>
      </c>
      <c r="C58" s="3" t="s">
        <v>1</v>
      </c>
      <c r="D58" s="4" t="s">
        <v>2</v>
      </c>
      <c r="E58" s="4" t="s">
        <v>3</v>
      </c>
      <c r="F58" s="4" t="s">
        <v>4</v>
      </c>
      <c r="G58" s="4" t="s">
        <v>5</v>
      </c>
      <c r="H58" s="4" t="s">
        <v>6</v>
      </c>
      <c r="I58" s="3" t="s">
        <v>7</v>
      </c>
      <c r="J58" s="4" t="s">
        <v>8</v>
      </c>
      <c r="K58" s="4" t="s">
        <v>9</v>
      </c>
      <c r="L58" s="18" t="s">
        <v>10</v>
      </c>
      <c r="M58" s="18"/>
    </row>
    <row r="59" spans="2:13" s="1" customFormat="1" ht="28.7" customHeight="1" x14ac:dyDescent="0.2">
      <c r="B59" s="5">
        <v>10</v>
      </c>
      <c r="C59" s="6" t="s">
        <v>18</v>
      </c>
      <c r="D59" s="6" t="s">
        <v>19</v>
      </c>
      <c r="E59" s="7" t="s">
        <v>20</v>
      </c>
      <c r="F59" s="6" t="s">
        <v>21</v>
      </c>
      <c r="G59" s="8">
        <v>63.85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22</v>
      </c>
      <c r="D60" s="6" t="s">
        <v>23</v>
      </c>
      <c r="E60" s="7" t="s">
        <v>24</v>
      </c>
      <c r="F60" s="6" t="s">
        <v>21</v>
      </c>
      <c r="G60" s="8">
        <v>21.49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38.85" customHeight="1" x14ac:dyDescent="0.2">
      <c r="B61" s="5">
        <v>12</v>
      </c>
      <c r="C61" s="6" t="s">
        <v>25</v>
      </c>
      <c r="D61" s="6" t="s">
        <v>26</v>
      </c>
      <c r="E61" s="7" t="s">
        <v>27</v>
      </c>
      <c r="F61" s="6" t="s">
        <v>21</v>
      </c>
      <c r="G61" s="8">
        <v>46.33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13</v>
      </c>
      <c r="C62" s="6" t="s">
        <v>28</v>
      </c>
      <c r="D62" s="6" t="s">
        <v>29</v>
      </c>
      <c r="E62" s="7" t="s">
        <v>30</v>
      </c>
      <c r="F62" s="6" t="s">
        <v>21</v>
      </c>
      <c r="G62" s="8">
        <v>13.56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31</v>
      </c>
      <c r="D63" s="6" t="s">
        <v>32</v>
      </c>
      <c r="E63" s="7" t="s">
        <v>33</v>
      </c>
      <c r="F63" s="6" t="s">
        <v>34</v>
      </c>
      <c r="G63" s="8">
        <v>47.68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7" customHeight="1" x14ac:dyDescent="0.2">
      <c r="B64" s="5">
        <v>15</v>
      </c>
      <c r="C64" s="6" t="s">
        <v>35</v>
      </c>
      <c r="D64" s="6" t="s">
        <v>36</v>
      </c>
      <c r="E64" s="7" t="s">
        <v>37</v>
      </c>
      <c r="F64" s="6" t="s">
        <v>34</v>
      </c>
      <c r="G64" s="8">
        <v>75.02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38</v>
      </c>
      <c r="D65" s="6" t="s">
        <v>39</v>
      </c>
      <c r="E65" s="7" t="s">
        <v>40</v>
      </c>
      <c r="F65" s="6" t="s">
        <v>34</v>
      </c>
      <c r="G65" s="8">
        <v>122.7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41</v>
      </c>
      <c r="D66" s="6" t="s">
        <v>42</v>
      </c>
      <c r="E66" s="7" t="s">
        <v>43</v>
      </c>
      <c r="F66" s="6" t="s">
        <v>14</v>
      </c>
      <c r="G66" s="8">
        <v>527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7" customHeight="1" x14ac:dyDescent="0.2">
      <c r="B67" s="5">
        <v>18</v>
      </c>
      <c r="C67" s="6" t="s">
        <v>44</v>
      </c>
      <c r="D67" s="6" t="s">
        <v>45</v>
      </c>
      <c r="E67" s="7" t="s">
        <v>46</v>
      </c>
      <c r="F67" s="6" t="s">
        <v>47</v>
      </c>
      <c r="G67" s="8">
        <v>64.319999999999993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7" customHeight="1" x14ac:dyDescent="0.2">
      <c r="B68" s="5">
        <v>19</v>
      </c>
      <c r="C68" s="6" t="s">
        <v>48</v>
      </c>
      <c r="D68" s="6" t="s">
        <v>49</v>
      </c>
      <c r="E68" s="7" t="s">
        <v>50</v>
      </c>
      <c r="F68" s="6" t="s">
        <v>47</v>
      </c>
      <c r="G68" s="8">
        <v>3.38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28.7" customHeight="1" x14ac:dyDescent="0.2">
      <c r="B69" s="5">
        <v>20</v>
      </c>
      <c r="C69" s="6" t="s">
        <v>51</v>
      </c>
      <c r="D69" s="6" t="s">
        <v>52</v>
      </c>
      <c r="E69" s="7" t="s">
        <v>53</v>
      </c>
      <c r="F69" s="6" t="s">
        <v>47</v>
      </c>
      <c r="G69" s="8">
        <v>264.58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7" customHeight="1" x14ac:dyDescent="0.2">
      <c r="B70" s="5">
        <v>21</v>
      </c>
      <c r="C70" s="6" t="s">
        <v>54</v>
      </c>
      <c r="D70" s="6" t="s">
        <v>55</v>
      </c>
      <c r="E70" s="7" t="s">
        <v>56</v>
      </c>
      <c r="F70" s="6" t="s">
        <v>47</v>
      </c>
      <c r="G70" s="8">
        <v>66.89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57</v>
      </c>
      <c r="D71" s="6" t="s">
        <v>58</v>
      </c>
      <c r="E71" s="7" t="s">
        <v>59</v>
      </c>
      <c r="F71" s="6" t="s">
        <v>34</v>
      </c>
      <c r="G71" s="8">
        <v>48.73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60</v>
      </c>
      <c r="D72" s="6" t="s">
        <v>61</v>
      </c>
      <c r="E72" s="7" t="s">
        <v>62</v>
      </c>
      <c r="F72" s="6" t="s">
        <v>34</v>
      </c>
      <c r="G72" s="8">
        <v>383.53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63</v>
      </c>
      <c r="D73" s="6" t="s">
        <v>64</v>
      </c>
      <c r="E73" s="7" t="s">
        <v>65</v>
      </c>
      <c r="F73" s="6" t="s">
        <v>34</v>
      </c>
      <c r="G73" s="8">
        <v>3.61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28.7" customHeight="1" x14ac:dyDescent="0.2">
      <c r="B74" s="5">
        <v>25</v>
      </c>
      <c r="C74" s="6" t="s">
        <v>66</v>
      </c>
      <c r="D74" s="6" t="s">
        <v>67</v>
      </c>
      <c r="E74" s="7" t="s">
        <v>68</v>
      </c>
      <c r="F74" s="6" t="s">
        <v>34</v>
      </c>
      <c r="G74" s="8">
        <v>47.52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69</v>
      </c>
      <c r="D75" s="6" t="s">
        <v>70</v>
      </c>
      <c r="E75" s="7" t="s">
        <v>71</v>
      </c>
      <c r="F75" s="6" t="s">
        <v>34</v>
      </c>
      <c r="G75" s="8">
        <v>40.840000000000003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28.7" customHeight="1" x14ac:dyDescent="0.2">
      <c r="B76" s="5">
        <v>27</v>
      </c>
      <c r="C76" s="6" t="s">
        <v>72</v>
      </c>
      <c r="D76" s="6" t="s">
        <v>73</v>
      </c>
      <c r="E76" s="7" t="s">
        <v>74</v>
      </c>
      <c r="F76" s="6" t="s">
        <v>34</v>
      </c>
      <c r="G76" s="8">
        <v>3.5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75</v>
      </c>
      <c r="D77" s="6" t="s">
        <v>76</v>
      </c>
      <c r="E77" s="7" t="s">
        <v>77</v>
      </c>
      <c r="F77" s="6" t="s">
        <v>47</v>
      </c>
      <c r="G77" s="8">
        <v>1.44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78</v>
      </c>
      <c r="D78" s="6" t="s">
        <v>79</v>
      </c>
      <c r="E78" s="7" t="s">
        <v>80</v>
      </c>
      <c r="F78" s="6" t="s">
        <v>21</v>
      </c>
      <c r="G78" s="8">
        <v>3.01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81</v>
      </c>
      <c r="D79" s="6" t="s">
        <v>82</v>
      </c>
      <c r="E79" s="7" t="s">
        <v>83</v>
      </c>
      <c r="F79" s="6" t="s">
        <v>34</v>
      </c>
      <c r="G79" s="8">
        <v>537.12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28.7" customHeight="1" x14ac:dyDescent="0.2">
      <c r="B80" s="5">
        <v>31</v>
      </c>
      <c r="C80" s="6" t="s">
        <v>84</v>
      </c>
      <c r="D80" s="6" t="s">
        <v>85</v>
      </c>
      <c r="E80" s="7" t="s">
        <v>86</v>
      </c>
      <c r="F80" s="6" t="s">
        <v>34</v>
      </c>
      <c r="G80" s="8">
        <v>2.36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28.7" customHeight="1" x14ac:dyDescent="0.2">
      <c r="B81" s="5">
        <v>32</v>
      </c>
      <c r="C81" s="6" t="s">
        <v>87</v>
      </c>
      <c r="D81" s="6" t="s">
        <v>88</v>
      </c>
      <c r="E81" s="7" t="s">
        <v>89</v>
      </c>
      <c r="F81" s="6" t="s">
        <v>21</v>
      </c>
      <c r="G81" s="8">
        <v>52.3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28.7" customHeight="1" x14ac:dyDescent="0.2">
      <c r="B82" s="5">
        <v>33</v>
      </c>
      <c r="C82" s="6" t="s">
        <v>90</v>
      </c>
      <c r="D82" s="6" t="s">
        <v>91</v>
      </c>
      <c r="E82" s="7" t="s">
        <v>92</v>
      </c>
      <c r="F82" s="6" t="s">
        <v>21</v>
      </c>
      <c r="G82" s="8">
        <v>287.02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28.7" customHeight="1" x14ac:dyDescent="0.2">
      <c r="B83" s="5">
        <v>34</v>
      </c>
      <c r="C83" s="6" t="s">
        <v>93</v>
      </c>
      <c r="D83" s="6" t="s">
        <v>94</v>
      </c>
      <c r="E83" s="7" t="s">
        <v>95</v>
      </c>
      <c r="F83" s="6" t="s">
        <v>21</v>
      </c>
      <c r="G83" s="8">
        <v>84.35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19.7" customHeight="1" x14ac:dyDescent="0.2">
      <c r="B84" s="5">
        <v>35</v>
      </c>
      <c r="C84" s="6" t="s">
        <v>96</v>
      </c>
      <c r="D84" s="6" t="s">
        <v>97</v>
      </c>
      <c r="E84" s="7" t="s">
        <v>98</v>
      </c>
      <c r="F84" s="6" t="s">
        <v>21</v>
      </c>
      <c r="G84" s="8">
        <v>42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19.7" customHeight="1" x14ac:dyDescent="0.2">
      <c r="B85" s="5">
        <v>36</v>
      </c>
      <c r="C85" s="6" t="s">
        <v>99</v>
      </c>
      <c r="D85" s="6" t="s">
        <v>100</v>
      </c>
      <c r="E85" s="7" t="s">
        <v>101</v>
      </c>
      <c r="F85" s="6" t="s">
        <v>34</v>
      </c>
      <c r="G85" s="8">
        <v>57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19.7" customHeight="1" x14ac:dyDescent="0.2">
      <c r="B86" s="5">
        <v>37</v>
      </c>
      <c r="C86" s="6" t="s">
        <v>102</v>
      </c>
      <c r="D86" s="6" t="s">
        <v>103</v>
      </c>
      <c r="E86" s="7" t="s">
        <v>104</v>
      </c>
      <c r="F86" s="6" t="s">
        <v>21</v>
      </c>
      <c r="G86" s="8">
        <v>103.05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19.7" customHeight="1" x14ac:dyDescent="0.2">
      <c r="B87" s="5">
        <v>38</v>
      </c>
      <c r="C87" s="6" t="s">
        <v>105</v>
      </c>
      <c r="D87" s="6" t="s">
        <v>106</v>
      </c>
      <c r="E87" s="7" t="s">
        <v>107</v>
      </c>
      <c r="F87" s="6" t="s">
        <v>108</v>
      </c>
      <c r="G87" s="8">
        <v>940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19.7" customHeight="1" x14ac:dyDescent="0.2">
      <c r="B88" s="5">
        <v>39</v>
      </c>
      <c r="C88" s="6" t="s">
        <v>109</v>
      </c>
      <c r="D88" s="6" t="s">
        <v>110</v>
      </c>
      <c r="E88" s="7" t="s">
        <v>111</v>
      </c>
      <c r="F88" s="6" t="s">
        <v>108</v>
      </c>
      <c r="G88" s="8">
        <v>34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28.7" customHeight="1" x14ac:dyDescent="0.2">
      <c r="B89" s="5">
        <v>40</v>
      </c>
      <c r="C89" s="6" t="s">
        <v>112</v>
      </c>
      <c r="D89" s="6" t="s">
        <v>113</v>
      </c>
      <c r="E89" s="7" t="s">
        <v>114</v>
      </c>
      <c r="F89" s="6" t="s">
        <v>108</v>
      </c>
      <c r="G89" s="8">
        <v>34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19.7" customHeight="1" x14ac:dyDescent="0.2">
      <c r="B90" s="5">
        <v>41</v>
      </c>
      <c r="C90" s="6" t="s">
        <v>115</v>
      </c>
      <c r="D90" s="6" t="s">
        <v>116</v>
      </c>
      <c r="E90" s="7" t="s">
        <v>117</v>
      </c>
      <c r="F90" s="6" t="s">
        <v>118</v>
      </c>
      <c r="G90" s="8">
        <v>26.4</v>
      </c>
      <c r="H90" s="23">
        <v>0</v>
      </c>
      <c r="I90" s="21">
        <f>ROUND(G90* H90,2)</f>
        <v>0</v>
      </c>
      <c r="J90" s="5">
        <v>23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42</v>
      </c>
      <c r="C91" s="6" t="s">
        <v>119</v>
      </c>
      <c r="D91" s="6" t="s">
        <v>120</v>
      </c>
      <c r="E91" s="7" t="s">
        <v>121</v>
      </c>
      <c r="F91" s="6" t="s">
        <v>118</v>
      </c>
      <c r="G91" s="8">
        <v>240.2</v>
      </c>
      <c r="H91" s="23">
        <v>0</v>
      </c>
      <c r="I91" s="21">
        <f>ROUND(G91* H91,2)</f>
        <v>0</v>
      </c>
      <c r="J91" s="5">
        <v>23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43</v>
      </c>
      <c r="C92" s="6" t="s">
        <v>122</v>
      </c>
      <c r="D92" s="6" t="s">
        <v>123</v>
      </c>
      <c r="E92" s="7" t="s">
        <v>124</v>
      </c>
      <c r="F92" s="6" t="s">
        <v>108</v>
      </c>
      <c r="G92" s="8">
        <v>7680</v>
      </c>
      <c r="H92" s="23">
        <v>0</v>
      </c>
      <c r="I92" s="21">
        <f>ROUND(G92* H92,2)</f>
        <v>0</v>
      </c>
      <c r="J92" s="5">
        <v>23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19.7" customHeight="1" x14ac:dyDescent="0.2">
      <c r="B93" s="5">
        <v>44</v>
      </c>
      <c r="C93" s="6" t="s">
        <v>125</v>
      </c>
      <c r="D93" s="6" t="s">
        <v>126</v>
      </c>
      <c r="E93" s="7" t="s">
        <v>127</v>
      </c>
      <c r="F93" s="6" t="s">
        <v>108</v>
      </c>
      <c r="G93" s="8">
        <v>810</v>
      </c>
      <c r="H93" s="23">
        <v>0</v>
      </c>
      <c r="I93" s="21">
        <f>ROUND(G93* H93,2)</f>
        <v>0</v>
      </c>
      <c r="J93" s="5">
        <v>23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19.7" customHeight="1" x14ac:dyDescent="0.2">
      <c r="B94" s="5">
        <v>45</v>
      </c>
      <c r="C94" s="6" t="s">
        <v>128</v>
      </c>
      <c r="D94" s="6" t="s">
        <v>129</v>
      </c>
      <c r="E94" s="7" t="s">
        <v>130</v>
      </c>
      <c r="F94" s="6" t="s">
        <v>118</v>
      </c>
      <c r="G94" s="8">
        <v>100.52</v>
      </c>
      <c r="H94" s="23">
        <v>0</v>
      </c>
      <c r="I94" s="21">
        <f>ROUND(G94* H94,2)</f>
        <v>0</v>
      </c>
      <c r="J94" s="5">
        <v>23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19.7" customHeight="1" x14ac:dyDescent="0.2">
      <c r="B95" s="5">
        <v>46</v>
      </c>
      <c r="C95" s="6" t="s">
        <v>131</v>
      </c>
      <c r="D95" s="6" t="s">
        <v>132</v>
      </c>
      <c r="E95" s="7" t="s">
        <v>133</v>
      </c>
      <c r="F95" s="6" t="s">
        <v>134</v>
      </c>
      <c r="G95" s="8">
        <v>1207</v>
      </c>
      <c r="H95" s="23">
        <v>0</v>
      </c>
      <c r="I95" s="21">
        <f>ROUND(G95* H95,2)</f>
        <v>0</v>
      </c>
      <c r="J95" s="5">
        <v>23</v>
      </c>
      <c r="K95" s="21">
        <f>ROUND(I95* J95/100,2)</f>
        <v>0</v>
      </c>
      <c r="L95" s="22">
        <f>ROUND(I95+ K95,2)</f>
        <v>0</v>
      </c>
      <c r="M95" s="9"/>
    </row>
    <row r="96" spans="2:13" s="1" customFormat="1" ht="19.7" customHeight="1" x14ac:dyDescent="0.2">
      <c r="B96" s="5">
        <v>47</v>
      </c>
      <c r="C96" s="6" t="s">
        <v>135</v>
      </c>
      <c r="D96" s="6" t="s">
        <v>136</v>
      </c>
      <c r="E96" s="7" t="s">
        <v>137</v>
      </c>
      <c r="F96" s="6" t="s">
        <v>138</v>
      </c>
      <c r="G96" s="8">
        <v>180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9"/>
    </row>
    <row r="97" spans="2:13" s="1" customFormat="1" ht="28.7" customHeight="1" x14ac:dyDescent="0.2">
      <c r="B97" s="5">
        <v>48</v>
      </c>
      <c r="C97" s="6" t="s">
        <v>139</v>
      </c>
      <c r="D97" s="6" t="s">
        <v>140</v>
      </c>
      <c r="E97" s="7" t="s">
        <v>141</v>
      </c>
      <c r="F97" s="6" t="s">
        <v>138</v>
      </c>
      <c r="G97" s="8">
        <v>230</v>
      </c>
      <c r="H97" s="23">
        <v>0</v>
      </c>
      <c r="I97" s="21">
        <f>ROUND(G97* H97,2)</f>
        <v>0</v>
      </c>
      <c r="J97" s="5">
        <v>8</v>
      </c>
      <c r="K97" s="21">
        <f>ROUND(I97* J97/100,2)</f>
        <v>0</v>
      </c>
      <c r="L97" s="22">
        <f>ROUND(I97+ K97,2)</f>
        <v>0</v>
      </c>
      <c r="M97" s="9"/>
    </row>
    <row r="98" spans="2:13" s="1" customFormat="1" ht="19.7" customHeight="1" x14ac:dyDescent="0.2">
      <c r="B98" s="5">
        <v>49</v>
      </c>
      <c r="C98" s="6" t="s">
        <v>142</v>
      </c>
      <c r="D98" s="6" t="s">
        <v>143</v>
      </c>
      <c r="E98" s="7" t="s">
        <v>144</v>
      </c>
      <c r="F98" s="6" t="s">
        <v>108</v>
      </c>
      <c r="G98" s="8">
        <v>30</v>
      </c>
      <c r="H98" s="23">
        <v>0</v>
      </c>
      <c r="I98" s="21">
        <f>ROUND(G98* H98,2)</f>
        <v>0</v>
      </c>
      <c r="J98" s="5">
        <v>8</v>
      </c>
      <c r="K98" s="21">
        <f>ROUND(I98* J98/100,2)</f>
        <v>0</v>
      </c>
      <c r="L98" s="22">
        <f>ROUND(I98+ K98,2)</f>
        <v>0</v>
      </c>
      <c r="M98" s="9"/>
    </row>
    <row r="99" spans="2:13" s="1" customFormat="1" ht="28.7" customHeight="1" x14ac:dyDescent="0.2">
      <c r="B99" s="5">
        <v>50</v>
      </c>
      <c r="C99" s="6" t="s">
        <v>145</v>
      </c>
      <c r="D99" s="6" t="s">
        <v>146</v>
      </c>
      <c r="E99" s="7" t="s">
        <v>147</v>
      </c>
      <c r="F99" s="6" t="s">
        <v>108</v>
      </c>
      <c r="G99" s="8">
        <v>940</v>
      </c>
      <c r="H99" s="23">
        <v>0</v>
      </c>
      <c r="I99" s="21">
        <f>ROUND(G99* H99,2)</f>
        <v>0</v>
      </c>
      <c r="J99" s="5">
        <v>8</v>
      </c>
      <c r="K99" s="21">
        <f>ROUND(I99* J99/100,2)</f>
        <v>0</v>
      </c>
      <c r="L99" s="22">
        <f>ROUND(I99+ K99,2)</f>
        <v>0</v>
      </c>
      <c r="M99" s="9"/>
    </row>
    <row r="100" spans="2:13" s="1" customFormat="1" ht="19.7" customHeight="1" x14ac:dyDescent="0.2">
      <c r="B100" s="5">
        <v>51</v>
      </c>
      <c r="C100" s="6" t="s">
        <v>148</v>
      </c>
      <c r="D100" s="6" t="s">
        <v>149</v>
      </c>
      <c r="E100" s="7" t="s">
        <v>150</v>
      </c>
      <c r="F100" s="6" t="s">
        <v>47</v>
      </c>
      <c r="G100" s="8">
        <v>0.16</v>
      </c>
      <c r="H100" s="23">
        <v>0</v>
      </c>
      <c r="I100" s="21">
        <f>ROUND(G100* H100,2)</f>
        <v>0</v>
      </c>
      <c r="J100" s="5">
        <v>8</v>
      </c>
      <c r="K100" s="21">
        <f>ROUND(I100* J100/100,2)</f>
        <v>0</v>
      </c>
      <c r="L100" s="22">
        <f>ROUND(I100+ K100,2)</f>
        <v>0</v>
      </c>
      <c r="M100" s="9"/>
    </row>
    <row r="101" spans="2:13" s="1" customFormat="1" ht="19.7" customHeight="1" x14ac:dyDescent="0.2">
      <c r="B101" s="5">
        <v>52</v>
      </c>
      <c r="C101" s="6" t="s">
        <v>151</v>
      </c>
      <c r="D101" s="6" t="s">
        <v>152</v>
      </c>
      <c r="E101" s="7" t="s">
        <v>153</v>
      </c>
      <c r="F101" s="6" t="s">
        <v>21</v>
      </c>
      <c r="G101" s="8">
        <v>35.5</v>
      </c>
      <c r="H101" s="23">
        <v>0</v>
      </c>
      <c r="I101" s="21">
        <f>ROUND(G101* H101,2)</f>
        <v>0</v>
      </c>
      <c r="J101" s="5">
        <v>8</v>
      </c>
      <c r="K101" s="21">
        <f>ROUND(I101* J101/100,2)</f>
        <v>0</v>
      </c>
      <c r="L101" s="22">
        <f>ROUND(I101+ K101,2)</f>
        <v>0</v>
      </c>
      <c r="M101" s="9"/>
    </row>
    <row r="102" spans="2:13" s="1" customFormat="1" ht="19.7" customHeight="1" x14ac:dyDescent="0.2">
      <c r="B102" s="5">
        <v>53</v>
      </c>
      <c r="C102" s="6" t="s">
        <v>154</v>
      </c>
      <c r="D102" s="6" t="s">
        <v>155</v>
      </c>
      <c r="E102" s="7" t="s">
        <v>156</v>
      </c>
      <c r="F102" s="6" t="s">
        <v>47</v>
      </c>
      <c r="G102" s="8">
        <v>0.88</v>
      </c>
      <c r="H102" s="23">
        <v>0</v>
      </c>
      <c r="I102" s="21">
        <f>ROUND(G102* H102,2)</f>
        <v>0</v>
      </c>
      <c r="J102" s="5">
        <v>8</v>
      </c>
      <c r="K102" s="21">
        <f>ROUND(I102* J102/100,2)</f>
        <v>0</v>
      </c>
      <c r="L102" s="22">
        <f>ROUND(I102+ K102,2)</f>
        <v>0</v>
      </c>
      <c r="M102" s="9"/>
    </row>
    <row r="103" spans="2:13" s="1" customFormat="1" ht="19.7" customHeight="1" x14ac:dyDescent="0.2">
      <c r="B103" s="5">
        <v>54</v>
      </c>
      <c r="C103" s="6" t="s">
        <v>157</v>
      </c>
      <c r="D103" s="6" t="s">
        <v>158</v>
      </c>
      <c r="E103" s="7" t="s">
        <v>159</v>
      </c>
      <c r="F103" s="6" t="s">
        <v>34</v>
      </c>
      <c r="G103" s="8">
        <v>17.91</v>
      </c>
      <c r="H103" s="23">
        <v>0</v>
      </c>
      <c r="I103" s="21">
        <f>ROUND(G103* H103,2)</f>
        <v>0</v>
      </c>
      <c r="J103" s="5">
        <v>8</v>
      </c>
      <c r="K103" s="21">
        <f>ROUND(I103* J103/100,2)</f>
        <v>0</v>
      </c>
      <c r="L103" s="22">
        <f>ROUND(I103+ K103,2)</f>
        <v>0</v>
      </c>
      <c r="M103" s="9"/>
    </row>
    <row r="104" spans="2:13" s="1" customFormat="1" ht="19.7" customHeight="1" x14ac:dyDescent="0.2">
      <c r="B104" s="5">
        <v>55</v>
      </c>
      <c r="C104" s="6" t="s">
        <v>160</v>
      </c>
      <c r="D104" s="6" t="s">
        <v>161</v>
      </c>
      <c r="E104" s="7" t="s">
        <v>162</v>
      </c>
      <c r="F104" s="6" t="s">
        <v>34</v>
      </c>
      <c r="G104" s="8">
        <v>28.94</v>
      </c>
      <c r="H104" s="23">
        <v>0</v>
      </c>
      <c r="I104" s="21">
        <f>ROUND(G104* H104,2)</f>
        <v>0</v>
      </c>
      <c r="J104" s="5">
        <v>8</v>
      </c>
      <c r="K104" s="21">
        <f>ROUND(I104* J104/100,2)</f>
        <v>0</v>
      </c>
      <c r="L104" s="22">
        <f>ROUND(I104+ K104,2)</f>
        <v>0</v>
      </c>
      <c r="M104" s="9"/>
    </row>
    <row r="105" spans="2:13" s="1" customFormat="1" ht="19.7" customHeight="1" x14ac:dyDescent="0.2">
      <c r="B105" s="5">
        <v>56</v>
      </c>
      <c r="C105" s="6" t="s">
        <v>163</v>
      </c>
      <c r="D105" s="6" t="s">
        <v>164</v>
      </c>
      <c r="E105" s="7" t="s">
        <v>165</v>
      </c>
      <c r="F105" s="6" t="s">
        <v>34</v>
      </c>
      <c r="G105" s="8">
        <v>10.84</v>
      </c>
      <c r="H105" s="23">
        <v>0</v>
      </c>
      <c r="I105" s="21">
        <f>ROUND(G105* H105,2)</f>
        <v>0</v>
      </c>
      <c r="J105" s="5">
        <v>8</v>
      </c>
      <c r="K105" s="21">
        <f>ROUND(I105* J105/100,2)</f>
        <v>0</v>
      </c>
      <c r="L105" s="22">
        <f>ROUND(I105+ K105,2)</f>
        <v>0</v>
      </c>
      <c r="M105" s="9"/>
    </row>
    <row r="106" spans="2:13" s="1" customFormat="1" ht="19.7" customHeight="1" x14ac:dyDescent="0.2">
      <c r="B106" s="5">
        <v>57</v>
      </c>
      <c r="C106" s="6" t="s">
        <v>166</v>
      </c>
      <c r="D106" s="6" t="s">
        <v>167</v>
      </c>
      <c r="E106" s="7" t="s">
        <v>168</v>
      </c>
      <c r="F106" s="6" t="s">
        <v>134</v>
      </c>
      <c r="G106" s="8">
        <v>3676.48</v>
      </c>
      <c r="H106" s="23">
        <v>0</v>
      </c>
      <c r="I106" s="21">
        <f>ROUND(G106* H106,2)</f>
        <v>0</v>
      </c>
      <c r="J106" s="5">
        <v>8</v>
      </c>
      <c r="K106" s="21">
        <f>ROUND(I106* J106/100,2)</f>
        <v>0</v>
      </c>
      <c r="L106" s="22">
        <f>ROUND(I106+ K106,2)</f>
        <v>0</v>
      </c>
      <c r="M106" s="9"/>
    </row>
    <row r="107" spans="2:13" s="1" customFormat="1" ht="19.7" customHeight="1" x14ac:dyDescent="0.2">
      <c r="B107" s="5">
        <v>58</v>
      </c>
      <c r="C107" s="6" t="s">
        <v>169</v>
      </c>
      <c r="D107" s="6" t="s">
        <v>170</v>
      </c>
      <c r="E107" s="7" t="s">
        <v>171</v>
      </c>
      <c r="F107" s="6" t="s">
        <v>134</v>
      </c>
      <c r="G107" s="8">
        <v>511.04</v>
      </c>
      <c r="H107" s="23">
        <v>0</v>
      </c>
      <c r="I107" s="21">
        <f>ROUND(G107* H107,2)</f>
        <v>0</v>
      </c>
      <c r="J107" s="5">
        <v>8</v>
      </c>
      <c r="K107" s="21">
        <f>ROUND(I107* J107/100,2)</f>
        <v>0</v>
      </c>
      <c r="L107" s="22">
        <f>ROUND(I107+ K107,2)</f>
        <v>0</v>
      </c>
      <c r="M107" s="9"/>
    </row>
    <row r="108" spans="2:13" s="1" customFormat="1" ht="19.7" customHeight="1" x14ac:dyDescent="0.2">
      <c r="B108" s="5">
        <v>59</v>
      </c>
      <c r="C108" s="6" t="s">
        <v>172</v>
      </c>
      <c r="D108" s="6" t="s">
        <v>173</v>
      </c>
      <c r="E108" s="7" t="s">
        <v>174</v>
      </c>
      <c r="F108" s="6" t="s">
        <v>134</v>
      </c>
      <c r="G108" s="8">
        <v>204</v>
      </c>
      <c r="H108" s="23">
        <v>0</v>
      </c>
      <c r="I108" s="21">
        <f>ROUND(G108* H108,2)</f>
        <v>0</v>
      </c>
      <c r="J108" s="5">
        <v>8</v>
      </c>
      <c r="K108" s="21">
        <f>ROUND(I108* J108/100,2)</f>
        <v>0</v>
      </c>
      <c r="L108" s="22">
        <f>ROUND(I108+ K108,2)</f>
        <v>0</v>
      </c>
      <c r="M108" s="9"/>
    </row>
    <row r="109" spans="2:13" s="1" customFormat="1" ht="19.7" customHeight="1" x14ac:dyDescent="0.2">
      <c r="B109" s="5">
        <v>60</v>
      </c>
      <c r="C109" s="6" t="s">
        <v>175</v>
      </c>
      <c r="D109" s="6" t="s">
        <v>176</v>
      </c>
      <c r="E109" s="7" t="s">
        <v>177</v>
      </c>
      <c r="F109" s="6" t="s">
        <v>134</v>
      </c>
      <c r="G109" s="8">
        <v>80</v>
      </c>
      <c r="H109" s="23">
        <v>0</v>
      </c>
      <c r="I109" s="21">
        <f>ROUND(G109* H109,2)</f>
        <v>0</v>
      </c>
      <c r="J109" s="5">
        <v>23</v>
      </c>
      <c r="K109" s="21">
        <f>ROUND(I109* J109/100,2)</f>
        <v>0</v>
      </c>
      <c r="L109" s="22">
        <f>ROUND(I109+ K109,2)</f>
        <v>0</v>
      </c>
      <c r="M109" s="9"/>
    </row>
    <row r="110" spans="2:13" s="1" customFormat="1" ht="19.7" customHeight="1" x14ac:dyDescent="0.2">
      <c r="B110" s="5">
        <v>61</v>
      </c>
      <c r="C110" s="6" t="s">
        <v>178</v>
      </c>
      <c r="D110" s="6" t="s">
        <v>179</v>
      </c>
      <c r="E110" s="7" t="s">
        <v>180</v>
      </c>
      <c r="F110" s="6" t="s">
        <v>134</v>
      </c>
      <c r="G110" s="8">
        <v>161</v>
      </c>
      <c r="H110" s="23">
        <v>0</v>
      </c>
      <c r="I110" s="21">
        <f>ROUND(G110* H110,2)</f>
        <v>0</v>
      </c>
      <c r="J110" s="5">
        <v>8</v>
      </c>
      <c r="K110" s="21">
        <f>ROUND(I110* J110/100,2)</f>
        <v>0</v>
      </c>
      <c r="L110" s="22">
        <f>ROUND(I110+ K110,2)</f>
        <v>0</v>
      </c>
      <c r="M110" s="9"/>
    </row>
    <row r="111" spans="2:13" s="1" customFormat="1" ht="19.7" customHeight="1" x14ac:dyDescent="0.2">
      <c r="B111" s="5">
        <v>62</v>
      </c>
      <c r="C111" s="6" t="s">
        <v>181</v>
      </c>
      <c r="D111" s="6" t="s">
        <v>182</v>
      </c>
      <c r="E111" s="7" t="s">
        <v>183</v>
      </c>
      <c r="F111" s="6" t="s">
        <v>134</v>
      </c>
      <c r="G111" s="8">
        <v>685</v>
      </c>
      <c r="H111" s="23">
        <v>0</v>
      </c>
      <c r="I111" s="21">
        <f>ROUND(G111* H111,2)</f>
        <v>0</v>
      </c>
      <c r="J111" s="5">
        <v>8</v>
      </c>
      <c r="K111" s="21">
        <f>ROUND(I111* J111/100,2)</f>
        <v>0</v>
      </c>
      <c r="L111" s="22">
        <f>ROUND(I111+ K111,2)</f>
        <v>0</v>
      </c>
      <c r="M111" s="9"/>
    </row>
    <row r="112" spans="2:13" s="1" customFormat="1" ht="19.7" customHeight="1" x14ac:dyDescent="0.2">
      <c r="B112" s="5">
        <v>63</v>
      </c>
      <c r="C112" s="6" t="s">
        <v>184</v>
      </c>
      <c r="D112" s="6" t="s">
        <v>185</v>
      </c>
      <c r="E112" s="7" t="s">
        <v>183</v>
      </c>
      <c r="F112" s="6" t="s">
        <v>134</v>
      </c>
      <c r="G112" s="8">
        <v>20</v>
      </c>
      <c r="H112" s="23">
        <v>0</v>
      </c>
      <c r="I112" s="21">
        <f>ROUND(G112* H112,2)</f>
        <v>0</v>
      </c>
      <c r="J112" s="5">
        <v>23</v>
      </c>
      <c r="K112" s="21">
        <f>ROUND(I112* J112/100,2)</f>
        <v>0</v>
      </c>
      <c r="L112" s="22">
        <f>ROUND(I112+ K112,2)</f>
        <v>0</v>
      </c>
      <c r="M112" s="9"/>
    </row>
    <row r="113" spans="2:14" s="1" customFormat="1" ht="55.9" customHeight="1" x14ac:dyDescent="0.2"/>
    <row r="114" spans="2:14" s="1" customFormat="1" ht="21.4" customHeight="1" x14ac:dyDescent="0.2">
      <c r="B114" s="11" t="s">
        <v>186</v>
      </c>
      <c r="C114" s="11"/>
      <c r="D114" s="11"/>
      <c r="E114" s="11"/>
      <c r="F114" s="24">
        <f>ROUND(I32+I37+I38+I43+I44+I49+I50+I55+I56+I59+I60+I61+I62+I63+I64+I65+I66+I67+I68+I69+I70+I71+I72+I73+I74+I75+I76+I77+I78+I79+I80+I81+I82+I83+I84+I85+I86+I87+I88+I89+I90+I91+I92+I93+I94+I95+I96+I97+I98+I99+I100+I101+I102+I103+I104+I105+I106+I107+I108+I109+I110+I111+I112,2)</f>
        <v>0</v>
      </c>
      <c r="G114" s="25"/>
      <c r="H114" s="25"/>
      <c r="I114" s="25"/>
      <c r="J114" s="25"/>
      <c r="K114" s="25"/>
      <c r="L114" s="25"/>
      <c r="M114" s="26"/>
    </row>
    <row r="115" spans="2:14" s="1" customFormat="1" ht="21.4" customHeight="1" x14ac:dyDescent="0.2">
      <c r="B115" s="11" t="s">
        <v>187</v>
      </c>
      <c r="C115" s="11"/>
      <c r="D115" s="11"/>
      <c r="E115" s="11"/>
      <c r="F115" s="27">
        <f>ROUND(L32+L37+L38+L43+L44+L49+L50+L55+L56+L59+L60+L61+L62+L63+L64+L65+L66+L67+L68+L69+L70+L71+L72+L73+L74+L75+L76+L77+L78+L79+L80+L81+L82+L83+L84+L85+L86+L87+L88+L89+L90+L91+L92+L93+L94+L95+L96+L97+L98+L99+L100+L101+L102+L103+L104+L105+L106+L107+L108+L109+L110+L111+L112,2)</f>
        <v>0</v>
      </c>
      <c r="G115" s="28"/>
      <c r="H115" s="28"/>
      <c r="I115" s="28"/>
      <c r="J115" s="28"/>
      <c r="K115" s="28"/>
      <c r="L115" s="28"/>
      <c r="M115" s="29"/>
    </row>
    <row r="116" spans="2:14" s="1" customFormat="1" ht="11.1" customHeight="1" x14ac:dyDescent="0.2"/>
    <row r="117" spans="2:14" s="1" customFormat="1" ht="80.099999999999994" customHeight="1" x14ac:dyDescent="0.2">
      <c r="B117" s="31" t="s">
        <v>206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s="1" customFormat="1" ht="2.65" customHeight="1" x14ac:dyDescent="0.2"/>
    <row r="119" spans="2:14" s="1" customFormat="1" ht="110.1" customHeight="1" x14ac:dyDescent="0.2">
      <c r="B119" s="31" t="s">
        <v>207</v>
      </c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2:14" s="1" customFormat="1" ht="5.25" customHeight="1" x14ac:dyDescent="0.2"/>
    <row r="121" spans="2:14" s="1" customFormat="1" ht="110.1" customHeight="1" x14ac:dyDescent="0.2">
      <c r="B121" s="12" t="s">
        <v>208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</row>
    <row r="122" spans="2:14" s="1" customFormat="1" ht="5.25" customHeight="1" x14ac:dyDescent="0.2"/>
    <row r="123" spans="2:14" s="1" customFormat="1" ht="37.9" customHeight="1" x14ac:dyDescent="0.2">
      <c r="B123" s="32" t="s">
        <v>188</v>
      </c>
      <c r="C123" s="32"/>
      <c r="D123" s="32"/>
      <c r="E123" s="32"/>
      <c r="F123" s="34" t="s">
        <v>189</v>
      </c>
      <c r="G123" s="34"/>
      <c r="H123" s="34"/>
      <c r="I123" s="34"/>
      <c r="J123" s="34"/>
      <c r="K123" s="34"/>
      <c r="L123" s="34"/>
    </row>
    <row r="124" spans="2:14" s="1" customFormat="1" ht="28.7" customHeight="1" x14ac:dyDescent="0.2"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</row>
    <row r="125" spans="2:14" s="1" customFormat="1" ht="28.7" customHeight="1" x14ac:dyDescent="0.2"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</row>
    <row r="126" spans="2:14" s="1" customFormat="1" ht="28.7" customHeight="1" x14ac:dyDescent="0.2"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</row>
    <row r="127" spans="2:14" s="1" customFormat="1" ht="28.7" customHeight="1" x14ac:dyDescent="0.2"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</row>
    <row r="128" spans="2:14" s="1" customFormat="1" ht="2.65" customHeight="1" x14ac:dyDescent="0.2"/>
    <row r="129" spans="2:14" s="1" customFormat="1" ht="203.1" customHeight="1" x14ac:dyDescent="0.2">
      <c r="B129" s="31" t="s">
        <v>209</v>
      </c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</row>
    <row r="130" spans="2:14" s="1" customFormat="1" ht="2.65" customHeight="1" x14ac:dyDescent="0.2"/>
    <row r="131" spans="2:14" s="1" customFormat="1" ht="36.950000000000003" customHeight="1" x14ac:dyDescent="0.2">
      <c r="B131" s="35" t="s">
        <v>210</v>
      </c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</row>
    <row r="132" spans="2:14" s="1" customFormat="1" ht="2.65" customHeight="1" x14ac:dyDescent="0.2"/>
    <row r="133" spans="2:14" s="1" customFormat="1" ht="37.9" customHeight="1" x14ac:dyDescent="0.2">
      <c r="B133" s="32" t="s">
        <v>190</v>
      </c>
      <c r="C133" s="32"/>
      <c r="D133" s="32"/>
      <c r="E133" s="32"/>
      <c r="F133" s="36" t="s">
        <v>191</v>
      </c>
      <c r="G133" s="36"/>
      <c r="H133" s="36"/>
      <c r="I133" s="36"/>
      <c r="J133" s="36"/>
      <c r="K133" s="36"/>
      <c r="L133" s="36"/>
    </row>
    <row r="134" spans="2:14" s="1" customFormat="1" ht="28.7" customHeight="1" x14ac:dyDescent="0.2"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</row>
    <row r="135" spans="2:14" s="1" customFormat="1" ht="28.7" customHeight="1" x14ac:dyDescent="0.2"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</row>
    <row r="136" spans="2:14" s="1" customFormat="1" ht="28.7" customHeight="1" x14ac:dyDescent="0.2"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</row>
    <row r="137" spans="2:14" s="1" customFormat="1" ht="28.7" customHeight="1" x14ac:dyDescent="0.2"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</row>
    <row r="138" spans="2:14" s="1" customFormat="1" ht="2.65" customHeight="1" x14ac:dyDescent="0.2"/>
    <row r="139" spans="2:14" s="1" customFormat="1" ht="159.94999999999999" customHeight="1" x14ac:dyDescent="0.2">
      <c r="B139" s="31" t="s">
        <v>211</v>
      </c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</row>
    <row r="140" spans="2:14" s="1" customFormat="1" ht="2.65" customHeight="1" x14ac:dyDescent="0.2"/>
    <row r="141" spans="2:14" s="1" customFormat="1" ht="54.95" customHeight="1" x14ac:dyDescent="0.2">
      <c r="B141" s="31" t="s">
        <v>212</v>
      </c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</row>
    <row r="142" spans="2:14" s="1" customFormat="1" ht="2.65" customHeight="1" x14ac:dyDescent="0.2"/>
    <row r="143" spans="2:14" s="1" customFormat="1" ht="60" customHeight="1" x14ac:dyDescent="0.2">
      <c r="B143" s="12" t="s">
        <v>213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</row>
    <row r="144" spans="2:14" s="1" customFormat="1" ht="2.65" customHeight="1" x14ac:dyDescent="0.2"/>
    <row r="145" spans="2:14" s="1" customFormat="1" ht="48" customHeight="1" x14ac:dyDescent="0.2">
      <c r="B145" s="12" t="s">
        <v>214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</row>
    <row r="146" spans="2:14" s="1" customFormat="1" ht="2.65" customHeight="1" x14ac:dyDescent="0.2"/>
    <row r="147" spans="2:14" s="1" customFormat="1" ht="125.1" customHeight="1" x14ac:dyDescent="0.2">
      <c r="B147" s="31" t="s">
        <v>215</v>
      </c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</row>
    <row r="148" spans="2:14" s="1" customFormat="1" ht="2.65" customHeight="1" x14ac:dyDescent="0.2"/>
    <row r="149" spans="2:14" s="1" customFormat="1" ht="84.95" customHeight="1" x14ac:dyDescent="0.2">
      <c r="B149" s="31" t="s">
        <v>216</v>
      </c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</row>
    <row r="150" spans="2:14" s="1" customFormat="1" ht="86.85" customHeight="1" x14ac:dyDescent="0.2"/>
    <row r="151" spans="2:14" s="1" customFormat="1" ht="17.649999999999999" customHeight="1" x14ac:dyDescent="0.2">
      <c r="I151" s="19" t="s">
        <v>217</v>
      </c>
      <c r="J151" s="19"/>
    </row>
    <row r="152" spans="2:14" s="1" customFormat="1" ht="145.15" customHeight="1" x14ac:dyDescent="0.2"/>
    <row r="153" spans="2:14" s="1" customFormat="1" ht="81.599999999999994" customHeight="1" x14ac:dyDescent="0.2">
      <c r="B153" s="13" t="s">
        <v>218</v>
      </c>
      <c r="C153" s="13"/>
      <c r="D153" s="13"/>
      <c r="E153" s="13"/>
      <c r="F153" s="13"/>
      <c r="G153" s="13"/>
      <c r="H153" s="13"/>
      <c r="I153" s="13"/>
      <c r="J153" s="13"/>
    </row>
    <row r="154" spans="2:14" s="1" customFormat="1" ht="28.7" customHeight="1" x14ac:dyDescent="0.2"/>
  </sheetData>
  <mergeCells count="127">
    <mergeCell ref="B16:I16"/>
    <mergeCell ref="B18:I18"/>
    <mergeCell ref="B20:I20"/>
    <mergeCell ref="B22:I22"/>
    <mergeCell ref="B3:E3"/>
    <mergeCell ref="B5:E5"/>
    <mergeCell ref="B7:E7"/>
    <mergeCell ref="I151:J151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B4:D4"/>
    <mergeCell ref="B40:K40"/>
    <mergeCell ref="B46:K46"/>
    <mergeCell ref="B52:K52"/>
    <mergeCell ref="B6:D6"/>
    <mergeCell ref="B8:D8"/>
    <mergeCell ref="E14:G14"/>
    <mergeCell ref="F114:M114"/>
    <mergeCell ref="F115:M115"/>
    <mergeCell ref="G11:N12"/>
    <mergeCell ref="L49:M49"/>
    <mergeCell ref="L50:M50"/>
    <mergeCell ref="L54:M54"/>
    <mergeCell ref="L55:M55"/>
    <mergeCell ref="L56:M56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B139:N139"/>
    <mergeCell ref="B141:N141"/>
    <mergeCell ref="B143:N143"/>
    <mergeCell ref="B145:N145"/>
    <mergeCell ref="B147:N147"/>
    <mergeCell ref="B149:N149"/>
    <mergeCell ref="B153:J153"/>
    <mergeCell ref="B24:L24"/>
    <mergeCell ref="B26:L26"/>
    <mergeCell ref="B29:K29"/>
    <mergeCell ref="B34:K34"/>
    <mergeCell ref="F123:L123"/>
    <mergeCell ref="F124:L124"/>
    <mergeCell ref="F125:L125"/>
    <mergeCell ref="F126:L126"/>
    <mergeCell ref="F127:L127"/>
    <mergeCell ref="F133:L133"/>
    <mergeCell ref="F134:L134"/>
    <mergeCell ref="F135:L135"/>
    <mergeCell ref="F136:L136"/>
    <mergeCell ref="B126:E126"/>
    <mergeCell ref="B127:E127"/>
    <mergeCell ref="B129:N129"/>
    <mergeCell ref="B131:N131"/>
    <mergeCell ref="B136:E136"/>
    <mergeCell ref="B137:E137"/>
    <mergeCell ref="F137:L137"/>
    <mergeCell ref="B10:D11"/>
    <mergeCell ref="B114:E114"/>
    <mergeCell ref="B115:E115"/>
    <mergeCell ref="B117:N117"/>
    <mergeCell ref="B119:N119"/>
    <mergeCell ref="B121:N121"/>
    <mergeCell ref="B123:E123"/>
    <mergeCell ref="B124:E124"/>
    <mergeCell ref="B125:E125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82:M82"/>
    <mergeCell ref="L83:M83"/>
    <mergeCell ref="L84:M84"/>
    <mergeCell ref="L76:M76"/>
    <mergeCell ref="L77:M77"/>
    <mergeCell ref="L78:M78"/>
    <mergeCell ref="L79:M79"/>
    <mergeCell ref="L80:M80"/>
    <mergeCell ref="L81:M81"/>
    <mergeCell ref="B133:E133"/>
    <mergeCell ref="B134:E134"/>
    <mergeCell ref="B135:E135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  <mergeCell ref="L98:M98"/>
    <mergeCell ref="L99:M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2023-10-26T05:43:22Z</dcterms:created>
  <dcterms:modified xsi:type="dcterms:W3CDTF">2023-10-26T09:14:57Z</dcterms:modified>
</cp:coreProperties>
</file>