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80" yWindow="555" windowWidth="12435" windowHeight="14445" activeTab="0"/>
  </bookViews>
  <sheets>
    <sheet name="Rozpočet" sheetId="1" r:id="rId1"/>
  </sheets>
  <definedNames>
    <definedName name="_xlnm.Print_Titles" localSheetId="0">'Rozpočet'!$2:$13</definedName>
  </definedNames>
  <calcPr fullCalcOnLoad="1"/>
</workbook>
</file>

<file path=xl/sharedStrings.xml><?xml version="1.0" encoding="utf-8"?>
<sst xmlns="http://schemas.openxmlformats.org/spreadsheetml/2006/main" count="157" uniqueCount="128">
  <si>
    <t>Oporný múr</t>
  </si>
  <si>
    <t>1</t>
  </si>
  <si>
    <t>HSV</t>
  </si>
  <si>
    <t>2</t>
  </si>
  <si>
    <t>9</t>
  </si>
  <si>
    <t>3</t>
  </si>
  <si>
    <t>PSV</t>
  </si>
  <si>
    <t>6</t>
  </si>
  <si>
    <t>Stavba:   PP Rybník</t>
  </si>
  <si>
    <t xml:space="preserve">Objekt:   </t>
  </si>
  <si>
    <t xml:space="preserve">Objednávateľ:   </t>
  </si>
  <si>
    <t xml:space="preserve">Spracoval:   </t>
  </si>
  <si>
    <t xml:space="preserve">Miesto:  </t>
  </si>
  <si>
    <t>Popis</t>
  </si>
  <si>
    <t>Cena celkom</t>
  </si>
  <si>
    <t xml:space="preserve">Práce a dodávky HSV   </t>
  </si>
  <si>
    <t xml:space="preserve">Zemné práce   </t>
  </si>
  <si>
    <t xml:space="preserve">Zakladanie   </t>
  </si>
  <si>
    <t xml:space="preserve">Zvislé a kompletné konštrukcie   </t>
  </si>
  <si>
    <t xml:space="preserve">Úpravy povrchov, podlahy, osadenie   </t>
  </si>
  <si>
    <t xml:space="preserve">Ostatné konštrukcie a práce-búranie   </t>
  </si>
  <si>
    <t>99</t>
  </si>
  <si>
    <t xml:space="preserve">Presun hmôt HSV   </t>
  </si>
  <si>
    <t xml:space="preserve">Práce a dodávky PSV   </t>
  </si>
  <si>
    <t>711</t>
  </si>
  <si>
    <t xml:space="preserve">Izolácie proti vode a vlhkosti   </t>
  </si>
  <si>
    <t xml:space="preserve">Celkom   </t>
  </si>
  <si>
    <t>ROZPOČET S VÝKAZOM VÝMER</t>
  </si>
  <si>
    <t xml:space="preserve">Zhotoviteľ:   </t>
  </si>
  <si>
    <t>Č.</t>
  </si>
  <si>
    <t>Kód položky</t>
  </si>
  <si>
    <t>MJ</t>
  </si>
  <si>
    <t>Množstvo celkom</t>
  </si>
  <si>
    <t>Cena jednotková</t>
  </si>
  <si>
    <t>122201101</t>
  </si>
  <si>
    <t xml:space="preserve">Odkopávka a prekopávka nezapažená v hornine 3, do 100 m3   </t>
  </si>
  <si>
    <t>m3</t>
  </si>
  <si>
    <t xml:space="preserve">25*2,5*1,2   </t>
  </si>
  <si>
    <t>122201109</t>
  </si>
  <si>
    <t xml:space="preserve">Odkopávky a prekopávky nezapažené. Príplatok k cenám za lepivosť horniny 3   </t>
  </si>
  <si>
    <t>151101102</t>
  </si>
  <si>
    <t xml:space="preserve">Paženie a rozopretie stien rýh pre podzemné vedenie, príložné do 4 m   </t>
  </si>
  <si>
    <t>m2</t>
  </si>
  <si>
    <t xml:space="preserve">25*2,5   </t>
  </si>
  <si>
    <t>151101112</t>
  </si>
  <si>
    <t xml:space="preserve">Odstránenie paženia rýh pre podzemné vedenie, príložné hĺbky do 4 m   </t>
  </si>
  <si>
    <t>151101301</t>
  </si>
  <si>
    <t xml:space="preserve">Rozopretie zapažených stien pri pažení príložnom hĺbky do 4 m   </t>
  </si>
  <si>
    <t>151101311</t>
  </si>
  <si>
    <t xml:space="preserve">Odstránenie rozopretia stien paženia príložného hĺbky do 4 m   </t>
  </si>
  <si>
    <t>161101501</t>
  </si>
  <si>
    <t xml:space="preserve">Zvislé premiestnenie výkopku z horniny I až IV, nosením za každé 3 m výšky   </t>
  </si>
  <si>
    <t>162301111</t>
  </si>
  <si>
    <t xml:space="preserve">Vodorovné premiestnenie výkopku po nespevnenej ceste z horniny tr.1-4  v množstve do 100 m3 na vzdialenosť nad 50 do 500 m   </t>
  </si>
  <si>
    <t>167101101</t>
  </si>
  <si>
    <t xml:space="preserve">Nakladanie neuľahnutého výkopku z hornín tr.1-4 do 100 m3   </t>
  </si>
  <si>
    <t>171201201</t>
  </si>
  <si>
    <t xml:space="preserve">Uloženie sypaniny na skládky do 100 m3   </t>
  </si>
  <si>
    <t>171209002</t>
  </si>
  <si>
    <t xml:space="preserve">Poplatok za skladovanie - zemina a kamenivo (17 05) ostatné   </t>
  </si>
  <si>
    <t>t</t>
  </si>
  <si>
    <t xml:space="preserve">75*1,8   </t>
  </si>
  <si>
    <t>215901101</t>
  </si>
  <si>
    <t xml:space="preserve">Zhutnenie podložia z rastlej horniny 1 až 6 pod násypy, z hornina súdržných do 92 % PS a nesúdržných   </t>
  </si>
  <si>
    <t>274313811</t>
  </si>
  <si>
    <t xml:space="preserve">Betón základových pásov, prostý tr. C 30/37   </t>
  </si>
  <si>
    <t xml:space="preserve">25*2,5*0,8   </t>
  </si>
  <si>
    <t>274315900</t>
  </si>
  <si>
    <t xml:space="preserve">Príplatok k cenám prostého betónu základových pásov za vykonanie betonáže priamo do výkopu   </t>
  </si>
  <si>
    <t>274361821</t>
  </si>
  <si>
    <t xml:space="preserve">Výstuž základových pásov z ocele 10505   </t>
  </si>
  <si>
    <t xml:space="preserve">50*0,063   </t>
  </si>
  <si>
    <t>289971313</t>
  </si>
  <si>
    <t xml:space="preserve">27*2,7   </t>
  </si>
  <si>
    <t>327210220</t>
  </si>
  <si>
    <t xml:space="preserve">Gabionový plot z drôtokamenných košov š. do 0,5m výšky nad 1m zo zváraných panelov, povrchová ocharana, výplň kamenivo   </t>
  </si>
  <si>
    <t xml:space="preserve">80*0,3   </t>
  </si>
  <si>
    <t>959941121,1</t>
  </si>
  <si>
    <t xml:space="preserve">Kotva s kotevným svorníkom tesnená chemickou ampulkou do betónu, ŽB, kameňa, kotvenie gabiónového obkladu   </t>
  </si>
  <si>
    <t>ks</t>
  </si>
  <si>
    <t xml:space="preserve">80/2   </t>
  </si>
  <si>
    <t>341311510</t>
  </si>
  <si>
    <t xml:space="preserve">Betón  stien, prostý tr. C 30/37   </t>
  </si>
  <si>
    <t xml:space="preserve">25*0,4*3   </t>
  </si>
  <si>
    <t>341351155</t>
  </si>
  <si>
    <t xml:space="preserve">Debnenie stien a priečok obojstranné zhotovenie-dielce, na každú stranu zvlášť únosné, hladké, presné   </t>
  </si>
  <si>
    <t xml:space="preserve">(25*(3+0,4))*2   </t>
  </si>
  <si>
    <t>341351156</t>
  </si>
  <si>
    <t xml:space="preserve">Debnenie stien a priečok obojstranné odstránenie-dielce, na každú stranu zvlášť únosné, hladké, presné   </t>
  </si>
  <si>
    <t>341361821</t>
  </si>
  <si>
    <t xml:space="preserve">Výstuž stien a priečok 10505   </t>
  </si>
  <si>
    <t>625250151</t>
  </si>
  <si>
    <t>631501111</t>
  </si>
  <si>
    <t xml:space="preserve">Násyp s utlačením a urovnaním povrchu z kameniva ťaženého 0-63   </t>
  </si>
  <si>
    <t xml:space="preserve">27*2,7*0,2   </t>
  </si>
  <si>
    <t>911334111</t>
  </si>
  <si>
    <t xml:space="preserve">Zvodidlo oceľové zábradlové ZSNH4/H2 kotvené do rímsy bez výplne   </t>
  </si>
  <si>
    <t>m</t>
  </si>
  <si>
    <t>998225111</t>
  </si>
  <si>
    <t xml:space="preserve">Presun hmôt pre pozemnú komunikáciu a letisko s krytom asfaltovým akejkoľvek dĺžky objektu   </t>
  </si>
  <si>
    <t>998226012</t>
  </si>
  <si>
    <t xml:space="preserve">Presun hmôt pre komunikácie a letiská, sťažené podmienky prác vo vode   </t>
  </si>
  <si>
    <t>711131101</t>
  </si>
  <si>
    <t xml:space="preserve">Zhotovenie  izolácie proti zemnej vlhkosti vodorovná AIP na sucho   </t>
  </si>
  <si>
    <t xml:space="preserve">(0,8+2,5)*25   </t>
  </si>
  <si>
    <t xml:space="preserve">80   </t>
  </si>
  <si>
    <t xml:space="preserve">Súčet   </t>
  </si>
  <si>
    <t>6283221000</t>
  </si>
  <si>
    <t>711131102</t>
  </si>
  <si>
    <t xml:space="preserve">Zhotovenie geotextílie alebo tkaniny na plochu vodorovnú   </t>
  </si>
  <si>
    <t xml:space="preserve">120   </t>
  </si>
  <si>
    <t>6936651400</t>
  </si>
  <si>
    <t xml:space="preserve">Geotextília netkaná polypropylénová 400/m2   </t>
  </si>
  <si>
    <t xml:space="preserve">120 * 1,03   </t>
  </si>
  <si>
    <t>711132101</t>
  </si>
  <si>
    <t xml:space="preserve">Zhotovenie  izolácie proti zemnej vlhkosti zvislá AIP na sucho   </t>
  </si>
  <si>
    <t xml:space="preserve">120*2   </t>
  </si>
  <si>
    <t>6283310000</t>
  </si>
  <si>
    <t xml:space="preserve">240 * 1,03   </t>
  </si>
  <si>
    <t>998711101</t>
  </si>
  <si>
    <t xml:space="preserve">Presun hmôt pre izoláciu proti vode v objektoch výšky do 6 m   </t>
  </si>
  <si>
    <t xml:space="preserve">Dátum:   </t>
  </si>
  <si>
    <t xml:space="preserve">Zhotovenie vrátane dodávky vrstvy z geomreže  TX150  alebo ekvivalentný na upravenom povrchu   </t>
  </si>
  <si>
    <t xml:space="preserve">Doteplenie konštrukcie hr. 30 mm, systém XPS  2800 C - PCI alebo ekvivalentný, lepený celoplošne bez prikotvenia   </t>
  </si>
  <si>
    <t>Pás ťažký asfaltový   S60   alebo ekvivanetný</t>
  </si>
  <si>
    <t xml:space="preserve">Pás ťažký asfaltový  v 60 s 35 alebo ekvivalentný   </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</si>
  <si>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t>
  </si>
  <si>
    <t>Príloha č. 1a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</si>
</sst>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000"/>
    <numFmt numFmtId="174" formatCode="#,##0.000_ ;\-#,##0.000\ "/>
  </numFmts>
  <fonts count="47">
    <font>
      <sz val="8"/>
      <name val="MS Sans Serif"/>
      <family val="0"/>
    </font>
    <font>
      <sz val="10"/>
      <name val="Arial"/>
      <family val="0"/>
    </font>
    <font>
      <b/>
      <sz val="8"/>
      <name val="Arial CE"/>
      <family val="2"/>
    </font>
    <font>
      <sz val="8"/>
      <name val="Arial CE"/>
      <family val="0"/>
    </font>
    <font>
      <sz val="7"/>
      <name val="Arial CE"/>
      <family val="0"/>
    </font>
    <font>
      <b/>
      <sz val="11"/>
      <color indexed="18"/>
      <name val="Arial CE"/>
      <family val="0"/>
    </font>
    <font>
      <b/>
      <sz val="10"/>
      <color indexed="18"/>
      <name val="Arial CE"/>
      <family val="0"/>
    </font>
    <font>
      <b/>
      <sz val="11"/>
      <name val="Arial CE"/>
      <family val="0"/>
    </font>
    <font>
      <b/>
      <sz val="14"/>
      <name val="Arial CE"/>
      <family val="0"/>
    </font>
    <font>
      <sz val="8"/>
      <name val="Arial CYR"/>
      <family val="0"/>
    </font>
    <font>
      <sz val="8"/>
      <color indexed="63"/>
      <name val="Arial CE"/>
      <family val="2"/>
    </font>
    <font>
      <sz val="8"/>
      <color indexed="25"/>
      <name val="Arial CE"/>
      <family val="2"/>
    </font>
    <font>
      <i/>
      <sz val="8"/>
      <color indexed="12"/>
      <name val="Arial CE"/>
      <family val="0"/>
    </font>
    <font>
      <sz val="12"/>
      <color indexed="8"/>
      <name val="Calibri"/>
      <family val="2"/>
    </font>
    <font>
      <sz val="12"/>
      <color indexed="9"/>
      <name val="Calibri"/>
      <family val="2"/>
    </font>
    <font>
      <sz val="12"/>
      <color indexed="17"/>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sz val="12"/>
      <color indexed="52"/>
      <name val="Calibri"/>
      <family val="2"/>
    </font>
    <font>
      <b/>
      <sz val="12"/>
      <color indexed="8"/>
      <name val="Calibri"/>
      <family val="2"/>
    </font>
    <font>
      <sz val="12"/>
      <color indexed="10"/>
      <name val="Calibri"/>
      <family val="2"/>
    </font>
    <font>
      <b/>
      <sz val="18"/>
      <color indexed="54"/>
      <name val="Calibri Light"/>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indexed="14"/>
      <name val="Calibri"/>
      <family val="2"/>
    </font>
    <font>
      <sz val="12"/>
      <color theme="1"/>
      <name val="Calibri"/>
      <family val="2"/>
    </font>
    <font>
      <sz val="12"/>
      <color theme="0"/>
      <name val="Calibri"/>
      <family val="2"/>
    </font>
    <font>
      <sz val="12"/>
      <color rgb="FF0061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FA7D00"/>
      <name val="Calibri"/>
      <family val="2"/>
    </font>
    <font>
      <b/>
      <sz val="12"/>
      <color theme="1"/>
      <name val="Calibri"/>
      <family val="2"/>
    </font>
    <font>
      <sz val="12"/>
      <color rgb="FFFF0000"/>
      <name val="Calibri"/>
      <family val="2"/>
    </font>
    <font>
      <b/>
      <sz val="18"/>
      <color theme="3"/>
      <name val="Calibri Light"/>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s>
  <cellStyleXfs count="62">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0" fontId="32" fillId="20" borderId="0" applyNumberFormat="0" applyBorder="0" applyAlignment="0" applyProtection="0"/>
    <xf numFmtId="0" fontId="33" fillId="21" borderId="1" applyNumberFormat="0" applyAlignment="0" applyProtection="0"/>
    <xf numFmtId="170" fontId="1" fillId="0" borderId="0" applyFill="0" applyBorder="0" applyAlignment="0" applyProtection="0"/>
    <xf numFmtId="168" fontId="1" fillId="0" borderId="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vertical="top"/>
      <protection locked="0"/>
    </xf>
    <xf numFmtId="9" fontId="1" fillId="0" borderId="0" applyFill="0" applyBorder="0" applyAlignment="0" applyProtection="0"/>
    <xf numFmtId="0" fontId="0"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39">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xf>
    <xf numFmtId="37" fontId="0" fillId="0" borderId="0" xfId="0" applyNumberFormat="1" applyAlignment="1">
      <alignment horizontal="right" vertical="top"/>
    </xf>
    <xf numFmtId="0" fontId="0" fillId="0" borderId="0" xfId="0" applyAlignment="1">
      <alignment horizontal="left" vertical="top" wrapText="1"/>
    </xf>
    <xf numFmtId="173" fontId="0" fillId="0" borderId="0" xfId="0" applyNumberFormat="1" applyAlignment="1">
      <alignment horizontal="right" vertical="top"/>
    </xf>
    <xf numFmtId="0" fontId="2" fillId="0" borderId="0" xfId="0" applyFont="1" applyAlignment="1" applyProtection="1">
      <alignment horizontal="left"/>
      <protection/>
    </xf>
    <xf numFmtId="0" fontId="3" fillId="0" borderId="0" xfId="0" applyFont="1" applyAlignment="1" applyProtection="1">
      <alignment horizontal="left"/>
      <protection/>
    </xf>
    <xf numFmtId="0" fontId="2"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173" fontId="3" fillId="0" borderId="0" xfId="0" applyNumberFormat="1" applyFont="1" applyAlignment="1" applyProtection="1">
      <alignment horizontal="right" vertical="top"/>
      <protection/>
    </xf>
    <xf numFmtId="0" fontId="4" fillId="0" borderId="0" xfId="0" applyFont="1" applyAlignment="1" applyProtection="1">
      <alignment horizontal="left"/>
      <protection/>
    </xf>
    <xf numFmtId="0" fontId="9" fillId="33" borderId="10" xfId="0" applyFont="1" applyFill="1" applyBorder="1" applyAlignment="1" applyProtection="1">
      <alignment horizontal="center" vertical="center" wrapText="1"/>
      <protection/>
    </xf>
    <xf numFmtId="37" fontId="5" fillId="0" borderId="0" xfId="0" applyNumberFormat="1" applyFont="1" applyAlignment="1">
      <alignment horizontal="right"/>
    </xf>
    <xf numFmtId="0" fontId="5" fillId="0" borderId="0" xfId="0" applyFont="1" applyAlignment="1">
      <alignment horizontal="left" wrapText="1"/>
    </xf>
    <xf numFmtId="173" fontId="5" fillId="0" borderId="0" xfId="0" applyNumberFormat="1" applyFont="1" applyAlignment="1">
      <alignment horizontal="right"/>
    </xf>
    <xf numFmtId="37" fontId="6" fillId="0" borderId="0" xfId="0" applyNumberFormat="1" applyFont="1" applyAlignment="1">
      <alignment horizontal="right"/>
    </xf>
    <xf numFmtId="0" fontId="6" fillId="0" borderId="0" xfId="0" applyFont="1" applyAlignment="1">
      <alignment horizontal="left" wrapText="1"/>
    </xf>
    <xf numFmtId="173" fontId="6" fillId="0" borderId="0" xfId="0" applyNumberFormat="1" applyFont="1" applyAlignment="1">
      <alignment horizontal="right"/>
    </xf>
    <xf numFmtId="37" fontId="3" fillId="0" borderId="10" xfId="0" applyNumberFormat="1" applyFont="1" applyBorder="1" applyAlignment="1">
      <alignment horizontal="right"/>
    </xf>
    <xf numFmtId="0" fontId="3" fillId="0" borderId="10" xfId="0" applyFont="1" applyBorder="1" applyAlignment="1">
      <alignment horizontal="left" wrapText="1"/>
    </xf>
    <xf numFmtId="173" fontId="3" fillId="0" borderId="10" xfId="0" applyNumberFormat="1" applyFont="1" applyBorder="1" applyAlignment="1">
      <alignment horizontal="right"/>
    </xf>
    <xf numFmtId="37" fontId="10" fillId="0" borderId="0" xfId="0" applyNumberFormat="1" applyFont="1" applyAlignment="1">
      <alignment horizontal="right"/>
    </xf>
    <xf numFmtId="0" fontId="10" fillId="0" borderId="0" xfId="0" applyFont="1" applyAlignment="1">
      <alignment horizontal="left" wrapText="1"/>
    </xf>
    <xf numFmtId="173" fontId="10" fillId="0" borderId="0" xfId="0" applyNumberFormat="1" applyFont="1" applyAlignment="1">
      <alignment horizontal="right"/>
    </xf>
    <xf numFmtId="37" fontId="11" fillId="0" borderId="0" xfId="0" applyNumberFormat="1" applyFont="1" applyAlignment="1">
      <alignment horizontal="right"/>
    </xf>
    <xf numFmtId="0" fontId="11" fillId="0" borderId="0" xfId="0" applyFont="1" applyAlignment="1">
      <alignment horizontal="left" wrapText="1"/>
    </xf>
    <xf numFmtId="173" fontId="11" fillId="0" borderId="0" xfId="0" applyNumberFormat="1" applyFont="1" applyAlignment="1">
      <alignment horizontal="right"/>
    </xf>
    <xf numFmtId="37" fontId="12" fillId="0" borderId="10" xfId="0" applyNumberFormat="1" applyFont="1" applyBorder="1" applyAlignment="1">
      <alignment horizontal="right"/>
    </xf>
    <xf numFmtId="0" fontId="12" fillId="0" borderId="10" xfId="0" applyFont="1" applyBorder="1" applyAlignment="1">
      <alignment horizontal="left" wrapText="1"/>
    </xf>
    <xf numFmtId="173" fontId="12" fillId="0" borderId="10" xfId="0" applyNumberFormat="1" applyFont="1" applyBorder="1" applyAlignment="1">
      <alignment horizontal="right"/>
    </xf>
    <xf numFmtId="37" fontId="7" fillId="0" borderId="0" xfId="0" applyNumberFormat="1" applyFont="1" applyAlignment="1">
      <alignment horizontal="right"/>
    </xf>
    <xf numFmtId="0" fontId="7" fillId="0" borderId="0" xfId="0" applyFont="1" applyAlignment="1">
      <alignment horizontal="left" wrapText="1"/>
    </xf>
    <xf numFmtId="173" fontId="7" fillId="0" borderId="0" xfId="0" applyNumberFormat="1" applyFont="1" applyAlignment="1">
      <alignment horizontal="right"/>
    </xf>
    <xf numFmtId="0" fontId="8"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left"/>
      <protection/>
    </xf>
    <xf numFmtId="37" fontId="0" fillId="0" borderId="0" xfId="0" applyNumberFormat="1" applyAlignment="1">
      <alignment horizontal="center" vertical="top" wrapText="1"/>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3"/>
  <sheetViews>
    <sheetView showGridLines="0" tabSelected="1" zoomScale="178" zoomScaleNormal="178" zoomScalePageLayoutView="0" workbookViewId="0" topLeftCell="A1">
      <pane ySplit="13" topLeftCell="A14" activePane="bottomLeft" state="frozen"/>
      <selection pane="topLeft" activeCell="A1" sqref="A1"/>
      <selection pane="bottomLeft" activeCell="E1" sqref="E1"/>
    </sheetView>
  </sheetViews>
  <sheetFormatPr defaultColWidth="10.5" defaultRowHeight="12" customHeight="1"/>
  <cols>
    <col min="1" max="1" width="7.5" style="3" customWidth="1"/>
    <col min="2" max="2" width="14.66015625" style="4" customWidth="1"/>
    <col min="3" max="3" width="48.5" style="4" customWidth="1"/>
    <col min="4" max="4" width="5.66015625" style="4" customWidth="1"/>
    <col min="5" max="6" width="10.66015625" style="5" customWidth="1"/>
    <col min="7" max="7" width="17.16015625" style="5" customWidth="1"/>
    <col min="8" max="16384" width="10.5" style="2" customWidth="1"/>
  </cols>
  <sheetData>
    <row r="1" ht="12" customHeight="1">
      <c r="E1" s="5" t="s">
        <v>127</v>
      </c>
    </row>
    <row r="2" spans="1:7" s="1" customFormat="1" ht="27.75" customHeight="1">
      <c r="A2" s="35" t="s">
        <v>27</v>
      </c>
      <c r="B2" s="35"/>
      <c r="C2" s="35"/>
      <c r="D2" s="35"/>
      <c r="E2" s="35"/>
      <c r="F2" s="35"/>
      <c r="G2" s="35"/>
    </row>
    <row r="3" spans="1:7" s="1" customFormat="1" ht="12.75" customHeight="1">
      <c r="A3" s="6" t="s">
        <v>8</v>
      </c>
      <c r="B3" s="7"/>
      <c r="C3" s="7"/>
      <c r="D3" s="7"/>
      <c r="E3" s="7"/>
      <c r="F3" s="7"/>
      <c r="G3" s="7"/>
    </row>
    <row r="4" spans="1:7" s="1" customFormat="1" ht="12.75" customHeight="1">
      <c r="A4" s="6" t="s">
        <v>9</v>
      </c>
      <c r="B4" s="7" t="s">
        <v>0</v>
      </c>
      <c r="C4" s="7"/>
      <c r="D4" s="7"/>
      <c r="E4" s="7"/>
      <c r="F4" s="7"/>
      <c r="G4" s="7"/>
    </row>
    <row r="5" spans="1:7" s="1" customFormat="1" ht="13.5" customHeight="1">
      <c r="A5" s="8"/>
      <c r="B5" s="9"/>
      <c r="C5" s="8"/>
      <c r="D5" s="10"/>
      <c r="E5" s="11"/>
      <c r="F5" s="11"/>
      <c r="G5" s="11"/>
    </row>
    <row r="6" spans="1:7" s="1" customFormat="1" ht="6.75" customHeight="1">
      <c r="A6" s="36"/>
      <c r="B6" s="36"/>
      <c r="C6" s="36"/>
      <c r="D6" s="7"/>
      <c r="E6" s="7"/>
      <c r="F6" s="7"/>
      <c r="G6" s="7"/>
    </row>
    <row r="7" spans="1:7" s="1" customFormat="1" ht="12.75" customHeight="1">
      <c r="A7" s="7" t="s">
        <v>10</v>
      </c>
      <c r="B7" s="7"/>
      <c r="C7" s="7"/>
      <c r="D7" s="7"/>
      <c r="E7" s="7"/>
      <c r="F7" s="7"/>
      <c r="G7" s="7"/>
    </row>
    <row r="8" spans="1:7" s="1" customFormat="1" ht="13.5" customHeight="1">
      <c r="A8" s="7" t="s">
        <v>28</v>
      </c>
      <c r="B8" s="7"/>
      <c r="C8" s="7"/>
      <c r="D8" s="7"/>
      <c r="E8" s="37" t="s">
        <v>11</v>
      </c>
      <c r="F8" s="37"/>
      <c r="G8" s="37"/>
    </row>
    <row r="9" spans="1:7" s="1" customFormat="1" ht="13.5" customHeight="1">
      <c r="A9" s="7" t="s">
        <v>12</v>
      </c>
      <c r="B9" s="10"/>
      <c r="C9" s="10"/>
      <c r="D9" s="10"/>
      <c r="E9" s="37" t="s">
        <v>121</v>
      </c>
      <c r="F9" s="37"/>
      <c r="G9" s="11"/>
    </row>
    <row r="10" spans="1:7" s="1" customFormat="1" ht="6" customHeight="1">
      <c r="A10" s="12"/>
      <c r="B10" s="12"/>
      <c r="C10" s="12"/>
      <c r="D10" s="12"/>
      <c r="E10" s="12"/>
      <c r="F10" s="12"/>
      <c r="G10" s="12"/>
    </row>
    <row r="11" spans="1:7" s="1" customFormat="1" ht="24" customHeight="1">
      <c r="A11" s="13" t="s">
        <v>29</v>
      </c>
      <c r="B11" s="13" t="s">
        <v>30</v>
      </c>
      <c r="C11" s="13" t="s">
        <v>13</v>
      </c>
      <c r="D11" s="13" t="s">
        <v>31</v>
      </c>
      <c r="E11" s="13" t="s">
        <v>32</v>
      </c>
      <c r="F11" s="13" t="s">
        <v>33</v>
      </c>
      <c r="G11" s="13" t="s">
        <v>14</v>
      </c>
    </row>
    <row r="12" spans="1:7" s="1" customFormat="1" ht="12.75" customHeight="1">
      <c r="A12" s="12"/>
      <c r="B12" s="12"/>
      <c r="C12" s="12"/>
      <c r="D12" s="12"/>
      <c r="E12" s="12"/>
      <c r="F12" s="12"/>
      <c r="G12" s="12"/>
    </row>
    <row r="13" spans="1:7" s="1" customFormat="1" ht="30" customHeight="1">
      <c r="A13" s="14"/>
      <c r="B13" s="15" t="s">
        <v>2</v>
      </c>
      <c r="C13" s="15" t="s">
        <v>15</v>
      </c>
      <c r="D13" s="15"/>
      <c r="E13" s="16"/>
      <c r="F13" s="16"/>
      <c r="G13" s="16">
        <f>G14+G29+G49+G53+G55+G38</f>
        <v>0</v>
      </c>
    </row>
    <row r="14" spans="1:7" s="1" customFormat="1" ht="30.75" customHeight="1">
      <c r="A14" s="17"/>
      <c r="B14" s="18" t="s">
        <v>1</v>
      </c>
      <c r="C14" s="18" t="s">
        <v>16</v>
      </c>
      <c r="D14" s="18"/>
      <c r="E14" s="19"/>
      <c r="F14" s="19"/>
      <c r="G14" s="19">
        <f>SUM(G15:G27)</f>
        <v>0</v>
      </c>
    </row>
    <row r="15" spans="1:7" s="1" customFormat="1" ht="28.5" customHeight="1">
      <c r="A15" s="20">
        <v>1</v>
      </c>
      <c r="B15" s="21" t="s">
        <v>34</v>
      </c>
      <c r="C15" s="21" t="s">
        <v>35</v>
      </c>
      <c r="D15" s="21" t="s">
        <v>36</v>
      </c>
      <c r="E15" s="22">
        <v>75</v>
      </c>
      <c r="F15" s="22">
        <v>0</v>
      </c>
      <c r="G15" s="22">
        <f>E15*F15</f>
        <v>0</v>
      </c>
    </row>
    <row r="16" spans="1:7" s="1" customFormat="1" ht="24" customHeight="1">
      <c r="A16" s="23"/>
      <c r="B16" s="24"/>
      <c r="C16" s="24" t="s">
        <v>37</v>
      </c>
      <c r="D16" s="24"/>
      <c r="E16" s="25">
        <v>75</v>
      </c>
      <c r="F16" s="25"/>
      <c r="G16" s="22"/>
    </row>
    <row r="17" spans="1:7" s="1" customFormat="1" ht="13.5" customHeight="1">
      <c r="A17" s="20">
        <v>2</v>
      </c>
      <c r="B17" s="21" t="s">
        <v>38</v>
      </c>
      <c r="C17" s="21" t="s">
        <v>39</v>
      </c>
      <c r="D17" s="21" t="s">
        <v>36</v>
      </c>
      <c r="E17" s="22">
        <v>75</v>
      </c>
      <c r="F17" s="22">
        <v>0</v>
      </c>
      <c r="G17" s="22">
        <f aca="true" t="shared" si="0" ref="G17:G27">E17*F17</f>
        <v>0</v>
      </c>
    </row>
    <row r="18" spans="1:7" s="1" customFormat="1" ht="24" customHeight="1">
      <c r="A18" s="20">
        <v>3</v>
      </c>
      <c r="B18" s="21" t="s">
        <v>40</v>
      </c>
      <c r="C18" s="21" t="s">
        <v>41</v>
      </c>
      <c r="D18" s="21" t="s">
        <v>42</v>
      </c>
      <c r="E18" s="22">
        <v>62.5</v>
      </c>
      <c r="F18" s="22">
        <v>0</v>
      </c>
      <c r="G18" s="22">
        <f t="shared" si="0"/>
        <v>0</v>
      </c>
    </row>
    <row r="19" spans="1:7" s="1" customFormat="1" ht="24" customHeight="1">
      <c r="A19" s="23"/>
      <c r="B19" s="24"/>
      <c r="C19" s="24" t="s">
        <v>43</v>
      </c>
      <c r="D19" s="24"/>
      <c r="E19" s="25">
        <v>62.5</v>
      </c>
      <c r="F19" s="25"/>
      <c r="G19" s="22"/>
    </row>
    <row r="20" spans="1:7" s="1" customFormat="1" ht="13.5" customHeight="1">
      <c r="A20" s="20">
        <v>4</v>
      </c>
      <c r="B20" s="21" t="s">
        <v>44</v>
      </c>
      <c r="C20" s="21" t="s">
        <v>45</v>
      </c>
      <c r="D20" s="21" t="s">
        <v>42</v>
      </c>
      <c r="E20" s="22">
        <v>62.5</v>
      </c>
      <c r="F20" s="22">
        <v>0</v>
      </c>
      <c r="G20" s="22">
        <f t="shared" si="0"/>
        <v>0</v>
      </c>
    </row>
    <row r="21" spans="1:7" s="1" customFormat="1" ht="24" customHeight="1">
      <c r="A21" s="20">
        <v>5</v>
      </c>
      <c r="B21" s="21" t="s">
        <v>46</v>
      </c>
      <c r="C21" s="21" t="s">
        <v>47</v>
      </c>
      <c r="D21" s="21" t="s">
        <v>36</v>
      </c>
      <c r="E21" s="22">
        <v>75</v>
      </c>
      <c r="F21" s="22">
        <v>0</v>
      </c>
      <c r="G21" s="22">
        <f t="shared" si="0"/>
        <v>0</v>
      </c>
    </row>
    <row r="22" spans="1:7" s="1" customFormat="1" ht="24" customHeight="1">
      <c r="A22" s="20">
        <v>6</v>
      </c>
      <c r="B22" s="21" t="s">
        <v>48</v>
      </c>
      <c r="C22" s="21" t="s">
        <v>49</v>
      </c>
      <c r="D22" s="21" t="s">
        <v>36</v>
      </c>
      <c r="E22" s="22">
        <v>75</v>
      </c>
      <c r="F22" s="22">
        <v>0</v>
      </c>
      <c r="G22" s="22">
        <f t="shared" si="0"/>
        <v>0</v>
      </c>
    </row>
    <row r="23" spans="1:7" s="1" customFormat="1" ht="24" customHeight="1">
      <c r="A23" s="20">
        <v>7</v>
      </c>
      <c r="B23" s="21" t="s">
        <v>50</v>
      </c>
      <c r="C23" s="21" t="s">
        <v>51</v>
      </c>
      <c r="D23" s="21" t="s">
        <v>36</v>
      </c>
      <c r="E23" s="22">
        <v>75</v>
      </c>
      <c r="F23" s="22">
        <v>0</v>
      </c>
      <c r="G23" s="22">
        <f t="shared" si="0"/>
        <v>0</v>
      </c>
    </row>
    <row r="24" spans="1:7" s="1" customFormat="1" ht="24" customHeight="1">
      <c r="A24" s="20">
        <v>8</v>
      </c>
      <c r="B24" s="21" t="s">
        <v>52</v>
      </c>
      <c r="C24" s="21" t="s">
        <v>53</v>
      </c>
      <c r="D24" s="21" t="s">
        <v>36</v>
      </c>
      <c r="E24" s="22">
        <v>75</v>
      </c>
      <c r="F24" s="22">
        <v>0</v>
      </c>
      <c r="G24" s="22">
        <f t="shared" si="0"/>
        <v>0</v>
      </c>
    </row>
    <row r="25" spans="1:7" s="1" customFormat="1" ht="34.5" customHeight="1">
      <c r="A25" s="20">
        <v>9</v>
      </c>
      <c r="B25" s="21" t="s">
        <v>54</v>
      </c>
      <c r="C25" s="21" t="s">
        <v>55</v>
      </c>
      <c r="D25" s="21" t="s">
        <v>36</v>
      </c>
      <c r="E25" s="22">
        <v>75</v>
      </c>
      <c r="F25" s="22">
        <v>0</v>
      </c>
      <c r="G25" s="22">
        <f t="shared" si="0"/>
        <v>0</v>
      </c>
    </row>
    <row r="26" spans="1:7" s="1" customFormat="1" ht="24" customHeight="1">
      <c r="A26" s="20">
        <v>10</v>
      </c>
      <c r="B26" s="21" t="s">
        <v>56</v>
      </c>
      <c r="C26" s="21" t="s">
        <v>57</v>
      </c>
      <c r="D26" s="21" t="s">
        <v>36</v>
      </c>
      <c r="E26" s="22">
        <v>75</v>
      </c>
      <c r="F26" s="22">
        <v>0</v>
      </c>
      <c r="G26" s="22">
        <f t="shared" si="0"/>
        <v>0</v>
      </c>
    </row>
    <row r="27" spans="1:7" s="1" customFormat="1" ht="13.5" customHeight="1">
      <c r="A27" s="20">
        <v>11</v>
      </c>
      <c r="B27" s="21" t="s">
        <v>58</v>
      </c>
      <c r="C27" s="21" t="s">
        <v>59</v>
      </c>
      <c r="D27" s="21" t="s">
        <v>60</v>
      </c>
      <c r="E27" s="22">
        <v>135</v>
      </c>
      <c r="F27" s="22">
        <v>0</v>
      </c>
      <c r="G27" s="22">
        <f t="shared" si="0"/>
        <v>0</v>
      </c>
    </row>
    <row r="28" spans="1:7" s="1" customFormat="1" ht="24" customHeight="1">
      <c r="A28" s="23"/>
      <c r="B28" s="24"/>
      <c r="C28" s="24" t="s">
        <v>61</v>
      </c>
      <c r="D28" s="24"/>
      <c r="E28" s="25">
        <v>135</v>
      </c>
      <c r="F28" s="25"/>
      <c r="G28" s="25"/>
    </row>
    <row r="29" spans="1:7" s="1" customFormat="1" ht="13.5" customHeight="1">
      <c r="A29" s="17"/>
      <c r="B29" s="18" t="s">
        <v>3</v>
      </c>
      <c r="C29" s="18" t="s">
        <v>17</v>
      </c>
      <c r="D29" s="18"/>
      <c r="E29" s="19"/>
      <c r="F29" s="19"/>
      <c r="G29" s="19">
        <f>SUM(G30:G36)</f>
        <v>0</v>
      </c>
    </row>
    <row r="30" spans="1:7" s="1" customFormat="1" ht="28.5" customHeight="1">
      <c r="A30" s="20">
        <v>12</v>
      </c>
      <c r="B30" s="21" t="s">
        <v>62</v>
      </c>
      <c r="C30" s="21" t="s">
        <v>63</v>
      </c>
      <c r="D30" s="21" t="s">
        <v>42</v>
      </c>
      <c r="E30" s="22">
        <v>72.9</v>
      </c>
      <c r="F30" s="22">
        <v>0</v>
      </c>
      <c r="G30" s="22">
        <f>E30*F30</f>
        <v>0</v>
      </c>
    </row>
    <row r="31" spans="1:7" s="1" customFormat="1" ht="24" customHeight="1">
      <c r="A31" s="20">
        <v>13</v>
      </c>
      <c r="B31" s="21" t="s">
        <v>64</v>
      </c>
      <c r="C31" s="21" t="s">
        <v>65</v>
      </c>
      <c r="D31" s="21" t="s">
        <v>36</v>
      </c>
      <c r="E31" s="22">
        <v>50</v>
      </c>
      <c r="F31" s="22">
        <v>0</v>
      </c>
      <c r="G31" s="22">
        <f aca="true" t="shared" si="1" ref="G31:G36">E31*F31</f>
        <v>0</v>
      </c>
    </row>
    <row r="32" spans="1:7" s="1" customFormat="1" ht="13.5" customHeight="1">
      <c r="A32" s="23"/>
      <c r="B32" s="24"/>
      <c r="C32" s="24" t="s">
        <v>66</v>
      </c>
      <c r="D32" s="24"/>
      <c r="E32" s="25">
        <v>50</v>
      </c>
      <c r="F32" s="25"/>
      <c r="G32" s="22"/>
    </row>
    <row r="33" spans="1:7" s="1" customFormat="1" ht="13.5" customHeight="1">
      <c r="A33" s="20">
        <v>14</v>
      </c>
      <c r="B33" s="21" t="s">
        <v>67</v>
      </c>
      <c r="C33" s="21" t="s">
        <v>68</v>
      </c>
      <c r="D33" s="21" t="s">
        <v>36</v>
      </c>
      <c r="E33" s="22">
        <v>50</v>
      </c>
      <c r="F33" s="22">
        <v>0</v>
      </c>
      <c r="G33" s="22">
        <f t="shared" si="1"/>
        <v>0</v>
      </c>
    </row>
    <row r="34" spans="1:7" s="1" customFormat="1" ht="24" customHeight="1">
      <c r="A34" s="20">
        <v>15</v>
      </c>
      <c r="B34" s="21" t="s">
        <v>69</v>
      </c>
      <c r="C34" s="21" t="s">
        <v>70</v>
      </c>
      <c r="D34" s="21" t="s">
        <v>60</v>
      </c>
      <c r="E34" s="22">
        <v>3.15</v>
      </c>
      <c r="F34" s="22">
        <v>0</v>
      </c>
      <c r="G34" s="22">
        <f t="shared" si="1"/>
        <v>0</v>
      </c>
    </row>
    <row r="35" spans="1:7" s="1" customFormat="1" ht="13.5" customHeight="1">
      <c r="A35" s="23"/>
      <c r="B35" s="24"/>
      <c r="C35" s="24" t="s">
        <v>71</v>
      </c>
      <c r="D35" s="24"/>
      <c r="E35" s="25">
        <v>3.15</v>
      </c>
      <c r="F35" s="25"/>
      <c r="G35" s="22"/>
    </row>
    <row r="36" spans="1:7" s="1" customFormat="1" ht="13.5" customHeight="1">
      <c r="A36" s="20">
        <v>16</v>
      </c>
      <c r="B36" s="21" t="s">
        <v>72</v>
      </c>
      <c r="C36" s="21" t="s">
        <v>122</v>
      </c>
      <c r="D36" s="21" t="s">
        <v>42</v>
      </c>
      <c r="E36" s="22">
        <v>72.9</v>
      </c>
      <c r="F36" s="22">
        <v>0</v>
      </c>
      <c r="G36" s="22">
        <f t="shared" si="1"/>
        <v>0</v>
      </c>
    </row>
    <row r="37" spans="1:7" s="1" customFormat="1" ht="24" customHeight="1">
      <c r="A37" s="23"/>
      <c r="B37" s="24"/>
      <c r="C37" s="24" t="s">
        <v>73</v>
      </c>
      <c r="D37" s="24"/>
      <c r="E37" s="25">
        <v>72.9</v>
      </c>
      <c r="F37" s="25"/>
      <c r="G37" s="25"/>
    </row>
    <row r="38" spans="1:7" s="1" customFormat="1" ht="13.5" customHeight="1">
      <c r="A38" s="17"/>
      <c r="B38" s="18" t="s">
        <v>5</v>
      </c>
      <c r="C38" s="18" t="s">
        <v>18</v>
      </c>
      <c r="D38" s="18"/>
      <c r="E38" s="19"/>
      <c r="F38" s="19"/>
      <c r="G38" s="19">
        <f>SUM(G39:G48)</f>
        <v>0</v>
      </c>
    </row>
    <row r="39" spans="1:7" s="1" customFormat="1" ht="28.5" customHeight="1">
      <c r="A39" s="20">
        <v>17</v>
      </c>
      <c r="B39" s="21" t="s">
        <v>74</v>
      </c>
      <c r="C39" s="21" t="s">
        <v>75</v>
      </c>
      <c r="D39" s="21" t="s">
        <v>36</v>
      </c>
      <c r="E39" s="22">
        <v>24</v>
      </c>
      <c r="F39" s="22">
        <v>0</v>
      </c>
      <c r="G39" s="22">
        <f>E39*F39</f>
        <v>0</v>
      </c>
    </row>
    <row r="40" spans="1:7" s="1" customFormat="1" ht="34.5" customHeight="1">
      <c r="A40" s="23"/>
      <c r="B40" s="24"/>
      <c r="C40" s="24" t="s">
        <v>76</v>
      </c>
      <c r="D40" s="24"/>
      <c r="E40" s="25">
        <v>24</v>
      </c>
      <c r="F40" s="25"/>
      <c r="G40" s="22"/>
    </row>
    <row r="41" spans="1:7" s="1" customFormat="1" ht="13.5" customHeight="1">
      <c r="A41" s="20">
        <v>18</v>
      </c>
      <c r="B41" s="21" t="s">
        <v>77</v>
      </c>
      <c r="C41" s="21" t="s">
        <v>78</v>
      </c>
      <c r="D41" s="21" t="s">
        <v>79</v>
      </c>
      <c r="E41" s="22">
        <v>40</v>
      </c>
      <c r="F41" s="22">
        <v>0</v>
      </c>
      <c r="G41" s="22">
        <f aca="true" t="shared" si="2" ref="G41:G48">E41*F41</f>
        <v>0</v>
      </c>
    </row>
    <row r="42" spans="1:7" s="1" customFormat="1" ht="24" customHeight="1">
      <c r="A42" s="23"/>
      <c r="B42" s="24"/>
      <c r="C42" s="24" t="s">
        <v>80</v>
      </c>
      <c r="D42" s="24"/>
      <c r="E42" s="25">
        <v>40</v>
      </c>
      <c r="F42" s="25"/>
      <c r="G42" s="22"/>
    </row>
    <row r="43" spans="1:7" s="1" customFormat="1" ht="13.5" customHeight="1">
      <c r="A43" s="20">
        <v>19</v>
      </c>
      <c r="B43" s="21" t="s">
        <v>81</v>
      </c>
      <c r="C43" s="21" t="s">
        <v>82</v>
      </c>
      <c r="D43" s="21" t="s">
        <v>36</v>
      </c>
      <c r="E43" s="22">
        <v>30</v>
      </c>
      <c r="F43" s="22">
        <v>0</v>
      </c>
      <c r="G43" s="22">
        <f t="shared" si="2"/>
        <v>0</v>
      </c>
    </row>
    <row r="44" spans="1:7" s="1" customFormat="1" ht="13.5" customHeight="1">
      <c r="A44" s="23"/>
      <c r="B44" s="24"/>
      <c r="C44" s="24" t="s">
        <v>83</v>
      </c>
      <c r="D44" s="24"/>
      <c r="E44" s="25">
        <v>30</v>
      </c>
      <c r="F44" s="25"/>
      <c r="G44" s="22"/>
    </row>
    <row r="45" spans="1:7" s="1" customFormat="1" ht="13.5" customHeight="1">
      <c r="A45" s="20">
        <v>20</v>
      </c>
      <c r="B45" s="21" t="s">
        <v>84</v>
      </c>
      <c r="C45" s="21" t="s">
        <v>85</v>
      </c>
      <c r="D45" s="21" t="s">
        <v>42</v>
      </c>
      <c r="E45" s="22">
        <v>170</v>
      </c>
      <c r="F45" s="22">
        <v>0</v>
      </c>
      <c r="G45" s="22">
        <f t="shared" si="2"/>
        <v>0</v>
      </c>
    </row>
    <row r="46" spans="1:7" s="1" customFormat="1" ht="24" customHeight="1">
      <c r="A46" s="23"/>
      <c r="B46" s="24"/>
      <c r="C46" s="24" t="s">
        <v>86</v>
      </c>
      <c r="D46" s="24"/>
      <c r="E46" s="25">
        <v>170</v>
      </c>
      <c r="F46" s="25"/>
      <c r="G46" s="22"/>
    </row>
    <row r="47" spans="1:7" s="1" customFormat="1" ht="13.5" customHeight="1">
      <c r="A47" s="20">
        <v>21</v>
      </c>
      <c r="B47" s="21" t="s">
        <v>87</v>
      </c>
      <c r="C47" s="21" t="s">
        <v>88</v>
      </c>
      <c r="D47" s="21" t="s">
        <v>42</v>
      </c>
      <c r="E47" s="22">
        <v>170</v>
      </c>
      <c r="F47" s="22">
        <v>0</v>
      </c>
      <c r="G47" s="22">
        <f t="shared" si="2"/>
        <v>0</v>
      </c>
    </row>
    <row r="48" spans="1:7" s="1" customFormat="1" ht="24" customHeight="1">
      <c r="A48" s="20">
        <v>22</v>
      </c>
      <c r="B48" s="21" t="s">
        <v>89</v>
      </c>
      <c r="C48" s="21" t="s">
        <v>90</v>
      </c>
      <c r="D48" s="21" t="s">
        <v>60</v>
      </c>
      <c r="E48" s="22">
        <v>5.84</v>
      </c>
      <c r="F48" s="22">
        <v>0</v>
      </c>
      <c r="G48" s="22">
        <f t="shared" si="2"/>
        <v>0</v>
      </c>
    </row>
    <row r="49" spans="1:7" s="1" customFormat="1" ht="13.5" customHeight="1">
      <c r="A49" s="17"/>
      <c r="B49" s="18" t="s">
        <v>7</v>
      </c>
      <c r="C49" s="18" t="s">
        <v>19</v>
      </c>
      <c r="D49" s="18"/>
      <c r="E49" s="19"/>
      <c r="F49" s="19"/>
      <c r="G49" s="19">
        <f>G50+G51</f>
        <v>0</v>
      </c>
    </row>
    <row r="50" spans="1:7" s="1" customFormat="1" ht="28.5" customHeight="1">
      <c r="A50" s="20">
        <v>23</v>
      </c>
      <c r="B50" s="21" t="s">
        <v>91</v>
      </c>
      <c r="C50" s="21" t="s">
        <v>123</v>
      </c>
      <c r="D50" s="21" t="s">
        <v>42</v>
      </c>
      <c r="E50" s="22">
        <v>80</v>
      </c>
      <c r="F50" s="22">
        <v>0</v>
      </c>
      <c r="G50" s="22">
        <f>E50*F50</f>
        <v>0</v>
      </c>
    </row>
    <row r="51" spans="1:7" s="1" customFormat="1" ht="24" customHeight="1">
      <c r="A51" s="20">
        <v>24</v>
      </c>
      <c r="B51" s="21" t="s">
        <v>92</v>
      </c>
      <c r="C51" s="21" t="s">
        <v>93</v>
      </c>
      <c r="D51" s="21" t="s">
        <v>36</v>
      </c>
      <c r="E51" s="22">
        <v>14.58</v>
      </c>
      <c r="F51" s="22">
        <v>0</v>
      </c>
      <c r="G51" s="22">
        <f>E51*F51</f>
        <v>0</v>
      </c>
    </row>
    <row r="52" spans="1:7" s="1" customFormat="1" ht="24" customHeight="1">
      <c r="A52" s="23"/>
      <c r="B52" s="24"/>
      <c r="C52" s="24" t="s">
        <v>94</v>
      </c>
      <c r="D52" s="24"/>
      <c r="E52" s="25">
        <v>14.58</v>
      </c>
      <c r="F52" s="25"/>
      <c r="G52" s="25"/>
    </row>
    <row r="53" spans="1:7" s="1" customFormat="1" ht="13.5" customHeight="1">
      <c r="A53" s="17"/>
      <c r="B53" s="18" t="s">
        <v>4</v>
      </c>
      <c r="C53" s="18" t="s">
        <v>20</v>
      </c>
      <c r="D53" s="18"/>
      <c r="E53" s="19"/>
      <c r="F53" s="19"/>
      <c r="G53" s="19">
        <f>G54</f>
        <v>0</v>
      </c>
    </row>
    <row r="54" spans="1:7" s="1" customFormat="1" ht="28.5" customHeight="1">
      <c r="A54" s="20">
        <v>25</v>
      </c>
      <c r="B54" s="21" t="s">
        <v>95</v>
      </c>
      <c r="C54" s="21" t="s">
        <v>96</v>
      </c>
      <c r="D54" s="21" t="s">
        <v>97</v>
      </c>
      <c r="E54" s="22">
        <v>25</v>
      </c>
      <c r="F54" s="22">
        <v>0</v>
      </c>
      <c r="G54" s="22">
        <f>E54*F54</f>
        <v>0</v>
      </c>
    </row>
    <row r="55" spans="1:7" s="1" customFormat="1" ht="24" customHeight="1">
      <c r="A55" s="17"/>
      <c r="B55" s="18" t="s">
        <v>21</v>
      </c>
      <c r="C55" s="18" t="s">
        <v>22</v>
      </c>
      <c r="D55" s="18"/>
      <c r="E55" s="19"/>
      <c r="F55" s="19"/>
      <c r="G55" s="19">
        <f>G56+G57</f>
        <v>0</v>
      </c>
    </row>
    <row r="56" spans="1:7" s="1" customFormat="1" ht="28.5" customHeight="1">
      <c r="A56" s="20">
        <v>26</v>
      </c>
      <c r="B56" s="21" t="s">
        <v>98</v>
      </c>
      <c r="C56" s="21" t="s">
        <v>99</v>
      </c>
      <c r="D56" s="21" t="s">
        <v>60</v>
      </c>
      <c r="E56" s="22">
        <v>275.76</v>
      </c>
      <c r="F56" s="22">
        <v>0</v>
      </c>
      <c r="G56" s="22">
        <f>E56*F56</f>
        <v>0</v>
      </c>
    </row>
    <row r="57" spans="1:7" s="1" customFormat="1" ht="24" customHeight="1">
      <c r="A57" s="20">
        <v>27</v>
      </c>
      <c r="B57" s="21" t="s">
        <v>100</v>
      </c>
      <c r="C57" s="21" t="s">
        <v>101</v>
      </c>
      <c r="D57" s="21" t="s">
        <v>60</v>
      </c>
      <c r="E57" s="22">
        <v>275.76</v>
      </c>
      <c r="F57" s="22">
        <v>0</v>
      </c>
      <c r="G57" s="22">
        <f>E57*F57</f>
        <v>0</v>
      </c>
    </row>
    <row r="58" spans="1:7" s="1" customFormat="1" ht="24" customHeight="1">
      <c r="A58" s="14"/>
      <c r="B58" s="15" t="s">
        <v>6</v>
      </c>
      <c r="C58" s="15" t="s">
        <v>23</v>
      </c>
      <c r="D58" s="15"/>
      <c r="E58" s="16"/>
      <c r="F58" s="16"/>
      <c r="G58" s="16">
        <f>G59</f>
        <v>0</v>
      </c>
    </row>
    <row r="59" spans="1:7" s="1" customFormat="1" ht="30.75" customHeight="1">
      <c r="A59" s="17"/>
      <c r="B59" s="18" t="s">
        <v>24</v>
      </c>
      <c r="C59" s="18" t="s">
        <v>25</v>
      </c>
      <c r="D59" s="18"/>
      <c r="E59" s="19"/>
      <c r="F59" s="19"/>
      <c r="G59" s="19">
        <f>SUM(G60:G73)</f>
        <v>0</v>
      </c>
    </row>
    <row r="60" spans="1:7" s="1" customFormat="1" ht="28.5" customHeight="1">
      <c r="A60" s="20">
        <v>28</v>
      </c>
      <c r="B60" s="21" t="s">
        <v>102</v>
      </c>
      <c r="C60" s="21" t="s">
        <v>103</v>
      </c>
      <c r="D60" s="21" t="s">
        <v>42</v>
      </c>
      <c r="E60" s="22">
        <v>162.5</v>
      </c>
      <c r="F60" s="22">
        <v>0</v>
      </c>
      <c r="G60" s="22">
        <f>F60*E60</f>
        <v>0</v>
      </c>
    </row>
    <row r="61" spans="1:7" s="1" customFormat="1" ht="24" customHeight="1">
      <c r="A61" s="23"/>
      <c r="B61" s="24"/>
      <c r="C61" s="24" t="s">
        <v>104</v>
      </c>
      <c r="D61" s="24"/>
      <c r="E61" s="25">
        <v>82.5</v>
      </c>
      <c r="F61" s="25"/>
      <c r="G61" s="25"/>
    </row>
    <row r="62" spans="1:7" s="1" customFormat="1" ht="13.5" customHeight="1">
      <c r="A62" s="23"/>
      <c r="B62" s="24"/>
      <c r="C62" s="24" t="s">
        <v>105</v>
      </c>
      <c r="D62" s="24"/>
      <c r="E62" s="25">
        <v>80</v>
      </c>
      <c r="F62" s="25"/>
      <c r="G62" s="25"/>
    </row>
    <row r="63" spans="1:7" s="1" customFormat="1" ht="13.5" customHeight="1">
      <c r="A63" s="26"/>
      <c r="B63" s="27"/>
      <c r="C63" s="27" t="s">
        <v>106</v>
      </c>
      <c r="D63" s="27"/>
      <c r="E63" s="28">
        <v>162.5</v>
      </c>
      <c r="F63" s="28"/>
      <c r="G63" s="28"/>
    </row>
    <row r="64" spans="1:7" s="1" customFormat="1" ht="13.5" customHeight="1">
      <c r="A64" s="29">
        <v>29</v>
      </c>
      <c r="B64" s="30" t="s">
        <v>107</v>
      </c>
      <c r="C64" s="30" t="s">
        <v>125</v>
      </c>
      <c r="D64" s="30" t="s">
        <v>42</v>
      </c>
      <c r="E64" s="31">
        <v>162.5</v>
      </c>
      <c r="F64" s="31">
        <v>0</v>
      </c>
      <c r="G64" s="31">
        <f>F64*E64</f>
        <v>0</v>
      </c>
    </row>
    <row r="65" spans="1:7" s="1" customFormat="1" ht="13.5" customHeight="1">
      <c r="A65" s="20">
        <v>30</v>
      </c>
      <c r="B65" s="21" t="s">
        <v>108</v>
      </c>
      <c r="C65" s="21" t="s">
        <v>109</v>
      </c>
      <c r="D65" s="21" t="s">
        <v>42</v>
      </c>
      <c r="E65" s="22">
        <v>120</v>
      </c>
      <c r="F65" s="22">
        <v>0</v>
      </c>
      <c r="G65" s="31">
        <f aca="true" t="shared" si="3" ref="G65:G73">F65*E65</f>
        <v>0</v>
      </c>
    </row>
    <row r="66" spans="1:7" s="1" customFormat="1" ht="13.5" customHeight="1">
      <c r="A66" s="23"/>
      <c r="B66" s="24"/>
      <c r="C66" s="24" t="s">
        <v>110</v>
      </c>
      <c r="D66" s="24"/>
      <c r="E66" s="25">
        <v>120</v>
      </c>
      <c r="F66" s="25"/>
      <c r="G66" s="31"/>
    </row>
    <row r="67" spans="1:7" s="1" customFormat="1" ht="13.5" customHeight="1">
      <c r="A67" s="29">
        <v>31</v>
      </c>
      <c r="B67" s="30" t="s">
        <v>111</v>
      </c>
      <c r="C67" s="30" t="s">
        <v>112</v>
      </c>
      <c r="D67" s="30" t="s">
        <v>42</v>
      </c>
      <c r="E67" s="31">
        <v>123.6</v>
      </c>
      <c r="F67" s="31">
        <v>0</v>
      </c>
      <c r="G67" s="31">
        <f t="shared" si="3"/>
        <v>0</v>
      </c>
    </row>
    <row r="68" spans="1:7" s="1" customFormat="1" ht="13.5" customHeight="1">
      <c r="A68" s="26"/>
      <c r="B68" s="27"/>
      <c r="C68" s="27" t="s">
        <v>113</v>
      </c>
      <c r="D68" s="27"/>
      <c r="E68" s="28">
        <v>123.6</v>
      </c>
      <c r="F68" s="28"/>
      <c r="G68" s="31"/>
    </row>
    <row r="69" spans="1:7" s="1" customFormat="1" ht="13.5" customHeight="1">
      <c r="A69" s="20">
        <v>32</v>
      </c>
      <c r="B69" s="21" t="s">
        <v>114</v>
      </c>
      <c r="C69" s="21" t="s">
        <v>115</v>
      </c>
      <c r="D69" s="21" t="s">
        <v>42</v>
      </c>
      <c r="E69" s="22">
        <v>240</v>
      </c>
      <c r="F69" s="22">
        <v>0</v>
      </c>
      <c r="G69" s="31">
        <f t="shared" si="3"/>
        <v>0</v>
      </c>
    </row>
    <row r="70" spans="1:7" s="1" customFormat="1" ht="24" customHeight="1">
      <c r="A70" s="23"/>
      <c r="B70" s="24"/>
      <c r="C70" s="24" t="s">
        <v>116</v>
      </c>
      <c r="D70" s="24"/>
      <c r="E70" s="25">
        <v>240</v>
      </c>
      <c r="F70" s="25"/>
      <c r="G70" s="31"/>
    </row>
    <row r="71" spans="1:7" s="1" customFormat="1" ht="13.5" customHeight="1">
      <c r="A71" s="29">
        <v>33</v>
      </c>
      <c r="B71" s="30" t="s">
        <v>117</v>
      </c>
      <c r="C71" s="30" t="s">
        <v>124</v>
      </c>
      <c r="D71" s="30" t="s">
        <v>42</v>
      </c>
      <c r="E71" s="31">
        <v>247.2</v>
      </c>
      <c r="F71" s="31">
        <v>0</v>
      </c>
      <c r="G71" s="31">
        <f t="shared" si="3"/>
        <v>0</v>
      </c>
    </row>
    <row r="72" spans="1:7" s="1" customFormat="1" ht="13.5" customHeight="1">
      <c r="A72" s="26"/>
      <c r="B72" s="27"/>
      <c r="C72" s="27" t="s">
        <v>118</v>
      </c>
      <c r="D72" s="27"/>
      <c r="E72" s="28">
        <v>247.2</v>
      </c>
      <c r="F72" s="28"/>
      <c r="G72" s="31"/>
    </row>
    <row r="73" spans="1:7" s="1" customFormat="1" ht="13.5" customHeight="1">
      <c r="A73" s="20">
        <v>34</v>
      </c>
      <c r="B73" s="21" t="s">
        <v>119</v>
      </c>
      <c r="C73" s="21" t="s">
        <v>120</v>
      </c>
      <c r="D73" s="21" t="s">
        <v>60</v>
      </c>
      <c r="E73" s="22">
        <v>1.852</v>
      </c>
      <c r="F73" s="22">
        <v>0</v>
      </c>
      <c r="G73" s="31">
        <f t="shared" si="3"/>
        <v>0</v>
      </c>
    </row>
    <row r="74" spans="1:7" s="1" customFormat="1" ht="24" customHeight="1">
      <c r="A74" s="32"/>
      <c r="B74" s="33"/>
      <c r="C74" s="33" t="s">
        <v>26</v>
      </c>
      <c r="D74" s="33"/>
      <c r="E74" s="34"/>
      <c r="F74" s="34"/>
      <c r="G74" s="34">
        <f>G58+G13</f>
        <v>0</v>
      </c>
    </row>
    <row r="75" spans="1:7" s="1" customFormat="1" ht="30.75" customHeight="1">
      <c r="A75" s="3"/>
      <c r="B75" s="4"/>
      <c r="C75" s="4"/>
      <c r="D75" s="4"/>
      <c r="E75" s="5"/>
      <c r="F75" s="5"/>
      <c r="G75" s="5"/>
    </row>
    <row r="77" spans="1:4" ht="12" customHeight="1">
      <c r="A77" s="38" t="s">
        <v>126</v>
      </c>
      <c r="B77" s="38"/>
      <c r="C77" s="38"/>
      <c r="D77" s="38"/>
    </row>
    <row r="78" spans="1:4" ht="12" customHeight="1">
      <c r="A78" s="38"/>
      <c r="B78" s="38"/>
      <c r="C78" s="38"/>
      <c r="D78" s="38"/>
    </row>
    <row r="79" spans="1:4" ht="12" customHeight="1">
      <c r="A79" s="38"/>
      <c r="B79" s="38"/>
      <c r="C79" s="38"/>
      <c r="D79" s="38"/>
    </row>
    <row r="80" spans="1:4" ht="12" customHeight="1">
      <c r="A80" s="38"/>
      <c r="B80" s="38"/>
      <c r="C80" s="38"/>
      <c r="D80" s="38"/>
    </row>
    <row r="81" spans="1:4" ht="12" customHeight="1">
      <c r="A81" s="38"/>
      <c r="B81" s="38"/>
      <c r="C81" s="38"/>
      <c r="D81" s="38"/>
    </row>
    <row r="82" spans="1:4" ht="12" customHeight="1">
      <c r="A82" s="38"/>
      <c r="B82" s="38"/>
      <c r="C82" s="38"/>
      <c r="D82" s="38"/>
    </row>
    <row r="83" spans="1:4" ht="12" customHeight="1">
      <c r="A83" s="38"/>
      <c r="B83" s="38"/>
      <c r="C83" s="38"/>
      <c r="D83" s="38"/>
    </row>
  </sheetData>
  <sheetProtection selectLockedCells="1" selectUnlockedCells="1"/>
  <mergeCells count="5">
    <mergeCell ref="A2:G2"/>
    <mergeCell ref="A6:C6"/>
    <mergeCell ref="E8:G8"/>
    <mergeCell ref="E9:F9"/>
    <mergeCell ref="A77:D83"/>
  </mergeCells>
  <printOptions/>
  <pageMargins left="0.39375" right="0.39375" top="0.7875" bottom="0.7875" header="0.5118055555555555" footer="0"/>
  <pageSetup fitToHeight="100" fitToWidth="1" horizontalDpi="300" verticalDpi="300" orientation="portrait" paperSize="9"/>
  <headerFooter alignWithMargins="0">
    <oddFooter>&amp;C   Strana &amp;P  z &amp;N</oddFooter>
  </headerFooter>
  <ignoredErrors>
    <ignoredError sqref="G13:G74"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2019-09-12T11:04:26Z</dcterms:created>
  <dcterms:modified xsi:type="dcterms:W3CDTF">2019-09-12T11:10:07Z</dcterms:modified>
  <cp:category/>
  <cp:version/>
  <cp:contentType/>
  <cp:contentStatus/>
</cp:coreProperties>
</file>