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40" yWindow="3320" windowWidth="28800" windowHeight="12440" activeTab="0"/>
  </bookViews>
  <sheets>
    <sheet name="2. Rozpočet - štandard na šírku" sheetId="1" r:id="rId1"/>
  </sheets>
  <definedNames>
    <definedName name="_xlnm.Print_Titles" localSheetId="0">'2. Rozpočet - štandard na šírku'!$11:$13</definedName>
  </definedNames>
  <calcPr fullCalcOnLoad="1"/>
</workbook>
</file>

<file path=xl/sharedStrings.xml><?xml version="1.0" encoding="utf-8"?>
<sst xmlns="http://schemas.openxmlformats.org/spreadsheetml/2006/main" count="177" uniqueCount="124">
  <si>
    <t xml:space="preserve">ROZPOČET  </t>
  </si>
  <si>
    <t>Stavba:   RYBNÍK POPRAD VEĽKÁ - PRÍSTUPOVÁ KOMUNIKÁCIA</t>
  </si>
  <si>
    <t>Objekt:   PRÍSTUPOVÁ KOMUNIKÁCIA</t>
  </si>
  <si>
    <t xml:space="preserve">Objednávateľ:   </t>
  </si>
  <si>
    <t xml:space="preserve">Zhotoviteľ:   </t>
  </si>
  <si>
    <t xml:space="preserve">Spracoval:   </t>
  </si>
  <si>
    <t xml:space="preserve">Miesto:   </t>
  </si>
  <si>
    <t>Č.</t>
  </si>
  <si>
    <t>KCN</t>
  </si>
  <si>
    <t>Kód položky</t>
  </si>
  <si>
    <t>Popis</t>
  </si>
  <si>
    <t>MJ</t>
  </si>
  <si>
    <t>Množstvo celkom</t>
  </si>
  <si>
    <t>Cena jednotková</t>
  </si>
  <si>
    <t>Cena celkom</t>
  </si>
  <si>
    <t>1</t>
  </si>
  <si>
    <t>2</t>
  </si>
  <si>
    <t>4</t>
  </si>
  <si>
    <t>5</t>
  </si>
  <si>
    <t>9</t>
  </si>
  <si>
    <t>HSV</t>
  </si>
  <si>
    <t xml:space="preserve">Práce a dodávky HSV   </t>
  </si>
  <si>
    <t xml:space="preserve">Zemné práce   </t>
  </si>
  <si>
    <t>001</t>
  </si>
  <si>
    <t>121101112</t>
  </si>
  <si>
    <t xml:space="preserve">Odstránenie ornice s premiestn. na hromady, so zložením na vzdialenosť do 100 m a do 1000 m3   </t>
  </si>
  <si>
    <t>m3</t>
  </si>
  <si>
    <t>122302203</t>
  </si>
  <si>
    <t xml:space="preserve">Odkopávka a prekopávka nezapažená pre cesty, v hornine 4 nad 1000 do 10 000 m3   </t>
  </si>
  <si>
    <t>122302209</t>
  </si>
  <si>
    <t xml:space="preserve">Odkopávky a prekopávky nezapažené pre cesty. Príplatok za lepivosť horniny 4   </t>
  </si>
  <si>
    <t>162501142</t>
  </si>
  <si>
    <t xml:space="preserve">Vodorovné premiestnenie výkopku  po spevnenej ceste z  horniny tr.1-4, nad 1000 do 10000 m3 na vzdialenosť do 3000 m   </t>
  </si>
  <si>
    <t>162501143</t>
  </si>
  <si>
    <t xml:space="preserve">Vodorovné premiestnenie výkopku  po spevnenej ceste z  horniny tr.1-4, nad 1000 do 10000 m3, príplatok k cene za každých ďalšich a začatých 1000 m   </t>
  </si>
  <si>
    <t>171101121</t>
  </si>
  <si>
    <t xml:space="preserve">Uloženie sypaniny do násypu  nesúdržných kamenistých hornín   </t>
  </si>
  <si>
    <t>583</t>
  </si>
  <si>
    <t>5833755100</t>
  </si>
  <si>
    <t xml:space="preserve">Štrkopiesok preddrvený 0-63 b   </t>
  </si>
  <si>
    <t>171201203</t>
  </si>
  <si>
    <t xml:space="preserve">Uloženie sypaniny na skládky nad 1000 do 10000 m3   </t>
  </si>
  <si>
    <t>171209002</t>
  </si>
  <si>
    <t xml:space="preserve">Poplatok za skladovanie - zemina a kamenivo (17 05) ostatné   </t>
  </si>
  <si>
    <t>t</t>
  </si>
  <si>
    <t>175203101</t>
  </si>
  <si>
    <t xml:space="preserve">Prísyp tesniacej fólie na objektoch vodných stavieb so sklonom do 1:5   </t>
  </si>
  <si>
    <t>231</t>
  </si>
  <si>
    <t>180402111</t>
  </si>
  <si>
    <t xml:space="preserve">Založenie trávnika parkového výsevom v rovine do 1:5   </t>
  </si>
  <si>
    <t>m2</t>
  </si>
  <si>
    <t>005</t>
  </si>
  <si>
    <t>0057211200</t>
  </si>
  <si>
    <t xml:space="preserve">Trávové semeno - parková zmes   </t>
  </si>
  <si>
    <t>kg</t>
  </si>
  <si>
    <t>181101102</t>
  </si>
  <si>
    <t xml:space="preserve">Úprava pláne v zárezoch v hornine 1-4 so zhutnením   </t>
  </si>
  <si>
    <t>181301111</t>
  </si>
  <si>
    <t xml:space="preserve">Rozprestretie ornice v rovine, plocha nad 500 m2,hr.do 100 m   </t>
  </si>
  <si>
    <t>R</t>
  </si>
  <si>
    <t>k2</t>
  </si>
  <si>
    <t xml:space="preserve">Prenájom prenosného dopravného značenia   </t>
  </si>
  <si>
    <t>ks</t>
  </si>
  <si>
    <t xml:space="preserve">Zakladanie   </t>
  </si>
  <si>
    <t>002</t>
  </si>
  <si>
    <t>212312111</t>
  </si>
  <si>
    <t xml:space="preserve">Lôžko priepustu  z betónu prostého   </t>
  </si>
  <si>
    <t>212532111</t>
  </si>
  <si>
    <t xml:space="preserve">Lôžko priepustu  z kameniva hrubého drveného frakcie 16-32 mm   </t>
  </si>
  <si>
    <t>289971211</t>
  </si>
  <si>
    <t xml:space="preserve">Zhotovenie vrstvy z geotextílie na upravenom povrchu v sklone do 1 : 5 , šírky od 0 do 3 m   </t>
  </si>
  <si>
    <t>693</t>
  </si>
  <si>
    <t>6936651400</t>
  </si>
  <si>
    <t>289971313</t>
  </si>
  <si>
    <t xml:space="preserve">Vodorovné konštrukcie   </t>
  </si>
  <si>
    <t>311</t>
  </si>
  <si>
    <t>461991111</t>
  </si>
  <si>
    <t xml:space="preserve">Zhotovenie ochran. opevnenia dna a svahov melior. kanálov z fólie   </t>
  </si>
  <si>
    <t>283</t>
  </si>
  <si>
    <t>2832206200</t>
  </si>
  <si>
    <t xml:space="preserve">Hydroizolačná fólia hrúbka 1,0 mm   </t>
  </si>
  <si>
    <t>312</t>
  </si>
  <si>
    <t>463212300</t>
  </si>
  <si>
    <t xml:space="preserve">Rovnanina z lomového kameňa nad 3 m3, hmotnosť jednotlivých kameňov do 200 kg s urovnaním povrchu   </t>
  </si>
  <si>
    <t xml:space="preserve">Komunikácie   </t>
  </si>
  <si>
    <t>221</t>
  </si>
  <si>
    <t>564752114</t>
  </si>
  <si>
    <t xml:space="preserve">Podklad alebo kryt z kameniva hrubého drveného veľ. 32-63mm(vibr.štrk) po zhut.hr. 180 mm   </t>
  </si>
  <si>
    <t>564871111</t>
  </si>
  <si>
    <t xml:space="preserve">Podklad zo štrkodrviny s rozprestrením a zhutnením po zhutnení hr. 250 mm   </t>
  </si>
  <si>
    <t>569251111</t>
  </si>
  <si>
    <t xml:space="preserve">Spevnenie krajníc, komunikácií pre peších štrkopieskom alebo kamenivom ťaženým,hr. 150 mm   </t>
  </si>
  <si>
    <t>596911212</t>
  </si>
  <si>
    <t xml:space="preserve">Kladenie zámkovej dlažby  hr. 8 cm pre peších nad 20 m2   </t>
  </si>
  <si>
    <t>592</t>
  </si>
  <si>
    <t>5922902340</t>
  </si>
  <si>
    <t xml:space="preserve">Ostatné konštrukcie a práce-búranie   </t>
  </si>
  <si>
    <t>914001111</t>
  </si>
  <si>
    <t xml:space="preserve">Osadenie a montáž cestnej zvislej dopravnej značky na stľpik, stľp, konzolu alebo objekt   </t>
  </si>
  <si>
    <t>404</t>
  </si>
  <si>
    <t>4044789520</t>
  </si>
  <si>
    <t>917862111</t>
  </si>
  <si>
    <t xml:space="preserve">Osadenie chodník. obrub. betón. stojatého s bočnou oporou z betónu prostého tr. C 10/12,5 do lôžka   </t>
  </si>
  <si>
    <t>m</t>
  </si>
  <si>
    <t>5922903060</t>
  </si>
  <si>
    <t>919311116</t>
  </si>
  <si>
    <t xml:space="preserve">Čelá priepustov z prostého betónu tr.C 25/30 s debnením a ukončujúcou doskou hr.50 mm   </t>
  </si>
  <si>
    <t>919514112</t>
  </si>
  <si>
    <t xml:space="preserve">Zhotovenie priepustu z rúr železobetónových DN 600 mm   </t>
  </si>
  <si>
    <t>5922114200</t>
  </si>
  <si>
    <t xml:space="preserve">Rúra železobetónová pre dažďové vody TZP 4-60 Ms 60xdĺ.100cm   </t>
  </si>
  <si>
    <t>99</t>
  </si>
  <si>
    <t xml:space="preserve">Presun hmôt HSV   </t>
  </si>
  <si>
    <t>998223011</t>
  </si>
  <si>
    <t xml:space="preserve">Presun hmôt pre pozemné komunikácie s krytom dláždeným (822 2.3, 822 5.3) akejkoľvek dĺžky objektu   </t>
  </si>
  <si>
    <t xml:space="preserve">Celkom   </t>
  </si>
  <si>
    <t xml:space="preserve">Dátum:  </t>
  </si>
  <si>
    <t xml:space="preserve">Predmet zákazky v celom rozsahu je opísaný tak, aby bol presne a zrozumiteľne špecifikovaný. Ak niektorý z použitých parametrov, alebo rozpätie parametrov identifikuje konkrétny typ výrobku, alebo výrobok konkrétneho výrobcu, verejný obstarávateľ umožní nahradiť takýto výrobok ekvivalentným výrobkom alebo ekvivalentom technického riešenia pod podmienkou, že ekvivalentný výrobok alebo ekvivalentné technické riešenie bude spĺňať úžitkové, prevádzkové a funkčné charakteristiky, ktoré sú nevyhnutné na zabezpečenie účelu, na ktoré sú uvedené technológie a zariadenia určené. Pri výrobkoch, príslušenstvách konkrétnej značky, uchádzač môže predložiť aj ekvivalenty inej značky v rovnakej alebo vyššej kvalite.
</t>
  </si>
  <si>
    <t xml:space="preserve">Geotextília netkaná polypropylénová 400 alebo ekvivalentný   </t>
  </si>
  <si>
    <t xml:space="preserve">Zhotovenie vrátane dodávky vrstvy z geomreže SR 110 alebo ekvivalentný na upravenom povrchu   </t>
  </si>
  <si>
    <t xml:space="preserve"> dlažba s fázou 8 cm, sivá (základný prvok)   </t>
  </si>
  <si>
    <t>IP6 „Priechod pre chodcov“,pozink.dopr.značka, základný rozmer  500x500  mm, fólia RA1   alebo ekvivlanentý</t>
  </si>
  <si>
    <t xml:space="preserve"> Obrubník cestný 100/25/15 cm, sivá   </t>
  </si>
  <si>
    <t>Príloha č. 1b</t>
  </si>
</sst>
</file>

<file path=xl/styles.xml><?xml version="1.0" encoding="utf-8"?>
<styleSheet xmlns="http://schemas.openxmlformats.org/spreadsheetml/2006/main">
  <numFmts count="3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EUR&quot;;\-#,##0\ &quot;EUR&quot;"/>
    <numFmt numFmtId="181" formatCode="#,##0\ &quot;EUR&quot;;[Red]\-#,##0\ &quot;EUR&quot;"/>
    <numFmt numFmtId="182" formatCode="#,##0.00\ &quot;EUR&quot;;\-#,##0.00\ &quot;EUR&quot;"/>
    <numFmt numFmtId="183" formatCode="#,##0.00\ &quot;EUR&quot;;[Red]\-#,##0.00\ &quot;EUR&quot;"/>
    <numFmt numFmtId="184" formatCode="_-* #,##0\ &quot;EUR&quot;_-;\-* #,##0\ &quot;EUR&quot;_-;_-* &quot;-&quot;\ &quot;EUR&quot;_-;_-@_-"/>
    <numFmt numFmtId="185" formatCode="_-* #,##0\ _E_U_R_-;\-* #,##0\ _E_U_R_-;_-* &quot;-&quot;\ _E_U_R_-;_-@_-"/>
    <numFmt numFmtId="186" formatCode="_-* #,##0.00\ &quot;EUR&quot;_-;\-* #,##0.00\ &quot;EUR&quot;_-;_-* &quot;-&quot;??\ &quot;EUR&quot;_-;_-@_-"/>
    <numFmt numFmtId="187" formatCode="_-* #,##0.00\ _E_U_R_-;\-* #,##0.00\ _E_U_R_-;_-* &quot;-&quot;??\ _E_U_R_-;_-@_-"/>
    <numFmt numFmtId="188" formatCode="#,##0.000;\-#,##0.000"/>
    <numFmt numFmtId="189" formatCode="#,##0.000_ ;\-#,##0.000\ "/>
  </numFmts>
  <fonts count="45">
    <font>
      <sz val="8"/>
      <name val="MS Sans Serif"/>
      <family val="0"/>
    </font>
    <font>
      <b/>
      <sz val="14"/>
      <color indexed="10"/>
      <name val="Arial CE"/>
      <family val="0"/>
    </font>
    <font>
      <b/>
      <sz val="9"/>
      <name val="Arial CE"/>
      <family val="0"/>
    </font>
    <font>
      <sz val="8"/>
      <name val="Arial CE"/>
      <family val="0"/>
    </font>
    <font>
      <sz val="9"/>
      <name val="Arial CE"/>
      <family val="0"/>
    </font>
    <font>
      <sz val="7"/>
      <name val="Arial CE"/>
      <family val="0"/>
    </font>
    <font>
      <b/>
      <sz val="11"/>
      <color indexed="18"/>
      <name val="Arial CE"/>
      <family val="0"/>
    </font>
    <font>
      <b/>
      <sz val="10"/>
      <color indexed="18"/>
      <name val="Arial CE"/>
      <family val="0"/>
    </font>
    <font>
      <i/>
      <sz val="8"/>
      <color indexed="12"/>
      <name val="Arial CE"/>
      <family val="0"/>
    </font>
    <font>
      <b/>
      <sz val="11"/>
      <name val="Arial CE"/>
      <family val="0"/>
    </font>
    <font>
      <sz val="11"/>
      <color indexed="8"/>
      <name val="Calibri"/>
      <family val="2"/>
    </font>
    <font>
      <sz val="11"/>
      <color indexed="9"/>
      <name val="Calibri"/>
      <family val="2"/>
    </font>
    <font>
      <sz val="11"/>
      <color indexed="14"/>
      <name val="Calibri"/>
      <family val="2"/>
    </font>
    <font>
      <b/>
      <sz val="11"/>
      <color indexed="5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MS Sans Serif"/>
      <family val="0"/>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s>
  <cellStyleXfs count="61">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0" fillId="20" borderId="0" applyNumberFormat="0" applyBorder="0" applyAlignment="0" applyProtection="0"/>
    <xf numFmtId="0" fontId="31" fillId="21"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7" fillId="0" borderId="6" applyNumberFormat="0" applyFill="0" applyAlignment="0" applyProtection="0"/>
    <xf numFmtId="0" fontId="38" fillId="0" borderId="7" applyNumberFormat="0" applyFill="0" applyAlignment="0" applyProtection="0"/>
    <xf numFmtId="0" fontId="39" fillId="0" borderId="0" applyNumberFormat="0" applyFill="0" applyBorder="0" applyAlignment="0" applyProtection="0"/>
    <xf numFmtId="0" fontId="40" fillId="24" borderId="8" applyNumberFormat="0" applyAlignment="0" applyProtection="0"/>
    <xf numFmtId="0" fontId="41" fillId="25" borderId="8" applyNumberFormat="0" applyAlignment="0" applyProtection="0"/>
    <xf numFmtId="0" fontId="42" fillId="25" borderId="9"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44">
    <xf numFmtId="0" fontId="0" fillId="0" borderId="0" xfId="0" applyAlignment="1">
      <alignment vertical="top"/>
    </xf>
    <xf numFmtId="0" fontId="0" fillId="0" borderId="0" xfId="0" applyFont="1" applyAlignment="1">
      <alignment horizontal="left" vertical="top"/>
    </xf>
    <xf numFmtId="37" fontId="0" fillId="0" borderId="0" xfId="0" applyNumberFormat="1" applyAlignment="1">
      <alignment horizontal="center" vertical="top"/>
    </xf>
    <xf numFmtId="0" fontId="0" fillId="0" borderId="0" xfId="0" applyAlignment="1">
      <alignment horizontal="center" vertical="top" wrapText="1"/>
    </xf>
    <xf numFmtId="0" fontId="0" fillId="0" borderId="0" xfId="0" applyAlignment="1">
      <alignment horizontal="left" vertical="top" wrapText="1"/>
    </xf>
    <xf numFmtId="188" fontId="0" fillId="0" borderId="0" xfId="0" applyNumberFormat="1" applyAlignment="1">
      <alignment horizontal="right" vertical="top"/>
    </xf>
    <xf numFmtId="0" fontId="0" fillId="0" borderId="0" xfId="0" applyAlignment="1">
      <alignment horizontal="left" vertical="top"/>
    </xf>
    <xf numFmtId="0" fontId="2" fillId="0" borderId="0" xfId="0" applyFont="1" applyAlignment="1" applyProtection="1">
      <alignment horizontal="left"/>
      <protection/>
    </xf>
    <xf numFmtId="0" fontId="2" fillId="0" borderId="0" xfId="0" applyFont="1" applyAlignment="1" applyProtection="1">
      <alignment horizontal="left" vertical="center"/>
      <protection/>
    </xf>
    <xf numFmtId="0" fontId="3" fillId="0" borderId="0" xfId="0" applyFont="1" applyAlignment="1" applyProtection="1">
      <alignment horizontal="left"/>
      <protection/>
    </xf>
    <xf numFmtId="0" fontId="4" fillId="0" borderId="0" xfId="0" applyFont="1" applyAlignment="1" applyProtection="1">
      <alignment horizontal="left"/>
      <protection/>
    </xf>
    <xf numFmtId="0" fontId="3" fillId="0" borderId="0" xfId="0" applyFont="1" applyAlignment="1" applyProtection="1">
      <alignment horizontal="center" vertical="top" wrapText="1"/>
      <protection/>
    </xf>
    <xf numFmtId="0" fontId="3" fillId="0" borderId="0" xfId="0" applyFont="1" applyAlignment="1" applyProtection="1">
      <alignment horizontal="left" vertical="top" wrapText="1"/>
      <protection/>
    </xf>
    <xf numFmtId="188" fontId="3" fillId="0" borderId="0" xfId="0" applyNumberFormat="1" applyFont="1" applyAlignment="1" applyProtection="1">
      <alignment horizontal="right" vertical="top"/>
      <protection/>
    </xf>
    <xf numFmtId="0" fontId="3" fillId="33" borderId="10" xfId="0" applyFont="1" applyFill="1" applyBorder="1" applyAlignment="1" applyProtection="1">
      <alignment horizontal="center" vertical="center" wrapText="1"/>
      <protection/>
    </xf>
    <xf numFmtId="0" fontId="5" fillId="0" borderId="0" xfId="0" applyFont="1" applyAlignment="1" applyProtection="1">
      <alignment horizontal="left"/>
      <protection/>
    </xf>
    <xf numFmtId="37" fontId="6" fillId="0" borderId="0" xfId="0" applyNumberFormat="1" applyFont="1" applyAlignment="1">
      <alignment horizontal="center"/>
    </xf>
    <xf numFmtId="0" fontId="6" fillId="0" borderId="0" xfId="0" applyFont="1" applyAlignment="1">
      <alignment horizontal="center" wrapText="1"/>
    </xf>
    <xf numFmtId="0" fontId="6" fillId="0" borderId="0" xfId="0" applyFont="1" applyAlignment="1">
      <alignment horizontal="left" wrapText="1"/>
    </xf>
    <xf numFmtId="188" fontId="6" fillId="0" borderId="0" xfId="0" applyNumberFormat="1" applyFont="1" applyAlignment="1">
      <alignment horizontal="right"/>
    </xf>
    <xf numFmtId="37" fontId="7" fillId="0" borderId="0" xfId="0" applyNumberFormat="1" applyFont="1" applyAlignment="1">
      <alignment horizontal="center"/>
    </xf>
    <xf numFmtId="0" fontId="7" fillId="0" borderId="0" xfId="0" applyFont="1" applyAlignment="1">
      <alignment horizontal="center" wrapText="1"/>
    </xf>
    <xf numFmtId="0" fontId="7" fillId="0" borderId="0" xfId="0" applyFont="1" applyAlignment="1">
      <alignment horizontal="left" wrapText="1"/>
    </xf>
    <xf numFmtId="188" fontId="7" fillId="0" borderId="0" xfId="0" applyNumberFormat="1" applyFont="1" applyAlignment="1">
      <alignment horizontal="right"/>
    </xf>
    <xf numFmtId="37" fontId="3" fillId="0" borderId="10"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188" fontId="3" fillId="0" borderId="10" xfId="0" applyNumberFormat="1" applyFont="1" applyBorder="1" applyAlignment="1">
      <alignment horizontal="right" vertical="center"/>
    </xf>
    <xf numFmtId="37" fontId="8" fillId="0" borderId="10" xfId="0" applyNumberFormat="1" applyFont="1" applyBorder="1" applyAlignment="1">
      <alignment horizontal="center"/>
    </xf>
    <xf numFmtId="0" fontId="8" fillId="0" borderId="10" xfId="0" applyFont="1" applyBorder="1" applyAlignment="1">
      <alignment horizontal="center" wrapText="1"/>
    </xf>
    <xf numFmtId="0" fontId="8" fillId="0" borderId="10" xfId="0" applyFont="1" applyBorder="1" applyAlignment="1">
      <alignment horizontal="left" wrapText="1"/>
    </xf>
    <xf numFmtId="188" fontId="8" fillId="0" borderId="10" xfId="0" applyNumberFormat="1" applyFont="1" applyBorder="1" applyAlignment="1">
      <alignment horizontal="right"/>
    </xf>
    <xf numFmtId="37" fontId="9" fillId="0" borderId="0" xfId="0" applyNumberFormat="1" applyFont="1" applyAlignment="1">
      <alignment horizontal="center"/>
    </xf>
    <xf numFmtId="0" fontId="9" fillId="0" borderId="0" xfId="0" applyFont="1" applyAlignment="1">
      <alignment horizontal="center" wrapText="1"/>
    </xf>
    <xf numFmtId="0" fontId="9" fillId="0" borderId="0" xfId="0" applyFont="1" applyAlignment="1">
      <alignment horizontal="left" wrapText="1"/>
    </xf>
    <xf numFmtId="188" fontId="9" fillId="0" borderId="0" xfId="0" applyNumberFormat="1" applyFont="1" applyAlignment="1">
      <alignment horizontal="right"/>
    </xf>
    <xf numFmtId="0" fontId="1"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horizontal="left"/>
      <protection/>
    </xf>
    <xf numFmtId="39" fontId="4" fillId="0" borderId="0" xfId="0" applyNumberFormat="1" applyFont="1" applyAlignment="1" applyProtection="1">
      <alignment horizontal="left" vertical="center"/>
      <protection/>
    </xf>
    <xf numFmtId="37" fontId="0" fillId="0" borderId="0" xfId="0" applyNumberFormat="1" applyAlignment="1">
      <alignment horizontal="center" vertical="top" wrapText="1"/>
    </xf>
    <xf numFmtId="0" fontId="0" fillId="0" borderId="0" xfId="0" applyAlignment="1">
      <alignment vertical="top" wrapText="1"/>
    </xf>
    <xf numFmtId="188" fontId="27" fillId="0" borderId="0" xfId="0" applyNumberFormat="1" applyFont="1" applyAlignment="1">
      <alignment horizontal="right" vertical="top"/>
    </xf>
  </cellXfs>
  <cellStyles count="4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ázov" xfId="43"/>
    <cellStyle name="Neutrálna" xfId="44"/>
    <cellStyle name="Percent" xfId="45"/>
    <cellStyle name="Poznámka" xfId="46"/>
    <cellStyle name="Prepojená bunka" xfId="47"/>
    <cellStyle name="Spolu" xfId="48"/>
    <cellStyle name="Text upozornenia" xfId="49"/>
    <cellStyle name="Vstup" xfId="50"/>
    <cellStyle name="Výpočet" xfId="51"/>
    <cellStyle name="Výstup" xfId="52"/>
    <cellStyle name="Vysvetľujúci text" xfId="53"/>
    <cellStyle name="Zlá" xfId="54"/>
    <cellStyle name="Zvýraznenie1" xfId="55"/>
    <cellStyle name="Zvýraznenie2" xfId="56"/>
    <cellStyle name="Zvýraznenie3" xfId="57"/>
    <cellStyle name="Zvýraznenie4" xfId="58"/>
    <cellStyle name="Zvýraznenie5" xfId="59"/>
    <cellStyle name="Zvýraznenie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64"/>
  <sheetViews>
    <sheetView showGridLines="0" tabSelected="1" zoomScale="110" zoomScaleNormal="110" zoomScalePageLayoutView="0" workbookViewId="0" topLeftCell="A1">
      <selection activeCell="D11" sqref="D11"/>
    </sheetView>
  </sheetViews>
  <sheetFormatPr defaultColWidth="10.5" defaultRowHeight="12" customHeight="1"/>
  <cols>
    <col min="1" max="1" width="8" style="2" customWidth="1"/>
    <col min="2" max="2" width="7.66015625" style="3" customWidth="1"/>
    <col min="3" max="3" width="13.66015625" style="4" customWidth="1"/>
    <col min="4" max="4" width="59.66015625" style="4" customWidth="1"/>
    <col min="5" max="5" width="5.5" style="4" customWidth="1"/>
    <col min="6" max="6" width="11.16015625" style="5" customWidth="1"/>
    <col min="7" max="7" width="11.5" style="5" customWidth="1"/>
    <col min="8" max="8" width="20.16015625" style="5" customWidth="1"/>
    <col min="9" max="16384" width="10.5" style="1" customWidth="1"/>
  </cols>
  <sheetData>
    <row r="1" ht="12" customHeight="1">
      <c r="F1" s="43" t="s">
        <v>123</v>
      </c>
    </row>
    <row r="2" spans="1:8" s="6" customFormat="1" ht="27.75" customHeight="1">
      <c r="A2" s="36" t="s">
        <v>0</v>
      </c>
      <c r="B2" s="36"/>
      <c r="C2" s="36"/>
      <c r="D2" s="36"/>
      <c r="E2" s="36"/>
      <c r="F2" s="36"/>
      <c r="G2" s="36"/>
      <c r="H2" s="36"/>
    </row>
    <row r="3" spans="1:8" s="6" customFormat="1" ht="12.75" customHeight="1">
      <c r="A3" s="7" t="s">
        <v>1</v>
      </c>
      <c r="B3" s="7"/>
      <c r="C3" s="7"/>
      <c r="D3" s="7"/>
      <c r="E3" s="7"/>
      <c r="F3" s="7"/>
      <c r="G3" s="7"/>
      <c r="H3" s="7"/>
    </row>
    <row r="4" spans="1:8" s="6" customFormat="1" ht="12.75" customHeight="1">
      <c r="A4" s="7" t="s">
        <v>2</v>
      </c>
      <c r="B4" s="7"/>
      <c r="C4" s="7"/>
      <c r="D4" s="7"/>
      <c r="E4" s="7"/>
      <c r="F4" s="7"/>
      <c r="G4" s="7"/>
      <c r="H4" s="7"/>
    </row>
    <row r="5" spans="1:8" s="6" customFormat="1" ht="13.5" customHeight="1">
      <c r="A5" s="8"/>
      <c r="B5" s="8"/>
      <c r="C5" s="8"/>
      <c r="D5" s="7"/>
      <c r="E5" s="7"/>
      <c r="F5" s="7"/>
      <c r="G5" s="7"/>
      <c r="H5" s="7"/>
    </row>
    <row r="6" spans="1:8" s="6" customFormat="1" ht="6.75" customHeight="1">
      <c r="A6" s="9"/>
      <c r="B6" s="9"/>
      <c r="C6" s="9"/>
      <c r="D6" s="9"/>
      <c r="E6" s="9"/>
      <c r="F6" s="9"/>
      <c r="G6" s="9"/>
      <c r="H6" s="9"/>
    </row>
    <row r="7" spans="1:8" s="6" customFormat="1" ht="12.75" customHeight="1">
      <c r="A7" s="10" t="s">
        <v>3</v>
      </c>
      <c r="B7" s="11"/>
      <c r="C7" s="12"/>
      <c r="D7" s="12"/>
      <c r="E7" s="12"/>
      <c r="F7" s="39" t="s">
        <v>5</v>
      </c>
      <c r="G7" s="40"/>
      <c r="H7" s="13"/>
    </row>
    <row r="8" spans="1:8" s="6" customFormat="1" ht="12.75" customHeight="1">
      <c r="A8" s="37" t="s">
        <v>4</v>
      </c>
      <c r="B8" s="38"/>
      <c r="C8" s="38"/>
      <c r="D8" s="38"/>
      <c r="E8" s="12"/>
      <c r="F8" s="10" t="s">
        <v>116</v>
      </c>
      <c r="G8" s="13"/>
      <c r="H8" s="13"/>
    </row>
    <row r="9" spans="1:8" s="6" customFormat="1" ht="12.75" customHeight="1">
      <c r="A9" s="37" t="s">
        <v>6</v>
      </c>
      <c r="B9" s="38"/>
      <c r="C9" s="38"/>
      <c r="D9" s="12"/>
      <c r="E9" s="12"/>
      <c r="F9" s="13"/>
      <c r="G9" s="13"/>
      <c r="H9" s="13"/>
    </row>
    <row r="10" spans="1:8" s="6" customFormat="1" ht="6.75" customHeight="1">
      <c r="A10" s="9"/>
      <c r="B10" s="9"/>
      <c r="C10" s="9"/>
      <c r="D10" s="9"/>
      <c r="E10" s="9"/>
      <c r="F10" s="9"/>
      <c r="G10" s="9"/>
      <c r="H10" s="9"/>
    </row>
    <row r="11" spans="1:8" s="6" customFormat="1" ht="29.25" customHeight="1">
      <c r="A11" s="14" t="s">
        <v>7</v>
      </c>
      <c r="B11" s="14" t="s">
        <v>8</v>
      </c>
      <c r="C11" s="14" t="s">
        <v>9</v>
      </c>
      <c r="D11" s="14" t="s">
        <v>10</v>
      </c>
      <c r="E11" s="14" t="s">
        <v>11</v>
      </c>
      <c r="F11" s="14" t="s">
        <v>12</v>
      </c>
      <c r="G11" s="14" t="s">
        <v>13</v>
      </c>
      <c r="H11" s="14" t="s">
        <v>14</v>
      </c>
    </row>
    <row r="12" spans="1:8" s="6" customFormat="1" ht="12.75" customHeight="1">
      <c r="A12" s="15"/>
      <c r="B12" s="15"/>
      <c r="C12" s="15"/>
      <c r="D12" s="15"/>
      <c r="E12" s="15"/>
      <c r="F12" s="15"/>
      <c r="G12" s="15"/>
      <c r="H12" s="15"/>
    </row>
    <row r="13" spans="1:8" s="6" customFormat="1" ht="18" customHeight="1">
      <c r="A13" s="16"/>
      <c r="B13" s="17"/>
      <c r="C13" s="18" t="s">
        <v>20</v>
      </c>
      <c r="D13" s="18" t="s">
        <v>21</v>
      </c>
      <c r="E13" s="18"/>
      <c r="F13" s="19"/>
      <c r="G13" s="19"/>
      <c r="H13" s="19">
        <f>H14+H36+H54+H30+H40+H46</f>
        <v>0</v>
      </c>
    </row>
    <row r="14" spans="1:8" s="6" customFormat="1" ht="30.75" customHeight="1">
      <c r="A14" s="20"/>
      <c r="B14" s="21"/>
      <c r="C14" s="22" t="s">
        <v>15</v>
      </c>
      <c r="D14" s="22" t="s">
        <v>22</v>
      </c>
      <c r="E14" s="22"/>
      <c r="F14" s="23"/>
      <c r="G14" s="23"/>
      <c r="H14" s="23">
        <f>SUM(H16:H29)</f>
        <v>0</v>
      </c>
    </row>
    <row r="15" spans="1:8" s="6" customFormat="1" ht="28.5" customHeight="1">
      <c r="A15" s="24">
        <v>1</v>
      </c>
      <c r="B15" s="25" t="s">
        <v>23</v>
      </c>
      <c r="C15" s="26" t="s">
        <v>24</v>
      </c>
      <c r="D15" s="26" t="s">
        <v>25</v>
      </c>
      <c r="E15" s="26" t="s">
        <v>26</v>
      </c>
      <c r="F15" s="27">
        <v>241</v>
      </c>
      <c r="G15" s="27">
        <v>0</v>
      </c>
      <c r="H15" s="27">
        <f>F15*G15</f>
        <v>0</v>
      </c>
    </row>
    <row r="16" spans="1:8" s="6" customFormat="1" ht="24" customHeight="1">
      <c r="A16" s="24">
        <v>2</v>
      </c>
      <c r="B16" s="25" t="s">
        <v>23</v>
      </c>
      <c r="C16" s="26" t="s">
        <v>27</v>
      </c>
      <c r="D16" s="26" t="s">
        <v>28</v>
      </c>
      <c r="E16" s="26" t="s">
        <v>26</v>
      </c>
      <c r="F16" s="27">
        <v>2580</v>
      </c>
      <c r="G16" s="27">
        <v>0</v>
      </c>
      <c r="H16" s="27">
        <f aca="true" t="shared" si="0" ref="H16:H29">F16*G16</f>
        <v>0</v>
      </c>
    </row>
    <row r="17" spans="1:8" s="6" customFormat="1" ht="24" customHeight="1">
      <c r="A17" s="24">
        <v>3</v>
      </c>
      <c r="B17" s="25" t="s">
        <v>23</v>
      </c>
      <c r="C17" s="26" t="s">
        <v>29</v>
      </c>
      <c r="D17" s="26" t="s">
        <v>30</v>
      </c>
      <c r="E17" s="26" t="s">
        <v>26</v>
      </c>
      <c r="F17" s="27">
        <v>2580</v>
      </c>
      <c r="G17" s="27">
        <v>0</v>
      </c>
      <c r="H17" s="27">
        <f t="shared" si="0"/>
        <v>0</v>
      </c>
    </row>
    <row r="18" spans="1:8" s="6" customFormat="1" ht="24" customHeight="1">
      <c r="A18" s="24">
        <v>4</v>
      </c>
      <c r="B18" s="25" t="s">
        <v>23</v>
      </c>
      <c r="C18" s="26" t="s">
        <v>31</v>
      </c>
      <c r="D18" s="26" t="s">
        <v>32</v>
      </c>
      <c r="E18" s="26" t="s">
        <v>26</v>
      </c>
      <c r="F18" s="27">
        <v>2821</v>
      </c>
      <c r="G18" s="27">
        <v>0</v>
      </c>
      <c r="H18" s="27">
        <f t="shared" si="0"/>
        <v>0</v>
      </c>
    </row>
    <row r="19" spans="1:8" s="6" customFormat="1" ht="24" customHeight="1">
      <c r="A19" s="24">
        <v>5</v>
      </c>
      <c r="B19" s="25" t="s">
        <v>23</v>
      </c>
      <c r="C19" s="26" t="s">
        <v>33</v>
      </c>
      <c r="D19" s="26" t="s">
        <v>34</v>
      </c>
      <c r="E19" s="26" t="s">
        <v>26</v>
      </c>
      <c r="F19" s="27">
        <v>47957</v>
      </c>
      <c r="G19" s="27">
        <v>0</v>
      </c>
      <c r="H19" s="27">
        <f t="shared" si="0"/>
        <v>0</v>
      </c>
    </row>
    <row r="20" spans="1:8" s="6" customFormat="1" ht="34.5" customHeight="1">
      <c r="A20" s="24">
        <v>6</v>
      </c>
      <c r="B20" s="25" t="s">
        <v>23</v>
      </c>
      <c r="C20" s="26" t="s">
        <v>35</v>
      </c>
      <c r="D20" s="26" t="s">
        <v>36</v>
      </c>
      <c r="E20" s="26" t="s">
        <v>26</v>
      </c>
      <c r="F20" s="27">
        <v>2830</v>
      </c>
      <c r="G20" s="27">
        <v>0</v>
      </c>
      <c r="H20" s="27">
        <f t="shared" si="0"/>
        <v>0</v>
      </c>
    </row>
    <row r="21" spans="1:8" s="6" customFormat="1" ht="13.5" customHeight="1">
      <c r="A21" s="28">
        <v>7</v>
      </c>
      <c r="B21" s="29" t="s">
        <v>37</v>
      </c>
      <c r="C21" s="30" t="s">
        <v>38</v>
      </c>
      <c r="D21" s="30" t="s">
        <v>39</v>
      </c>
      <c r="E21" s="30" t="s">
        <v>26</v>
      </c>
      <c r="F21" s="31">
        <v>2830</v>
      </c>
      <c r="G21" s="27">
        <v>0</v>
      </c>
      <c r="H21" s="27">
        <f t="shared" si="0"/>
        <v>0</v>
      </c>
    </row>
    <row r="22" spans="1:8" s="6" customFormat="1" ht="13.5" customHeight="1">
      <c r="A22" s="24">
        <v>8</v>
      </c>
      <c r="B22" s="25" t="s">
        <v>23</v>
      </c>
      <c r="C22" s="26" t="s">
        <v>40</v>
      </c>
      <c r="D22" s="26" t="s">
        <v>41</v>
      </c>
      <c r="E22" s="26" t="s">
        <v>26</v>
      </c>
      <c r="F22" s="27">
        <v>2821</v>
      </c>
      <c r="G22" s="27">
        <v>0</v>
      </c>
      <c r="H22" s="27">
        <f t="shared" si="0"/>
        <v>0</v>
      </c>
    </row>
    <row r="23" spans="1:8" s="6" customFormat="1" ht="13.5" customHeight="1">
      <c r="A23" s="24">
        <v>9</v>
      </c>
      <c r="B23" s="25" t="s">
        <v>23</v>
      </c>
      <c r="C23" s="26" t="s">
        <v>42</v>
      </c>
      <c r="D23" s="26" t="s">
        <v>43</v>
      </c>
      <c r="E23" s="26" t="s">
        <v>44</v>
      </c>
      <c r="F23" s="27">
        <v>5077.8</v>
      </c>
      <c r="G23" s="27">
        <v>0</v>
      </c>
      <c r="H23" s="27">
        <f t="shared" si="0"/>
        <v>0</v>
      </c>
    </row>
    <row r="24" spans="1:8" s="6" customFormat="1" ht="13.5" customHeight="1">
      <c r="A24" s="24">
        <v>10</v>
      </c>
      <c r="B24" s="25" t="s">
        <v>23</v>
      </c>
      <c r="C24" s="26" t="s">
        <v>45</v>
      </c>
      <c r="D24" s="26" t="s">
        <v>46</v>
      </c>
      <c r="E24" s="26" t="s">
        <v>26</v>
      </c>
      <c r="F24" s="27">
        <v>124</v>
      </c>
      <c r="G24" s="27">
        <v>0</v>
      </c>
      <c r="H24" s="27">
        <f t="shared" si="0"/>
        <v>0</v>
      </c>
    </row>
    <row r="25" spans="1:8" s="6" customFormat="1" ht="13.5" customHeight="1">
      <c r="A25" s="24">
        <v>11</v>
      </c>
      <c r="B25" s="25" t="s">
        <v>47</v>
      </c>
      <c r="C25" s="26" t="s">
        <v>48</v>
      </c>
      <c r="D25" s="26" t="s">
        <v>49</v>
      </c>
      <c r="E25" s="26" t="s">
        <v>50</v>
      </c>
      <c r="F25" s="27">
        <v>510</v>
      </c>
      <c r="G25" s="27">
        <v>0</v>
      </c>
      <c r="H25" s="27">
        <f t="shared" si="0"/>
        <v>0</v>
      </c>
    </row>
    <row r="26" spans="1:8" s="6" customFormat="1" ht="13.5" customHeight="1">
      <c r="A26" s="28">
        <v>12</v>
      </c>
      <c r="B26" s="29" t="s">
        <v>51</v>
      </c>
      <c r="C26" s="30" t="s">
        <v>52</v>
      </c>
      <c r="D26" s="30" t="s">
        <v>53</v>
      </c>
      <c r="E26" s="30" t="s">
        <v>54</v>
      </c>
      <c r="F26" s="31">
        <v>12.75</v>
      </c>
      <c r="G26" s="31">
        <v>0</v>
      </c>
      <c r="H26" s="27">
        <f t="shared" si="0"/>
        <v>0</v>
      </c>
    </row>
    <row r="27" spans="1:8" s="6" customFormat="1" ht="13.5" customHeight="1">
      <c r="A27" s="24">
        <v>13</v>
      </c>
      <c r="B27" s="25" t="s">
        <v>23</v>
      </c>
      <c r="C27" s="26" t="s">
        <v>55</v>
      </c>
      <c r="D27" s="26" t="s">
        <v>56</v>
      </c>
      <c r="E27" s="26" t="s">
        <v>50</v>
      </c>
      <c r="F27" s="27">
        <v>1205</v>
      </c>
      <c r="G27" s="27">
        <v>0</v>
      </c>
      <c r="H27" s="27">
        <f t="shared" si="0"/>
        <v>0</v>
      </c>
    </row>
    <row r="28" spans="1:8" s="6" customFormat="1" ht="13.5" customHeight="1">
      <c r="A28" s="24">
        <v>14</v>
      </c>
      <c r="B28" s="25" t="s">
        <v>23</v>
      </c>
      <c r="C28" s="26" t="s">
        <v>57</v>
      </c>
      <c r="D28" s="26" t="s">
        <v>58</v>
      </c>
      <c r="E28" s="26" t="s">
        <v>50</v>
      </c>
      <c r="F28" s="27">
        <v>510</v>
      </c>
      <c r="G28" s="27">
        <v>0</v>
      </c>
      <c r="H28" s="27">
        <f t="shared" si="0"/>
        <v>0</v>
      </c>
    </row>
    <row r="29" spans="1:8" s="6" customFormat="1" ht="13.5" customHeight="1">
      <c r="A29" s="24">
        <v>15</v>
      </c>
      <c r="B29" s="25" t="s">
        <v>59</v>
      </c>
      <c r="C29" s="26" t="s">
        <v>60</v>
      </c>
      <c r="D29" s="26" t="s">
        <v>61</v>
      </c>
      <c r="E29" s="26" t="s">
        <v>62</v>
      </c>
      <c r="F29" s="27">
        <v>1</v>
      </c>
      <c r="G29" s="27">
        <v>0</v>
      </c>
      <c r="H29" s="27">
        <f t="shared" si="0"/>
        <v>0</v>
      </c>
    </row>
    <row r="30" spans="1:8" s="6" customFormat="1" ht="13.5" customHeight="1">
      <c r="A30" s="20"/>
      <c r="B30" s="21"/>
      <c r="C30" s="22" t="s">
        <v>16</v>
      </c>
      <c r="D30" s="22" t="s">
        <v>63</v>
      </c>
      <c r="E30" s="22"/>
      <c r="F30" s="23"/>
      <c r="G30" s="23"/>
      <c r="H30" s="23">
        <f>SUM(H31:H35)</f>
        <v>0</v>
      </c>
    </row>
    <row r="31" spans="1:8" s="6" customFormat="1" ht="28.5" customHeight="1">
      <c r="A31" s="24">
        <v>16</v>
      </c>
      <c r="B31" s="25" t="s">
        <v>64</v>
      </c>
      <c r="C31" s="26" t="s">
        <v>65</v>
      </c>
      <c r="D31" s="26" t="s">
        <v>66</v>
      </c>
      <c r="E31" s="26" t="s">
        <v>26</v>
      </c>
      <c r="F31" s="27">
        <v>4.8</v>
      </c>
      <c r="G31" s="27">
        <v>0</v>
      </c>
      <c r="H31" s="27">
        <f>F31*G31</f>
        <v>0</v>
      </c>
    </row>
    <row r="32" spans="1:8" s="6" customFormat="1" ht="13.5" customHeight="1">
      <c r="A32" s="24">
        <v>17</v>
      </c>
      <c r="B32" s="25" t="s">
        <v>64</v>
      </c>
      <c r="C32" s="26" t="s">
        <v>67</v>
      </c>
      <c r="D32" s="26" t="s">
        <v>68</v>
      </c>
      <c r="E32" s="26" t="s">
        <v>26</v>
      </c>
      <c r="F32" s="27">
        <v>4.8</v>
      </c>
      <c r="G32" s="27">
        <v>0</v>
      </c>
      <c r="H32" s="27">
        <f>F32*G32</f>
        <v>0</v>
      </c>
    </row>
    <row r="33" spans="1:8" s="6" customFormat="1" ht="13.5" customHeight="1">
      <c r="A33" s="24">
        <v>18</v>
      </c>
      <c r="B33" s="25" t="s">
        <v>64</v>
      </c>
      <c r="C33" s="26" t="s">
        <v>69</v>
      </c>
      <c r="D33" s="26" t="s">
        <v>70</v>
      </c>
      <c r="E33" s="26" t="s">
        <v>50</v>
      </c>
      <c r="F33" s="27">
        <v>3065</v>
      </c>
      <c r="G33" s="27">
        <v>0</v>
      </c>
      <c r="H33" s="27">
        <f>F33*G33</f>
        <v>0</v>
      </c>
    </row>
    <row r="34" spans="1:8" s="6" customFormat="1" ht="24" customHeight="1">
      <c r="A34" s="28">
        <v>19</v>
      </c>
      <c r="B34" s="29" t="s">
        <v>71</v>
      </c>
      <c r="C34" s="30" t="s">
        <v>72</v>
      </c>
      <c r="D34" s="30" t="s">
        <v>118</v>
      </c>
      <c r="E34" s="30" t="s">
        <v>50</v>
      </c>
      <c r="F34" s="31">
        <v>3344</v>
      </c>
      <c r="G34" s="31">
        <v>0</v>
      </c>
      <c r="H34" s="27">
        <f>F34*G34</f>
        <v>0</v>
      </c>
    </row>
    <row r="35" spans="1:8" s="6" customFormat="1" ht="13.5" customHeight="1">
      <c r="A35" s="24">
        <v>20</v>
      </c>
      <c r="B35" s="25" t="s">
        <v>64</v>
      </c>
      <c r="C35" s="26" t="s">
        <v>73</v>
      </c>
      <c r="D35" s="26" t="s">
        <v>119</v>
      </c>
      <c r="E35" s="26" t="s">
        <v>50</v>
      </c>
      <c r="F35" s="27">
        <v>1205</v>
      </c>
      <c r="G35" s="27">
        <v>0</v>
      </c>
      <c r="H35" s="27">
        <f>F35*G35</f>
        <v>0</v>
      </c>
    </row>
    <row r="36" spans="1:8" s="6" customFormat="1" ht="24" customHeight="1">
      <c r="A36" s="20"/>
      <c r="B36" s="21"/>
      <c r="C36" s="22" t="s">
        <v>17</v>
      </c>
      <c r="D36" s="22" t="s">
        <v>74</v>
      </c>
      <c r="E36" s="22"/>
      <c r="F36" s="23"/>
      <c r="G36" s="23"/>
      <c r="H36" s="23">
        <f>SUM(H37:H39)</f>
        <v>0</v>
      </c>
    </row>
    <row r="37" spans="1:8" s="6" customFormat="1" ht="28.5" customHeight="1">
      <c r="A37" s="24">
        <v>21</v>
      </c>
      <c r="B37" s="25" t="s">
        <v>75</v>
      </c>
      <c r="C37" s="26" t="s">
        <v>76</v>
      </c>
      <c r="D37" s="26" t="s">
        <v>77</v>
      </c>
      <c r="E37" s="26" t="s">
        <v>50</v>
      </c>
      <c r="F37" s="27">
        <v>930</v>
      </c>
      <c r="G37" s="27">
        <v>0</v>
      </c>
      <c r="H37" s="27">
        <f>G37*F37</f>
        <v>0</v>
      </c>
    </row>
    <row r="38" spans="1:8" s="6" customFormat="1" ht="13.5" customHeight="1">
      <c r="A38" s="28">
        <v>22</v>
      </c>
      <c r="B38" s="29" t="s">
        <v>78</v>
      </c>
      <c r="C38" s="30" t="s">
        <v>79</v>
      </c>
      <c r="D38" s="30" t="s">
        <v>80</v>
      </c>
      <c r="E38" s="30" t="s">
        <v>50</v>
      </c>
      <c r="F38" s="31">
        <v>1069.5</v>
      </c>
      <c r="G38" s="31">
        <v>0</v>
      </c>
      <c r="H38" s="27">
        <f>G38*F38</f>
        <v>0</v>
      </c>
    </row>
    <row r="39" spans="1:8" s="6" customFormat="1" ht="13.5" customHeight="1">
      <c r="A39" s="24">
        <v>23</v>
      </c>
      <c r="B39" s="25" t="s">
        <v>81</v>
      </c>
      <c r="C39" s="26" t="s">
        <v>82</v>
      </c>
      <c r="D39" s="26" t="s">
        <v>83</v>
      </c>
      <c r="E39" s="26" t="s">
        <v>26</v>
      </c>
      <c r="F39" s="27">
        <v>540</v>
      </c>
      <c r="G39" s="27">
        <v>0</v>
      </c>
      <c r="H39" s="27">
        <f>G39*F39</f>
        <v>0</v>
      </c>
    </row>
    <row r="40" spans="1:8" s="6" customFormat="1" ht="24" customHeight="1">
      <c r="A40" s="20"/>
      <c r="B40" s="21"/>
      <c r="C40" s="22" t="s">
        <v>18</v>
      </c>
      <c r="D40" s="22" t="s">
        <v>84</v>
      </c>
      <c r="E40" s="22"/>
      <c r="F40" s="23"/>
      <c r="G40" s="23"/>
      <c r="H40" s="23">
        <f>SUM(H41:H45)</f>
        <v>0</v>
      </c>
    </row>
    <row r="41" spans="1:8" s="6" customFormat="1" ht="28.5" customHeight="1">
      <c r="A41" s="24">
        <v>24</v>
      </c>
      <c r="B41" s="25" t="s">
        <v>85</v>
      </c>
      <c r="C41" s="26" t="s">
        <v>86</v>
      </c>
      <c r="D41" s="26" t="s">
        <v>87</v>
      </c>
      <c r="E41" s="26" t="s">
        <v>50</v>
      </c>
      <c r="F41" s="27">
        <v>630</v>
      </c>
      <c r="G41" s="27">
        <v>0</v>
      </c>
      <c r="H41" s="27">
        <f>F41*G41</f>
        <v>0</v>
      </c>
    </row>
    <row r="42" spans="1:8" s="6" customFormat="1" ht="24" customHeight="1">
      <c r="A42" s="24">
        <v>25</v>
      </c>
      <c r="B42" s="25" t="s">
        <v>85</v>
      </c>
      <c r="C42" s="26" t="s">
        <v>88</v>
      </c>
      <c r="D42" s="26" t="s">
        <v>89</v>
      </c>
      <c r="E42" s="26" t="s">
        <v>50</v>
      </c>
      <c r="F42" s="27">
        <v>661.5</v>
      </c>
      <c r="G42" s="27">
        <v>0</v>
      </c>
      <c r="H42" s="27">
        <f>F42*G42</f>
        <v>0</v>
      </c>
    </row>
    <row r="43" spans="1:8" s="6" customFormat="1" ht="24" customHeight="1">
      <c r="A43" s="24">
        <v>26</v>
      </c>
      <c r="B43" s="25" t="s">
        <v>85</v>
      </c>
      <c r="C43" s="26" t="s">
        <v>90</v>
      </c>
      <c r="D43" s="26" t="s">
        <v>91</v>
      </c>
      <c r="E43" s="26" t="s">
        <v>50</v>
      </c>
      <c r="F43" s="27">
        <v>155</v>
      </c>
      <c r="G43" s="27">
        <v>0</v>
      </c>
      <c r="H43" s="27">
        <f>F43*G43</f>
        <v>0</v>
      </c>
    </row>
    <row r="44" spans="1:8" s="6" customFormat="1" ht="24" customHeight="1">
      <c r="A44" s="24">
        <v>27</v>
      </c>
      <c r="B44" s="25" t="s">
        <v>85</v>
      </c>
      <c r="C44" s="26" t="s">
        <v>92</v>
      </c>
      <c r="D44" s="26" t="s">
        <v>93</v>
      </c>
      <c r="E44" s="26" t="s">
        <v>50</v>
      </c>
      <c r="F44" s="27">
        <v>600</v>
      </c>
      <c r="G44" s="27">
        <v>0</v>
      </c>
      <c r="H44" s="27">
        <f>F44*G44</f>
        <v>0</v>
      </c>
    </row>
    <row r="45" spans="1:8" s="6" customFormat="1" ht="13.5" customHeight="1">
      <c r="A45" s="28">
        <v>28</v>
      </c>
      <c r="B45" s="29" t="s">
        <v>94</v>
      </c>
      <c r="C45" s="30" t="s">
        <v>95</v>
      </c>
      <c r="D45" s="30" t="s">
        <v>120</v>
      </c>
      <c r="E45" s="30" t="s">
        <v>50</v>
      </c>
      <c r="F45" s="31">
        <v>612</v>
      </c>
      <c r="G45" s="31">
        <v>0</v>
      </c>
      <c r="H45" s="27">
        <f>F45*G45</f>
        <v>0</v>
      </c>
    </row>
    <row r="46" spans="1:8" s="6" customFormat="1" ht="13.5" customHeight="1">
      <c r="A46" s="20"/>
      <c r="B46" s="21"/>
      <c r="C46" s="22" t="s">
        <v>19</v>
      </c>
      <c r="D46" s="22" t="s">
        <v>96</v>
      </c>
      <c r="E46" s="22"/>
      <c r="F46" s="23"/>
      <c r="G46" s="23"/>
      <c r="H46" s="23">
        <f>SUM(H47:H53)</f>
        <v>0</v>
      </c>
    </row>
    <row r="47" spans="1:8" s="6" customFormat="1" ht="28.5" customHeight="1">
      <c r="A47" s="24">
        <v>29</v>
      </c>
      <c r="B47" s="25" t="s">
        <v>85</v>
      </c>
      <c r="C47" s="26" t="s">
        <v>97</v>
      </c>
      <c r="D47" s="26" t="s">
        <v>98</v>
      </c>
      <c r="E47" s="26" t="s">
        <v>62</v>
      </c>
      <c r="F47" s="27">
        <v>10</v>
      </c>
      <c r="G47" s="27">
        <v>0</v>
      </c>
      <c r="H47" s="27">
        <f aca="true" t="shared" si="1" ref="H47:H53">F47*G47</f>
        <v>0</v>
      </c>
    </row>
    <row r="48" spans="1:8" s="6" customFormat="1" ht="24" customHeight="1">
      <c r="A48" s="28">
        <v>30</v>
      </c>
      <c r="B48" s="29" t="s">
        <v>99</v>
      </c>
      <c r="C48" s="30" t="s">
        <v>100</v>
      </c>
      <c r="D48" s="30" t="s">
        <v>121</v>
      </c>
      <c r="E48" s="30" t="s">
        <v>62</v>
      </c>
      <c r="F48" s="31">
        <v>2</v>
      </c>
      <c r="G48" s="31">
        <v>0</v>
      </c>
      <c r="H48" s="27">
        <f t="shared" si="1"/>
        <v>0</v>
      </c>
    </row>
    <row r="49" spans="1:8" s="6" customFormat="1" ht="24" customHeight="1">
      <c r="A49" s="24">
        <v>31</v>
      </c>
      <c r="B49" s="25" t="s">
        <v>85</v>
      </c>
      <c r="C49" s="26" t="s">
        <v>101</v>
      </c>
      <c r="D49" s="26" t="s">
        <v>102</v>
      </c>
      <c r="E49" s="26" t="s">
        <v>103</v>
      </c>
      <c r="F49" s="27">
        <v>310</v>
      </c>
      <c r="G49" s="27">
        <v>0</v>
      </c>
      <c r="H49" s="27">
        <f t="shared" si="1"/>
        <v>0</v>
      </c>
    </row>
    <row r="50" spans="1:8" s="6" customFormat="1" ht="24" customHeight="1">
      <c r="A50" s="28">
        <v>32</v>
      </c>
      <c r="B50" s="29" t="s">
        <v>94</v>
      </c>
      <c r="C50" s="30" t="s">
        <v>104</v>
      </c>
      <c r="D50" s="30" t="s">
        <v>122</v>
      </c>
      <c r="E50" s="30" t="s">
        <v>62</v>
      </c>
      <c r="F50" s="31">
        <v>313.1</v>
      </c>
      <c r="G50" s="31">
        <v>0</v>
      </c>
      <c r="H50" s="27">
        <f t="shared" si="1"/>
        <v>0</v>
      </c>
    </row>
    <row r="51" spans="1:8" s="6" customFormat="1" ht="13.5" customHeight="1">
      <c r="A51" s="24">
        <v>33</v>
      </c>
      <c r="B51" s="25" t="s">
        <v>75</v>
      </c>
      <c r="C51" s="26" t="s">
        <v>105</v>
      </c>
      <c r="D51" s="26" t="s">
        <v>106</v>
      </c>
      <c r="E51" s="26" t="s">
        <v>26</v>
      </c>
      <c r="F51" s="27">
        <v>4.8</v>
      </c>
      <c r="G51" s="27">
        <v>0</v>
      </c>
      <c r="H51" s="27">
        <f t="shared" si="1"/>
        <v>0</v>
      </c>
    </row>
    <row r="52" spans="1:8" s="6" customFormat="1" ht="24" customHeight="1">
      <c r="A52" s="24">
        <v>34</v>
      </c>
      <c r="B52" s="25" t="s">
        <v>85</v>
      </c>
      <c r="C52" s="26" t="s">
        <v>107</v>
      </c>
      <c r="D52" s="26" t="s">
        <v>108</v>
      </c>
      <c r="E52" s="26" t="s">
        <v>103</v>
      </c>
      <c r="F52" s="27">
        <v>20</v>
      </c>
      <c r="G52" s="27">
        <v>0</v>
      </c>
      <c r="H52" s="27">
        <f t="shared" si="1"/>
        <v>0</v>
      </c>
    </row>
    <row r="53" spans="1:8" s="6" customFormat="1" ht="13.5" customHeight="1">
      <c r="A53" s="28">
        <v>35</v>
      </c>
      <c r="B53" s="29" t="s">
        <v>94</v>
      </c>
      <c r="C53" s="30" t="s">
        <v>109</v>
      </c>
      <c r="D53" s="30" t="s">
        <v>110</v>
      </c>
      <c r="E53" s="30" t="s">
        <v>62</v>
      </c>
      <c r="F53" s="31">
        <v>21.86</v>
      </c>
      <c r="G53" s="31">
        <v>0</v>
      </c>
      <c r="H53" s="27">
        <f t="shared" si="1"/>
        <v>0</v>
      </c>
    </row>
    <row r="54" spans="1:8" s="6" customFormat="1" ht="13.5" customHeight="1">
      <c r="A54" s="20"/>
      <c r="B54" s="21"/>
      <c r="C54" s="22" t="s">
        <v>111</v>
      </c>
      <c r="D54" s="22" t="s">
        <v>112</v>
      </c>
      <c r="E54" s="22"/>
      <c r="F54" s="23"/>
      <c r="G54" s="23"/>
      <c r="H54" s="23">
        <f>H55</f>
        <v>0</v>
      </c>
    </row>
    <row r="55" spans="1:8" s="6" customFormat="1" ht="28.5" customHeight="1">
      <c r="A55" s="24">
        <v>36</v>
      </c>
      <c r="B55" s="25" t="s">
        <v>85</v>
      </c>
      <c r="C55" s="26" t="s">
        <v>113</v>
      </c>
      <c r="D55" s="26" t="s">
        <v>114</v>
      </c>
      <c r="E55" s="26" t="s">
        <v>44</v>
      </c>
      <c r="F55" s="27">
        <v>6658.221</v>
      </c>
      <c r="G55" s="27">
        <v>0</v>
      </c>
      <c r="H55" s="27">
        <f>F55*G55</f>
        <v>0</v>
      </c>
    </row>
    <row r="56" spans="1:8" s="6" customFormat="1" ht="24" customHeight="1">
      <c r="A56" s="32"/>
      <c r="B56" s="33"/>
      <c r="C56" s="34"/>
      <c r="D56" s="34" t="s">
        <v>115</v>
      </c>
      <c r="E56" s="34"/>
      <c r="F56" s="35"/>
      <c r="G56" s="35"/>
      <c r="H56" s="35">
        <f>H54+H46+H40+H36+H14+H30</f>
        <v>0</v>
      </c>
    </row>
    <row r="57" spans="1:8" s="6" customFormat="1" ht="30.75" customHeight="1">
      <c r="A57" s="2"/>
      <c r="B57" s="3"/>
      <c r="C57" s="4"/>
      <c r="D57" s="4"/>
      <c r="E57" s="4"/>
      <c r="F57" s="5"/>
      <c r="G57" s="5"/>
      <c r="H57" s="5"/>
    </row>
    <row r="58" spans="1:4" ht="12" customHeight="1">
      <c r="A58" s="41" t="s">
        <v>117</v>
      </c>
      <c r="B58" s="42"/>
      <c r="C58" s="42"/>
      <c r="D58" s="42"/>
    </row>
    <row r="59" spans="1:4" ht="12" customHeight="1">
      <c r="A59" s="42"/>
      <c r="B59" s="42"/>
      <c r="C59" s="42"/>
      <c r="D59" s="42"/>
    </row>
    <row r="60" spans="1:4" ht="12" customHeight="1">
      <c r="A60" s="42"/>
      <c r="B60" s="42"/>
      <c r="C60" s="42"/>
      <c r="D60" s="42"/>
    </row>
    <row r="61" spans="1:4" ht="12" customHeight="1">
      <c r="A61" s="42"/>
      <c r="B61" s="42"/>
      <c r="C61" s="42"/>
      <c r="D61" s="42"/>
    </row>
    <row r="62" spans="1:4" ht="12" customHeight="1">
      <c r="A62" s="42"/>
      <c r="B62" s="42"/>
      <c r="C62" s="42"/>
      <c r="D62" s="42"/>
    </row>
    <row r="63" spans="1:4" ht="12" customHeight="1">
      <c r="A63" s="42"/>
      <c r="B63" s="42"/>
      <c r="C63" s="42"/>
      <c r="D63" s="42"/>
    </row>
    <row r="64" spans="1:4" ht="12" customHeight="1">
      <c r="A64" s="42"/>
      <c r="B64" s="42"/>
      <c r="C64" s="42"/>
      <c r="D64" s="42"/>
    </row>
  </sheetData>
  <sheetProtection/>
  <mergeCells count="5">
    <mergeCell ref="A2:H2"/>
    <mergeCell ref="A8:D8"/>
    <mergeCell ref="A9:C9"/>
    <mergeCell ref="F7:G7"/>
    <mergeCell ref="A58:D64"/>
  </mergeCells>
  <printOptions/>
  <pageMargins left="0.39370079040527345" right="0.39370079040527345" top="0.7874015808105469" bottom="0.7874015808105469" header="0" footer="0"/>
  <pageSetup blackAndWhite="1" fitToHeight="100" fitToWidth="1" horizontalDpi="600" verticalDpi="600" orientation="landscape" paperSize="9" scale="92"/>
  <headerFooter alignWithMargins="0">
    <oddFooter>&amp;C   Strana &amp;P  z &amp;N</oddFooter>
  </headerFooter>
  <ignoredErrors>
    <ignoredError sqref="H15:H29 H30:H45 H46:H47 H49:H55"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2019-09-12T11:05:47Z</dcterms:created>
  <dcterms:modified xsi:type="dcterms:W3CDTF">2019-09-12T19:59:14Z</dcterms:modified>
  <cp:category/>
  <cp:version/>
  <cp:contentType/>
  <cp:contentStatus/>
</cp:coreProperties>
</file>