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jelonek\Desktop\Przetarg 2024\formularze oferttowe\"/>
    </mc:Choice>
  </mc:AlternateContent>
  <bookViews>
    <workbookView xWindow="0" yWindow="0" windowWidth="28800" windowHeight="12990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113" i="3"/>
  <c r="F112" i="3"/>
  <c r="L110" i="3"/>
  <c r="K110" i="3"/>
  <c r="I110" i="3"/>
  <c r="L109" i="3"/>
  <c r="K109" i="3"/>
  <c r="I109" i="3"/>
  <c r="L108" i="3"/>
  <c r="K108" i="3"/>
  <c r="I108" i="3"/>
  <c r="L107" i="3"/>
  <c r="K107" i="3"/>
  <c r="I107" i="3"/>
  <c r="L106" i="3"/>
  <c r="K106" i="3"/>
  <c r="I106" i="3"/>
  <c r="L105" i="3"/>
  <c r="K105" i="3"/>
  <c r="I105" i="3"/>
  <c r="L104" i="3"/>
  <c r="K104" i="3"/>
  <c r="I104" i="3"/>
  <c r="L103" i="3"/>
  <c r="K103" i="3"/>
  <c r="I103" i="3"/>
  <c r="L102" i="3"/>
  <c r="K102" i="3"/>
  <c r="I102" i="3"/>
  <c r="L101" i="3"/>
  <c r="K101" i="3"/>
  <c r="I101" i="3"/>
  <c r="L100" i="3"/>
  <c r="K100" i="3"/>
  <c r="I100" i="3"/>
  <c r="L99" i="3"/>
  <c r="K99" i="3"/>
  <c r="I99" i="3"/>
  <c r="L98" i="3"/>
  <c r="K98" i="3"/>
  <c r="I98" i="3"/>
  <c r="L97" i="3"/>
  <c r="K97" i="3"/>
  <c r="I97" i="3"/>
  <c r="L96" i="3"/>
  <c r="K96" i="3"/>
  <c r="I96" i="3"/>
  <c r="L95" i="3"/>
  <c r="K95" i="3"/>
  <c r="I95" i="3"/>
  <c r="L94" i="3"/>
  <c r="K94" i="3"/>
  <c r="I94" i="3"/>
  <c r="L93" i="3"/>
  <c r="K93" i="3"/>
  <c r="I93" i="3"/>
  <c r="L92" i="3"/>
  <c r="K92" i="3"/>
  <c r="I92" i="3"/>
  <c r="L91" i="3"/>
  <c r="K91" i="3"/>
  <c r="I91" i="3"/>
  <c r="L90" i="3"/>
  <c r="K90" i="3"/>
  <c r="I90" i="3"/>
  <c r="L89" i="3"/>
  <c r="K89" i="3"/>
  <c r="I89" i="3"/>
  <c r="L88" i="3"/>
  <c r="K88" i="3"/>
  <c r="I88" i="3"/>
  <c r="L87" i="3"/>
  <c r="K87" i="3"/>
  <c r="I87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<sst xmlns="http://schemas.openxmlformats.org/spreadsheetml/2006/main" count="343" uniqueCount="223">
  <si>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</si>
  <si>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</si>
  <si>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</si>
  <si>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</si>
  <si>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</si>
  <si>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</si>
  <si>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</si>
  <si>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</si>
  <si>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</si>
  <si>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</si>
  <si>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</si>
  <si>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</si>
  <si>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</si>
  <si>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</si>
  <si>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</si>
  <si>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</si>
  <si>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</si>
  <si>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</si>
  <si>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</si>
  <si>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</si>
  <si>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</si>
  <si>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</si>
  <si>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</si>
  <si>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</si>
  <si>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</si>
  <si>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26</t>
  </si>
  <si>
    <t>OPR-UC</t>
  </si>
  <si>
    <t>Opryskiwanie upraw opryskiwaczem - ciągnikowym</t>
  </si>
  <si>
    <t xml:space="preserve"> 51</t>
  </si>
  <si>
    <t>WYK-TAL30</t>
  </si>
  <si>
    <t>Zdarcie pokrywy na talerzach 30 cm x 30 cm</t>
  </si>
  <si>
    <t>TSZT</t>
  </si>
  <si>
    <t xml:space="preserve"> 67</t>
  </si>
  <si>
    <t>KOP-ROW</t>
  </si>
  <si>
    <t>Wykopy ziemne o różnych przekrojach</t>
  </si>
  <si>
    <t xml:space="preserve"> 70</t>
  </si>
  <si>
    <t>WYK-PASCP</t>
  </si>
  <si>
    <t>Wyorywanie bruzd pługiem leśnym pod okapem</t>
  </si>
  <si>
    <t>KMTR</t>
  </si>
  <si>
    <t xml:space="preserve"> 73</t>
  </si>
  <si>
    <t>WYK-POGCZ</t>
  </si>
  <si>
    <t>Wyorywanie bruzd pługiem leśnym z pogłębiaczem na powierzchni pow. 0,5 ha</t>
  </si>
  <si>
    <t xml:space="preserve"> 74</t>
  </si>
  <si>
    <t>WYK-P5GCP</t>
  </si>
  <si>
    <t>Wyorywanie bruzd pługiem leśnym z pogłębiaczem na pow. do 0,5 ha (np. gniazda)</t>
  </si>
  <si>
    <t xml:space="preserve"> 80</t>
  </si>
  <si>
    <t>WYK WAŁK</t>
  </si>
  <si>
    <t>Przygotowanie gleby pługofrezarką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</si>
  <si>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</si>
  <si>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</si>
  <si>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</si>
  <si>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</si>
  <si>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</si>
  <si>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</si>
  <si>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</si>
  <si>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</si>
  <si>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</si>
  <si>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</si>
  <si>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</si>
  <si>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</si>
  <si>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</si>
  <si>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</si>
  <si>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</si>
  <si>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</si>
  <si>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</si>
  <si>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</si>
  <si>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</si>
  <si>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</si>
  <si>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</si>
  <si>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</si>
  <si>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</si>
  <si>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</si>
  <si>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</si>
  <si>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</si>
  <si>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</si>
  <si>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</si>
  <si>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</si>
  <si>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</si>
  <si>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</si>
  <si>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</si>
  <si>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</si>
  <si>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</si>
  <si>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</si>
  <si>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</si>
  <si>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</si>
  <si>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</si>
  <si>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</si>
  <si>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</si>
  <si>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139</t>
  </si>
  <si>
    <t>PUŁ-RYJ</t>
  </si>
  <si>
    <t>Wykładanie pułapek na ryjkowce - dołki chwytne, wałki itp.</t>
  </si>
  <si>
    <t>141</t>
  </si>
  <si>
    <t>SZUK-PĘDR</t>
  </si>
  <si>
    <t>Badanie zapędraczenia gleby - dół o objętości 0,5 m3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</si>
  <si>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</si>
  <si>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</si>
  <si>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</si>
  <si>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</si>
  <si>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</si>
  <si>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</si>
  <si>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</si>
  <si>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</si>
  <si>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</si>
  <si>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</si>
  <si>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</si>
  <si>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</si>
  <si>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</si>
  <si>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</si>
  <si>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</si>
  <si>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</si>
  <si>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</si>
  <si>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</si>
  <si>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</si>
  <si>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</si>
  <si>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</si>
  <si>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</si>
  <si>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</si>
  <si>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155</t>
  </si>
  <si>
    <t>PRZYB-1ŻU</t>
  </si>
  <si>
    <t>Przybicie okorowanych żerdzi w jednym rzędzie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</si>
  <si>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</si>
  <si>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</si>
  <si>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</si>
  <si>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</si>
  <si>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</si>
  <si>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</si>
  <si>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</si>
  <si>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160</t>
  </si>
  <si>
    <t>KOR-DRWI</t>
  </si>
  <si>
    <t>Ręczne korowanie drewna wielkowymiarowego iglastego i niszczenie kory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</si>
  <si>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</si>
  <si>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</si>
  <si>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</si>
  <si>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</si>
  <si>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</si>
  <si>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</si>
  <si>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</si>
  <si>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</si>
  <si>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</si>
  <si>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</si>
  <si>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</si>
  <si>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</si>
  <si>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167</t>
  </si>
  <si>
    <t>KONTR-RYJ</t>
  </si>
  <si>
    <t>Kontrola i utrzymanie pułapek w sprawności, wybieranie i usuwanie ryjkowców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</si>
  <si>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</si>
  <si>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</si>
  <si>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</si>
  <si>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</si>
  <si>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</si>
  <si>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</si>
  <si>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</si>
  <si>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</si>
  <si>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</si>
  <si>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367</t>
  </si>
  <si>
    <t>N-ZSGDNSO</t>
  </si>
  <si>
    <t>Zbiór szyszek z gospodarczych drzewostanów nasiennych sosnowych</t>
  </si>
  <si>
    <t>KG</t>
  </si>
  <si>
    <t>389</t>
  </si>
  <si>
    <t>ZB-NASBK</t>
  </si>
  <si>
    <t>Zbiór nasion buka</t>
  </si>
  <si>
    <t>390</t>
  </si>
  <si>
    <t>ZB-NASBRZ</t>
  </si>
  <si>
    <t>Zbiór nasion brzozy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</si>
  <si>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</si>
  <si>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</si>
  <si>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</si>
  <si>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</si>
  <si>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</si>
  <si>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</si>
  <si>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</si>
  <si>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</si>
  <si>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</si>
  <si>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</si>
  <si>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</si>
  <si>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</si>
  <si>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</si>
  <si>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</si>
  <si>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</si>
  <si>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</si>
  <si>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</si>
  <si>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418</t>
  </si>
  <si>
    <t>GRODZ-SZY</t>
  </si>
  <si>
    <t>Grodzenie upraw przed zwierzyną siatką, METODA SZYMISZOWSKA</t>
  </si>
  <si>
    <t>432</t>
  </si>
  <si>
    <t>GODZ MK23</t>
  </si>
  <si>
    <t>Prace godzinowe wykonywane koparką</t>
  </si>
  <si>
    <t>701</t>
  </si>
  <si>
    <t>GODZ RU23</t>
  </si>
  <si>
    <t>Prace godzinowe ręczne z urządzeniem mechanicznym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</si>
  <si>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</si>
  <si>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</si>
  <si>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</si>
  <si>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</si>
  <si>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</si>
  <si>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</si>
  <si>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</si>
  <si>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</si>
  <si>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</si>
  <si>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</si>
  <si>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</si>
  <si>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</si>
  <si>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</si>
  <si>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</si>
  <si>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</si>
  <si>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</si>
  <si>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</si>
  <si>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</si>
  <si>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</si>
  <si>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</si>
  <si>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Rudziniec w roku 2024''  składamy niniejszym ofertę na pakiet pakiet 2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</si>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</sst>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2"/>
  <sheetViews>
    <sheetView tabSelected="1" topLeftCell="A178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2" t="s">
        <v>192</v>
      </c>
      <c r="J2" s="12"/>
      <c r="K2" s="12"/>
      <c r="L2" s="12"/>
      <c r="M2" s="12"/>
      <c r="N2" s="12"/>
      <c r="O2" s="12"/>
    </row>
    <row r="3" spans="2:15" s="1" customFormat="1" ht="28.7" customHeight="1" x14ac:dyDescent="0.2">
      <c r="B3" s="19"/>
      <c r="C3" s="19"/>
      <c r="D3" s="19"/>
      <c r="E3" s="19"/>
    </row>
    <row r="4" spans="2:15" s="1" customFormat="1" ht="2.65" customHeight="1" x14ac:dyDescent="0.2">
      <c r="B4" s="13"/>
      <c r="C4" s="13"/>
      <c r="D4" s="13"/>
    </row>
    <row r="5" spans="2:15" s="1" customFormat="1" ht="28.7" customHeight="1" x14ac:dyDescent="0.2">
      <c r="B5" s="19"/>
      <c r="C5" s="19"/>
      <c r="D5" s="19"/>
      <c r="E5" s="19"/>
    </row>
    <row r="6" spans="2:15" s="1" customFormat="1" ht="2.65" customHeight="1" x14ac:dyDescent="0.2">
      <c r="B6" s="13"/>
      <c r="C6" s="13"/>
      <c r="D6" s="13"/>
    </row>
    <row r="7" spans="2:15" s="1" customFormat="1" ht="28.7" customHeight="1" x14ac:dyDescent="0.2">
      <c r="B7" s="19"/>
      <c r="C7" s="19"/>
      <c r="D7" s="19"/>
      <c r="E7" s="19"/>
    </row>
    <row r="8" spans="2:15" s="1" customFormat="1" ht="5.25" customHeight="1" x14ac:dyDescent="0.2">
      <c r="B8" s="13"/>
      <c r="C8" s="13"/>
      <c r="D8" s="13"/>
    </row>
    <row r="9" spans="2:15" s="1" customFormat="1" ht="4.3499999999999996" customHeight="1" x14ac:dyDescent="0.2"/>
    <row r="10" spans="2:15" s="1" customFormat="1" ht="6.95" customHeight="1" x14ac:dyDescent="0.2">
      <c r="B10" s="16" t="s">
        <v>193</v>
      </c>
      <c r="C10" s="16"/>
      <c r="D10" s="16"/>
    </row>
    <row r="11" spans="2:15" s="1" customFormat="1" ht="12.2" customHeight="1" x14ac:dyDescent="0.2">
      <c r="B11" s="16"/>
      <c r="C11" s="16"/>
      <c r="D11" s="16"/>
      <c r="G11" s="30" t="s">
        <v>194</v>
      </c>
      <c r="H11" s="30"/>
      <c r="I11" s="30"/>
      <c r="J11" s="30"/>
      <c r="K11" s="30"/>
      <c r="L11" s="30"/>
      <c r="M11" s="30"/>
      <c r="N11" s="30"/>
    </row>
    <row r="12" spans="2:15" s="1" customFormat="1" ht="7.9" customHeight="1" x14ac:dyDescent="0.2"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"/>
    <row r="14" spans="2:15" s="1" customFormat="1" ht="24" customHeight="1" x14ac:dyDescent="0.2">
      <c r="E14" s="15" t="s">
        <v>209</v>
      </c>
      <c r="F14" s="15"/>
      <c r="G14" s="15"/>
    </row>
    <row r="15" spans="2:15" s="1" customFormat="1" ht="43.15" customHeight="1" x14ac:dyDescent="0.2"/>
    <row r="16" spans="2:15" s="1" customFormat="1" ht="20.85" customHeight="1" x14ac:dyDescent="0.2">
      <c r="B16" s="14" t="s">
        <v>195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196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197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198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8" t="s">
        <v>210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0.1" customHeight="1" x14ac:dyDescent="0.2">
      <c r="B26" s="34" t="str">
        <f xml:space="preserve"> "1.  Za wykonanie przedmiotu zamówienia w tym Pakiecie oferujemy następujące wynagrodzenie brutto: " &amp; TEXT(F113,"#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199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2" t="s">
        <v>10</v>
      </c>
      <c r="M31" s="2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3370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0">
        <f>ROUND(I32+ K32,2)</f>
        <v>0</v>
      </c>
      <c r="M32" s="21"/>
    </row>
    <row r="33" spans="2:13" s="1" customFormat="1" ht="3.2" customHeight="1" x14ac:dyDescent="0.2"/>
    <row r="34" spans="2:13" s="1" customFormat="1" ht="18.2" customHeight="1" x14ac:dyDescent="0.2">
      <c r="B34" s="14" t="s">
        <v>200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2" t="s">
        <v>10</v>
      </c>
      <c r="M36" s="2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3862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0">
        <f>ROUND(I37+ K37,2)</f>
        <v>0</v>
      </c>
      <c r="M37" s="21"/>
    </row>
    <row r="38" spans="2:13" s="1" customFormat="1" ht="3.2" customHeight="1" x14ac:dyDescent="0.2"/>
    <row r="39" spans="2:13" s="1" customFormat="1" ht="18.2" customHeight="1" x14ac:dyDescent="0.2">
      <c r="B39" s="14" t="s">
        <v>201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2" t="s">
        <v>10</v>
      </c>
      <c r="M41" s="2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7825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0">
        <f>ROUND(I42+ K42,2)</f>
        <v>0</v>
      </c>
      <c r="M42" s="21"/>
    </row>
    <row r="43" spans="2:13" s="1" customFormat="1" ht="3.2" customHeight="1" x14ac:dyDescent="0.2"/>
    <row r="44" spans="2:13" s="1" customFormat="1" ht="18.2" customHeight="1" x14ac:dyDescent="0.2">
      <c r="B44" s="14" t="s">
        <v>202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2" t="s">
        <v>10</v>
      </c>
      <c r="M46" s="2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3226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0">
        <f>ROUND(I47+ K47,2)</f>
        <v>0</v>
      </c>
      <c r="M47" s="21"/>
    </row>
    <row r="48" spans="2:13" s="1" customFormat="1" ht="3.2" customHeight="1" x14ac:dyDescent="0.2"/>
    <row r="49" spans="2:13" s="1" customFormat="1" ht="18.2" customHeight="1" x14ac:dyDescent="0.2">
      <c r="B49" s="14" t="s">
        <v>203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2" t="s">
        <v>10</v>
      </c>
      <c r="M51" s="22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1616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0">
        <f>ROUND(I52+ K52,2)</f>
        <v>0</v>
      </c>
      <c r="M52" s="21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2" t="s">
        <v>10</v>
      </c>
      <c r="M54" s="22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33.65</v>
      </c>
      <c r="H55" s="10">
        <v>0</v>
      </c>
      <c r="I55" s="9">
        <f t="shared" ref="I55:I86" si="0">ROUND(G55* H55,2)</f>
        <v>0</v>
      </c>
      <c r="J55" s="5">
        <v>8</v>
      </c>
      <c r="K55" s="9">
        <f t="shared" ref="K55:K86" si="1">ROUND(I55* J55/100,2)</f>
        <v>0</v>
      </c>
      <c r="L55" s="20">
        <f t="shared" ref="L55:L86" si="2">ROUND(I55+ K55,2)</f>
        <v>0</v>
      </c>
      <c r="M55" s="21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8.8699999999999992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0">
        <f t="shared" si="2"/>
        <v>0</v>
      </c>
      <c r="M56" s="21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32.090000000000003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0">
        <f t="shared" si="2"/>
        <v>0</v>
      </c>
      <c r="M57" s="21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20.18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0">
        <f t="shared" si="2"/>
        <v>0</v>
      </c>
      <c r="M58" s="21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3.2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0">
        <f t="shared" si="2"/>
        <v>0</v>
      </c>
      <c r="M59" s="21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14</v>
      </c>
      <c r="G60" s="8">
        <v>68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0">
        <f t="shared" si="2"/>
        <v>0</v>
      </c>
      <c r="M60" s="21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10.9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0">
        <f t="shared" si="2"/>
        <v>0</v>
      </c>
      <c r="M61" s="21"/>
    </row>
    <row r="62" spans="2:13" s="1" customFormat="1" ht="28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199.06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0">
        <f t="shared" si="2"/>
        <v>0</v>
      </c>
      <c r="M62" s="21"/>
    </row>
    <row r="63" spans="2:13" s="1" customFormat="1" ht="28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38</v>
      </c>
      <c r="G63" s="8">
        <v>61.01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0">
        <f t="shared" si="2"/>
        <v>0</v>
      </c>
      <c r="M63" s="21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38</v>
      </c>
      <c r="G64" s="8">
        <v>7.98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0">
        <f t="shared" si="2"/>
        <v>0</v>
      </c>
      <c r="M64" s="21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31</v>
      </c>
      <c r="G65" s="8">
        <v>61.45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0">
        <f t="shared" si="2"/>
        <v>0</v>
      </c>
      <c r="M65" s="21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31</v>
      </c>
      <c r="G66" s="8">
        <v>5.89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0">
        <f t="shared" si="2"/>
        <v>0</v>
      </c>
      <c r="M66" s="21"/>
    </row>
    <row r="67" spans="2:13" s="1" customFormat="1" ht="28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31</v>
      </c>
      <c r="G67" s="8">
        <v>10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0">
        <f t="shared" si="2"/>
        <v>0</v>
      </c>
      <c r="M67" s="21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31</v>
      </c>
      <c r="G68" s="8">
        <v>214.23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0">
        <f t="shared" si="2"/>
        <v>0</v>
      </c>
      <c r="M68" s="21"/>
    </row>
    <row r="69" spans="2:13" s="1" customFormat="1" ht="28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31</v>
      </c>
      <c r="G69" s="8">
        <v>2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0">
        <f t="shared" si="2"/>
        <v>0</v>
      </c>
      <c r="M69" s="21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31</v>
      </c>
      <c r="G70" s="8">
        <v>293.57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0">
        <f t="shared" si="2"/>
        <v>0</v>
      </c>
      <c r="M70" s="21"/>
    </row>
    <row r="71" spans="2:13" s="1" customFormat="1" ht="28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72.81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0">
        <f t="shared" si="2"/>
        <v>0</v>
      </c>
      <c r="M71" s="21"/>
    </row>
    <row r="72" spans="2:13" s="1" customFormat="1" ht="28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8">
        <v>75.63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0">
        <f t="shared" si="2"/>
        <v>0</v>
      </c>
      <c r="M72" s="21"/>
    </row>
    <row r="73" spans="2:13" s="1" customFormat="1" ht="28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18</v>
      </c>
      <c r="G73" s="8">
        <v>4.71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0">
        <f t="shared" si="2"/>
        <v>0</v>
      </c>
      <c r="M73" s="21"/>
    </row>
    <row r="74" spans="2:13" s="1" customFormat="1" ht="19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18</v>
      </c>
      <c r="G74" s="8">
        <v>56.92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0">
        <f t="shared" si="2"/>
        <v>0</v>
      </c>
      <c r="M74" s="21"/>
    </row>
    <row r="75" spans="2:13" s="1" customFormat="1" ht="19.7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18</v>
      </c>
      <c r="G75" s="8">
        <v>64.680000000000007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0">
        <f t="shared" si="2"/>
        <v>0</v>
      </c>
      <c r="M75" s="21"/>
    </row>
    <row r="76" spans="2:13" s="1" customFormat="1" ht="28.7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18</v>
      </c>
      <c r="G76" s="8">
        <v>85.74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0">
        <f t="shared" si="2"/>
        <v>0</v>
      </c>
      <c r="M76" s="21"/>
    </row>
    <row r="77" spans="2:13" s="1" customFormat="1" ht="28.7" customHeight="1" x14ac:dyDescent="0.2">
      <c r="B77" s="5">
        <v>28</v>
      </c>
      <c r="C77" s="6" t="s">
        <v>84</v>
      </c>
      <c r="D77" s="6" t="s">
        <v>85</v>
      </c>
      <c r="E77" s="7" t="s">
        <v>86</v>
      </c>
      <c r="F77" s="6" t="s">
        <v>87</v>
      </c>
      <c r="G77" s="8">
        <v>50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0">
        <f t="shared" si="2"/>
        <v>0</v>
      </c>
      <c r="M77" s="21"/>
    </row>
    <row r="78" spans="2:13" s="1" customFormat="1" ht="19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87</v>
      </c>
      <c r="G78" s="8">
        <v>105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0">
        <f t="shared" si="2"/>
        <v>0</v>
      </c>
      <c r="M78" s="21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87</v>
      </c>
      <c r="G79" s="8">
        <v>100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0">
        <f t="shared" si="2"/>
        <v>0</v>
      </c>
      <c r="M79" s="21"/>
    </row>
    <row r="80" spans="2:13" s="1" customFormat="1" ht="19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87</v>
      </c>
      <c r="G80" s="8">
        <v>17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0">
        <f t="shared" si="2"/>
        <v>0</v>
      </c>
      <c r="M80" s="21"/>
    </row>
    <row r="81" spans="2:13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100</v>
      </c>
      <c r="G81" s="8">
        <v>8.15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20">
        <f t="shared" si="2"/>
        <v>0</v>
      </c>
      <c r="M81" s="21"/>
    </row>
    <row r="82" spans="2:13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100</v>
      </c>
      <c r="G82" s="8">
        <v>29.93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20">
        <f t="shared" si="2"/>
        <v>0</v>
      </c>
      <c r="M82" s="21"/>
    </row>
    <row r="83" spans="2:13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87</v>
      </c>
      <c r="G83" s="8">
        <v>110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20">
        <f t="shared" si="2"/>
        <v>0</v>
      </c>
      <c r="M83" s="21"/>
    </row>
    <row r="84" spans="2:13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87</v>
      </c>
      <c r="G84" s="8">
        <v>10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20">
        <f t="shared" si="2"/>
        <v>0</v>
      </c>
      <c r="M84" s="21"/>
    </row>
    <row r="85" spans="2:13" s="1" customFormat="1" ht="19.7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100</v>
      </c>
      <c r="G85" s="8">
        <v>112.96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20">
        <f t="shared" si="2"/>
        <v>0</v>
      </c>
      <c r="M85" s="21"/>
    </row>
    <row r="86" spans="2:13" s="1" customFormat="1" ht="19.7" customHeight="1" x14ac:dyDescent="0.2">
      <c r="B86" s="5">
        <v>37</v>
      </c>
      <c r="C86" s="6" t="s">
        <v>113</v>
      </c>
      <c r="D86" s="6" t="s">
        <v>114</v>
      </c>
      <c r="E86" s="7" t="s">
        <v>115</v>
      </c>
      <c r="F86" s="6" t="s">
        <v>116</v>
      </c>
      <c r="G86" s="8">
        <v>115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20">
        <f t="shared" si="2"/>
        <v>0</v>
      </c>
      <c r="M86" s="21"/>
    </row>
    <row r="87" spans="2:13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100</v>
      </c>
      <c r="G87" s="8">
        <v>2.1</v>
      </c>
      <c r="H87" s="10">
        <v>0</v>
      </c>
      <c r="I87" s="9">
        <f t="shared" ref="I87:I118" si="3">ROUND(G87* H87,2)</f>
        <v>0</v>
      </c>
      <c r="J87" s="5">
        <v>23</v>
      </c>
      <c r="K87" s="9">
        <f t="shared" ref="K87:K118" si="4">ROUND(I87* J87/100,2)</f>
        <v>0</v>
      </c>
      <c r="L87" s="20">
        <f t="shared" ref="L87:L118" si="5">ROUND(I87+ K87,2)</f>
        <v>0</v>
      </c>
      <c r="M87" s="21"/>
    </row>
    <row r="88" spans="2:13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123</v>
      </c>
      <c r="G88" s="8">
        <v>30</v>
      </c>
      <c r="H88" s="10">
        <v>0</v>
      </c>
      <c r="I88" s="9">
        <f t="shared" si="3"/>
        <v>0</v>
      </c>
      <c r="J88" s="5">
        <v>8</v>
      </c>
      <c r="K88" s="9">
        <f t="shared" si="4"/>
        <v>0</v>
      </c>
      <c r="L88" s="20">
        <f t="shared" si="5"/>
        <v>0</v>
      </c>
      <c r="M88" s="21"/>
    </row>
    <row r="89" spans="2:13" s="1" customFormat="1" ht="28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123</v>
      </c>
      <c r="G89" s="8">
        <v>30</v>
      </c>
      <c r="H89" s="10">
        <v>0</v>
      </c>
      <c r="I89" s="9">
        <f t="shared" si="3"/>
        <v>0</v>
      </c>
      <c r="J89" s="5">
        <v>8</v>
      </c>
      <c r="K89" s="9">
        <f t="shared" si="4"/>
        <v>0</v>
      </c>
      <c r="L89" s="20">
        <f t="shared" si="5"/>
        <v>0</v>
      </c>
      <c r="M89" s="21"/>
    </row>
    <row r="90" spans="2:13" s="1" customFormat="1" ht="28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14</v>
      </c>
      <c r="G90" s="8">
        <v>20.5</v>
      </c>
      <c r="H90" s="10">
        <v>0</v>
      </c>
      <c r="I90" s="9">
        <f t="shared" si="3"/>
        <v>0</v>
      </c>
      <c r="J90" s="5">
        <v>8</v>
      </c>
      <c r="K90" s="9">
        <f t="shared" si="4"/>
        <v>0</v>
      </c>
      <c r="L90" s="20">
        <f t="shared" si="5"/>
        <v>0</v>
      </c>
      <c r="M90" s="21"/>
    </row>
    <row r="91" spans="2:13" s="1" customFormat="1" ht="28.7" customHeight="1" x14ac:dyDescent="0.2">
      <c r="B91" s="5">
        <v>42</v>
      </c>
      <c r="C91" s="6" t="s">
        <v>130</v>
      </c>
      <c r="D91" s="6" t="s">
        <v>131</v>
      </c>
      <c r="E91" s="7" t="s">
        <v>132</v>
      </c>
      <c r="F91" s="6" t="s">
        <v>87</v>
      </c>
      <c r="G91" s="8">
        <v>30</v>
      </c>
      <c r="H91" s="10">
        <v>0</v>
      </c>
      <c r="I91" s="9">
        <f t="shared" si="3"/>
        <v>0</v>
      </c>
      <c r="J91" s="5">
        <v>23</v>
      </c>
      <c r="K91" s="9">
        <f t="shared" si="4"/>
        <v>0</v>
      </c>
      <c r="L91" s="20">
        <f t="shared" si="5"/>
        <v>0</v>
      </c>
      <c r="M91" s="21"/>
    </row>
    <row r="92" spans="2:13" s="1" customFormat="1" ht="28.7" customHeight="1" x14ac:dyDescent="0.2">
      <c r="B92" s="5">
        <v>43</v>
      </c>
      <c r="C92" s="6" t="s">
        <v>133</v>
      </c>
      <c r="D92" s="6" t="s">
        <v>134</v>
      </c>
      <c r="E92" s="7" t="s">
        <v>135</v>
      </c>
      <c r="F92" s="6" t="s">
        <v>87</v>
      </c>
      <c r="G92" s="8">
        <v>60</v>
      </c>
      <c r="H92" s="10">
        <v>0</v>
      </c>
      <c r="I92" s="9">
        <f t="shared" si="3"/>
        <v>0</v>
      </c>
      <c r="J92" s="5">
        <v>23</v>
      </c>
      <c r="K92" s="9">
        <f t="shared" si="4"/>
        <v>0</v>
      </c>
      <c r="L92" s="20">
        <f t="shared" si="5"/>
        <v>0</v>
      </c>
      <c r="M92" s="21"/>
    </row>
    <row r="93" spans="2:13" s="1" customFormat="1" ht="19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87</v>
      </c>
      <c r="G93" s="8">
        <v>580</v>
      </c>
      <c r="H93" s="10">
        <v>0</v>
      </c>
      <c r="I93" s="9">
        <f t="shared" si="3"/>
        <v>0</v>
      </c>
      <c r="J93" s="5">
        <v>8</v>
      </c>
      <c r="K93" s="9">
        <f t="shared" si="4"/>
        <v>0</v>
      </c>
      <c r="L93" s="20">
        <f t="shared" si="5"/>
        <v>0</v>
      </c>
      <c r="M93" s="21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87</v>
      </c>
      <c r="G94" s="8">
        <v>800</v>
      </c>
      <c r="H94" s="10">
        <v>0</v>
      </c>
      <c r="I94" s="9">
        <f t="shared" si="3"/>
        <v>0</v>
      </c>
      <c r="J94" s="5">
        <v>8</v>
      </c>
      <c r="K94" s="9">
        <f t="shared" si="4"/>
        <v>0</v>
      </c>
      <c r="L94" s="20">
        <f t="shared" si="5"/>
        <v>0</v>
      </c>
      <c r="M94" s="21"/>
    </row>
    <row r="95" spans="2:13" s="1" customFormat="1" ht="28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87</v>
      </c>
      <c r="G95" s="8">
        <v>105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20">
        <f t="shared" si="5"/>
        <v>0</v>
      </c>
      <c r="M95" s="21"/>
    </row>
    <row r="96" spans="2:13" s="1" customFormat="1" ht="19.7" customHeight="1" x14ac:dyDescent="0.2">
      <c r="B96" s="5">
        <v>47</v>
      </c>
      <c r="C96" s="6" t="s">
        <v>145</v>
      </c>
      <c r="D96" s="6" t="s">
        <v>146</v>
      </c>
      <c r="E96" s="7" t="s">
        <v>147</v>
      </c>
      <c r="F96" s="6" t="s">
        <v>18</v>
      </c>
      <c r="G96" s="8">
        <v>4</v>
      </c>
      <c r="H96" s="10">
        <v>0</v>
      </c>
      <c r="I96" s="9">
        <f t="shared" si="3"/>
        <v>0</v>
      </c>
      <c r="J96" s="5">
        <v>8</v>
      </c>
      <c r="K96" s="9">
        <f t="shared" si="4"/>
        <v>0</v>
      </c>
      <c r="L96" s="20">
        <f t="shared" si="5"/>
        <v>0</v>
      </c>
      <c r="M96" s="21"/>
    </row>
    <row r="97" spans="2:13" s="1" customFormat="1" ht="19.7" customHeight="1" x14ac:dyDescent="0.2">
      <c r="B97" s="5">
        <v>48</v>
      </c>
      <c r="C97" s="6" t="s">
        <v>148</v>
      </c>
      <c r="D97" s="6" t="s">
        <v>149</v>
      </c>
      <c r="E97" s="7" t="s">
        <v>150</v>
      </c>
      <c r="F97" s="6" t="s">
        <v>18</v>
      </c>
      <c r="G97" s="8">
        <v>0.66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20">
        <f t="shared" si="5"/>
        <v>0</v>
      </c>
      <c r="M97" s="21"/>
    </row>
    <row r="98" spans="2:13" s="1" customFormat="1" ht="28.7" customHeight="1" x14ac:dyDescent="0.2">
      <c r="B98" s="5">
        <v>49</v>
      </c>
      <c r="C98" s="6" t="s">
        <v>151</v>
      </c>
      <c r="D98" s="6" t="s">
        <v>152</v>
      </c>
      <c r="E98" s="7" t="s">
        <v>153</v>
      </c>
      <c r="F98" s="6" t="s">
        <v>116</v>
      </c>
      <c r="G98" s="8">
        <v>3</v>
      </c>
      <c r="H98" s="10">
        <v>0</v>
      </c>
      <c r="I98" s="9">
        <f t="shared" si="3"/>
        <v>0</v>
      </c>
      <c r="J98" s="5">
        <v>8</v>
      </c>
      <c r="K98" s="9">
        <f t="shared" si="4"/>
        <v>0</v>
      </c>
      <c r="L98" s="20">
        <f t="shared" si="5"/>
        <v>0</v>
      </c>
      <c r="M98" s="21"/>
    </row>
    <row r="99" spans="2:13" s="1" customFormat="1" ht="28.7" customHeight="1" x14ac:dyDescent="0.2">
      <c r="B99" s="5">
        <v>50</v>
      </c>
      <c r="C99" s="6" t="s">
        <v>154</v>
      </c>
      <c r="D99" s="6" t="s">
        <v>155</v>
      </c>
      <c r="E99" s="7" t="s">
        <v>156</v>
      </c>
      <c r="F99" s="6" t="s">
        <v>157</v>
      </c>
      <c r="G99" s="8">
        <v>250</v>
      </c>
      <c r="H99" s="10">
        <v>0</v>
      </c>
      <c r="I99" s="9">
        <f t="shared" si="3"/>
        <v>0</v>
      </c>
      <c r="J99" s="5">
        <v>8</v>
      </c>
      <c r="K99" s="9">
        <f t="shared" si="4"/>
        <v>0</v>
      </c>
      <c r="L99" s="20">
        <f t="shared" si="5"/>
        <v>0</v>
      </c>
      <c r="M99" s="21"/>
    </row>
    <row r="100" spans="2:13" s="1" customFormat="1" ht="19.7" customHeight="1" x14ac:dyDescent="0.2">
      <c r="B100" s="5">
        <v>51</v>
      </c>
      <c r="C100" s="6" t="s">
        <v>158</v>
      </c>
      <c r="D100" s="6" t="s">
        <v>159</v>
      </c>
      <c r="E100" s="7" t="s">
        <v>160</v>
      </c>
      <c r="F100" s="6" t="s">
        <v>157</v>
      </c>
      <c r="G100" s="8">
        <v>50</v>
      </c>
      <c r="H100" s="10">
        <v>0</v>
      </c>
      <c r="I100" s="9">
        <f t="shared" si="3"/>
        <v>0</v>
      </c>
      <c r="J100" s="5">
        <v>8</v>
      </c>
      <c r="K100" s="9">
        <f t="shared" si="4"/>
        <v>0</v>
      </c>
      <c r="L100" s="20">
        <f t="shared" si="5"/>
        <v>0</v>
      </c>
      <c r="M100" s="21"/>
    </row>
    <row r="101" spans="2:13" s="1" customFormat="1" ht="19.7" customHeight="1" x14ac:dyDescent="0.2">
      <c r="B101" s="5">
        <v>52</v>
      </c>
      <c r="C101" s="6" t="s">
        <v>161</v>
      </c>
      <c r="D101" s="6" t="s">
        <v>162</v>
      </c>
      <c r="E101" s="7" t="s">
        <v>163</v>
      </c>
      <c r="F101" s="6" t="s">
        <v>157</v>
      </c>
      <c r="G101" s="8">
        <v>2.5</v>
      </c>
      <c r="H101" s="10">
        <v>0</v>
      </c>
      <c r="I101" s="9">
        <f t="shared" si="3"/>
        <v>0</v>
      </c>
      <c r="J101" s="5">
        <v>8</v>
      </c>
      <c r="K101" s="9">
        <f t="shared" si="4"/>
        <v>0</v>
      </c>
      <c r="L101" s="20">
        <f t="shared" si="5"/>
        <v>0</v>
      </c>
      <c r="M101" s="21"/>
    </row>
    <row r="102" spans="2:13" s="1" customFormat="1" ht="19.7" customHeight="1" x14ac:dyDescent="0.2">
      <c r="B102" s="5">
        <v>53</v>
      </c>
      <c r="C102" s="6" t="s">
        <v>164</v>
      </c>
      <c r="D102" s="6" t="s">
        <v>165</v>
      </c>
      <c r="E102" s="7" t="s">
        <v>166</v>
      </c>
      <c r="F102" s="6" t="s">
        <v>116</v>
      </c>
      <c r="G102" s="8">
        <v>1728.23</v>
      </c>
      <c r="H102" s="10">
        <v>0</v>
      </c>
      <c r="I102" s="9">
        <f t="shared" si="3"/>
        <v>0</v>
      </c>
      <c r="J102" s="5">
        <v>8</v>
      </c>
      <c r="K102" s="9">
        <f t="shared" si="4"/>
        <v>0</v>
      </c>
      <c r="L102" s="20">
        <f t="shared" si="5"/>
        <v>0</v>
      </c>
      <c r="M102" s="21"/>
    </row>
    <row r="103" spans="2:13" s="1" customFormat="1" ht="19.7" customHeight="1" x14ac:dyDescent="0.2">
      <c r="B103" s="5">
        <v>54</v>
      </c>
      <c r="C103" s="6" t="s">
        <v>167</v>
      </c>
      <c r="D103" s="6" t="s">
        <v>168</v>
      </c>
      <c r="E103" s="7" t="s">
        <v>169</v>
      </c>
      <c r="F103" s="6" t="s">
        <v>116</v>
      </c>
      <c r="G103" s="8">
        <v>59</v>
      </c>
      <c r="H103" s="10">
        <v>0</v>
      </c>
      <c r="I103" s="9">
        <f t="shared" si="3"/>
        <v>0</v>
      </c>
      <c r="J103" s="5">
        <v>8</v>
      </c>
      <c r="K103" s="9">
        <f t="shared" si="4"/>
        <v>0</v>
      </c>
      <c r="L103" s="20">
        <f t="shared" si="5"/>
        <v>0</v>
      </c>
      <c r="M103" s="21"/>
    </row>
    <row r="104" spans="2:13" s="1" customFormat="1" ht="19.7" customHeight="1" x14ac:dyDescent="0.2">
      <c r="B104" s="5">
        <v>55</v>
      </c>
      <c r="C104" s="6" t="s">
        <v>170</v>
      </c>
      <c r="D104" s="6" t="s">
        <v>171</v>
      </c>
      <c r="E104" s="7" t="s">
        <v>172</v>
      </c>
      <c r="F104" s="6" t="s">
        <v>116</v>
      </c>
      <c r="G104" s="8">
        <v>170</v>
      </c>
      <c r="H104" s="10">
        <v>0</v>
      </c>
      <c r="I104" s="9">
        <f t="shared" si="3"/>
        <v>0</v>
      </c>
      <c r="J104" s="5">
        <v>8</v>
      </c>
      <c r="K104" s="9">
        <f t="shared" si="4"/>
        <v>0</v>
      </c>
      <c r="L104" s="20">
        <f t="shared" si="5"/>
        <v>0</v>
      </c>
      <c r="M104" s="21"/>
    </row>
    <row r="105" spans="2:13" s="1" customFormat="1" ht="19.7" customHeight="1" x14ac:dyDescent="0.2">
      <c r="B105" s="5">
        <v>56</v>
      </c>
      <c r="C105" s="6" t="s">
        <v>173</v>
      </c>
      <c r="D105" s="6" t="s">
        <v>174</v>
      </c>
      <c r="E105" s="7" t="s">
        <v>175</v>
      </c>
      <c r="F105" s="6" t="s">
        <v>116</v>
      </c>
      <c r="G105" s="8">
        <v>137.07</v>
      </c>
      <c r="H105" s="10">
        <v>0</v>
      </c>
      <c r="I105" s="9">
        <f t="shared" si="3"/>
        <v>0</v>
      </c>
      <c r="J105" s="5">
        <v>23</v>
      </c>
      <c r="K105" s="9">
        <f t="shared" si="4"/>
        <v>0</v>
      </c>
      <c r="L105" s="20">
        <f t="shared" si="5"/>
        <v>0</v>
      </c>
      <c r="M105" s="21"/>
    </row>
    <row r="106" spans="2:13" s="1" customFormat="1" ht="19.7" customHeight="1" x14ac:dyDescent="0.2">
      <c r="B106" s="5">
        <v>57</v>
      </c>
      <c r="C106" s="6" t="s">
        <v>176</v>
      </c>
      <c r="D106" s="6" t="s">
        <v>177</v>
      </c>
      <c r="E106" s="7" t="s">
        <v>178</v>
      </c>
      <c r="F106" s="6" t="s">
        <v>116</v>
      </c>
      <c r="G106" s="8">
        <v>300</v>
      </c>
      <c r="H106" s="10">
        <v>0</v>
      </c>
      <c r="I106" s="9">
        <f t="shared" si="3"/>
        <v>0</v>
      </c>
      <c r="J106" s="5">
        <v>8</v>
      </c>
      <c r="K106" s="9">
        <f t="shared" si="4"/>
        <v>0</v>
      </c>
      <c r="L106" s="20">
        <f t="shared" si="5"/>
        <v>0</v>
      </c>
      <c r="M106" s="21"/>
    </row>
    <row r="107" spans="2:13" s="1" customFormat="1" ht="19.7" customHeight="1" x14ac:dyDescent="0.2">
      <c r="B107" s="5">
        <v>58</v>
      </c>
      <c r="C107" s="6" t="s">
        <v>179</v>
      </c>
      <c r="D107" s="6" t="s">
        <v>180</v>
      </c>
      <c r="E107" s="7" t="s">
        <v>178</v>
      </c>
      <c r="F107" s="6" t="s">
        <v>116</v>
      </c>
      <c r="G107" s="8">
        <v>119</v>
      </c>
      <c r="H107" s="10">
        <v>0</v>
      </c>
      <c r="I107" s="9">
        <f t="shared" si="3"/>
        <v>0</v>
      </c>
      <c r="J107" s="5">
        <v>23</v>
      </c>
      <c r="K107" s="9">
        <f t="shared" si="4"/>
        <v>0</v>
      </c>
      <c r="L107" s="20">
        <f t="shared" si="5"/>
        <v>0</v>
      </c>
      <c r="M107" s="21"/>
    </row>
    <row r="108" spans="2:13" s="1" customFormat="1" ht="28.7" customHeight="1" x14ac:dyDescent="0.2">
      <c r="B108" s="5">
        <v>59</v>
      </c>
      <c r="C108" s="6" t="s">
        <v>181</v>
      </c>
      <c r="D108" s="6" t="s">
        <v>182</v>
      </c>
      <c r="E108" s="7" t="s">
        <v>183</v>
      </c>
      <c r="F108" s="6" t="s">
        <v>100</v>
      </c>
      <c r="G108" s="8">
        <v>2.1</v>
      </c>
      <c r="H108" s="10">
        <v>0</v>
      </c>
      <c r="I108" s="9">
        <f t="shared" si="3"/>
        <v>0</v>
      </c>
      <c r="J108" s="5">
        <v>23</v>
      </c>
      <c r="K108" s="9">
        <f t="shared" si="4"/>
        <v>0</v>
      </c>
      <c r="L108" s="20">
        <f t="shared" si="5"/>
        <v>0</v>
      </c>
      <c r="M108" s="21"/>
    </row>
    <row r="109" spans="2:13" s="1" customFormat="1" ht="19.7" customHeight="1" x14ac:dyDescent="0.2">
      <c r="B109" s="5">
        <v>60</v>
      </c>
      <c r="C109" s="6" t="s">
        <v>184</v>
      </c>
      <c r="D109" s="6" t="s">
        <v>185</v>
      </c>
      <c r="E109" s="7" t="s">
        <v>186</v>
      </c>
      <c r="F109" s="6" t="s">
        <v>116</v>
      </c>
      <c r="G109" s="8">
        <v>16</v>
      </c>
      <c r="H109" s="10">
        <v>0</v>
      </c>
      <c r="I109" s="9">
        <f t="shared" si="3"/>
        <v>0</v>
      </c>
      <c r="J109" s="5">
        <v>23</v>
      </c>
      <c r="K109" s="9">
        <f t="shared" si="4"/>
        <v>0</v>
      </c>
      <c r="L109" s="20">
        <f t="shared" si="5"/>
        <v>0</v>
      </c>
      <c r="M109" s="21"/>
    </row>
    <row r="110" spans="2:13" s="1" customFormat="1" ht="19.7" customHeight="1" x14ac:dyDescent="0.2">
      <c r="B110" s="5">
        <v>61</v>
      </c>
      <c r="C110" s="6" t="s">
        <v>187</v>
      </c>
      <c r="D110" s="6" t="s">
        <v>188</v>
      </c>
      <c r="E110" s="7" t="s">
        <v>189</v>
      </c>
      <c r="F110" s="6" t="s">
        <v>116</v>
      </c>
      <c r="G110" s="8">
        <v>1145.1300000000001</v>
      </c>
      <c r="H110" s="10">
        <v>0</v>
      </c>
      <c r="I110" s="9">
        <f t="shared" si="3"/>
        <v>0</v>
      </c>
      <c r="J110" s="5">
        <v>23</v>
      </c>
      <c r="K110" s="9">
        <f t="shared" si="4"/>
        <v>0</v>
      </c>
      <c r="L110" s="20">
        <f t="shared" si="5"/>
        <v>0</v>
      </c>
      <c r="M110" s="21"/>
    </row>
    <row r="111" spans="2:13" s="1" customFormat="1" ht="55.9" customHeight="1" x14ac:dyDescent="0.2"/>
    <row r="112" spans="2:13" s="1" customFormat="1" ht="21.4" customHeight="1" x14ac:dyDescent="0.2">
      <c r="B112" s="17" t="s">
        <v>190</v>
      </c>
      <c r="C112" s="17"/>
      <c r="D112" s="17"/>
      <c r="E112" s="17"/>
      <c r="F112" s="23">
        <f>ROUND(I32+I37+I42+I47+I52+I55+I56+I57+I58+I59+I60+I61+I62+I63+I64+I65+I66+I67+I68+I69+I70+I71+I72+I73+I74+I75+I76+I77+I78+I79+I80+I81+I82+I83+I84+I85+I86+I87+I88+I89+I90+I91+I92+I93+I94+I95+I96+I97+I98+I99+I100+I101+I102+I103+I104+I105+I106+I107+I108+I109+I110,2)</f>
        <v>0</v>
      </c>
      <c r="G112" s="24"/>
      <c r="H112" s="24"/>
      <c r="I112" s="24"/>
      <c r="J112" s="24"/>
      <c r="K112" s="24"/>
      <c r="L112" s="24"/>
      <c r="M112" s="25"/>
    </row>
    <row r="113" spans="2:14" s="1" customFormat="1" ht="21.4" customHeight="1" x14ac:dyDescent="0.2">
      <c r="B113" s="17" t="s">
        <v>191</v>
      </c>
      <c r="C113" s="17"/>
      <c r="D113" s="17"/>
      <c r="E113" s="17"/>
      <c r="F113" s="26">
        <f>ROUND(L32+L37+L42+L47+L52+L55+L56+L57+L58+L59+L60+L61+L62+L63+L64+L65+L66+L67+L68+L69+L70+L71+L72+L73+L74+L75+L76+L77+L78+L79+L80+L81+L82+L83+L84+L85+L86+L87+L88+L89+L90+L91+L92+L93+L94+L95+L96+L97+L98+L99+L100+L101+L102+L103+L104+L105+L106+L107+L108+L109+L110,2)</f>
        <v>0</v>
      </c>
      <c r="G113" s="27"/>
      <c r="H113" s="27"/>
      <c r="I113" s="27"/>
      <c r="J113" s="27"/>
      <c r="K113" s="27"/>
      <c r="L113" s="27"/>
      <c r="M113" s="28"/>
    </row>
    <row r="114" spans="2:14" s="1" customFormat="1" ht="11.1" customHeight="1" x14ac:dyDescent="0.2"/>
    <row r="115" spans="2:14" s="1" customFormat="1" ht="80.099999999999994" customHeight="1" x14ac:dyDescent="0.2">
      <c r="B115" s="31" t="s">
        <v>211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2.65" customHeight="1" x14ac:dyDescent="0.2"/>
    <row r="117" spans="2:14" s="1" customFormat="1" ht="110.1" customHeight="1" x14ac:dyDescent="0.2">
      <c r="B117" s="31" t="s">
        <v>212</v>
      </c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2:14" s="1" customFormat="1" ht="5.25" customHeight="1" x14ac:dyDescent="0.2"/>
    <row r="119" spans="2:14" s="1" customFormat="1" ht="110.1" customHeight="1" x14ac:dyDescent="0.2">
      <c r="B119" s="32" t="s">
        <v>213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2:14" s="1" customFormat="1" ht="5.25" customHeight="1" x14ac:dyDescent="0.2"/>
    <row r="121" spans="2:14" s="1" customFormat="1" ht="37.9" customHeight="1" x14ac:dyDescent="0.2">
      <c r="B121" s="38" t="s">
        <v>205</v>
      </c>
      <c r="C121" s="38"/>
      <c r="D121" s="38"/>
      <c r="E121" s="38"/>
      <c r="F121" s="29" t="s">
        <v>206</v>
      </c>
      <c r="G121" s="29"/>
      <c r="H121" s="29"/>
      <c r="I121" s="29"/>
      <c r="J121" s="29"/>
      <c r="K121" s="29"/>
      <c r="L121" s="29"/>
    </row>
    <row r="122" spans="2:14" s="1" customFormat="1" ht="28.7" customHeight="1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2:14" s="1" customFormat="1" ht="28.7" customHeight="1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</row>
    <row r="124" spans="2:14" s="1" customFormat="1" ht="28.7" customHeight="1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</row>
    <row r="125" spans="2:14" s="1" customFormat="1" ht="28.7" customHeight="1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</row>
    <row r="126" spans="2:14" s="1" customFormat="1" ht="2.65" customHeight="1" x14ac:dyDescent="0.2"/>
    <row r="127" spans="2:14" s="1" customFormat="1" ht="203.1" customHeight="1" x14ac:dyDescent="0.2">
      <c r="B127" s="31" t="s">
        <v>214</v>
      </c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2:14" s="1" customFormat="1" ht="2.65" customHeight="1" x14ac:dyDescent="0.2"/>
    <row r="129" spans="2:14" s="1" customFormat="1" ht="36.950000000000003" customHeight="1" x14ac:dyDescent="0.2">
      <c r="B129" s="37" t="s">
        <v>215</v>
      </c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</row>
    <row r="130" spans="2:14" s="1" customFormat="1" ht="2.65" customHeight="1" x14ac:dyDescent="0.2"/>
    <row r="131" spans="2:14" s="1" customFormat="1" ht="37.9" customHeight="1" x14ac:dyDescent="0.2">
      <c r="B131" s="38" t="s">
        <v>207</v>
      </c>
      <c r="C131" s="38"/>
      <c r="D131" s="38"/>
      <c r="E131" s="38"/>
      <c r="F131" s="36" t="s">
        <v>208</v>
      </c>
      <c r="G131" s="36"/>
      <c r="H131" s="36"/>
      <c r="I131" s="36"/>
      <c r="J131" s="36"/>
      <c r="K131" s="36"/>
      <c r="L131" s="36"/>
    </row>
    <row r="132" spans="2:14" s="1" customFormat="1" ht="28.7" customHeight="1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</row>
    <row r="133" spans="2:14" s="1" customFormat="1" ht="28.7" customHeight="1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</row>
    <row r="134" spans="2:14" s="1" customFormat="1" ht="28.7" customHeight="1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</row>
    <row r="135" spans="2:14" s="1" customFormat="1" ht="28.7" customHeight="1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</row>
    <row r="136" spans="2:14" s="1" customFormat="1" ht="2.65" customHeight="1" x14ac:dyDescent="0.2"/>
    <row r="137" spans="2:14" s="1" customFormat="1" ht="159.94999999999999" customHeight="1" x14ac:dyDescent="0.2">
      <c r="B137" s="31" t="s">
        <v>216</v>
      </c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2:14" s="1" customFormat="1" ht="2.65" customHeight="1" x14ac:dyDescent="0.2"/>
    <row r="139" spans="2:14" s="1" customFormat="1" ht="54.95" customHeight="1" x14ac:dyDescent="0.2">
      <c r="B139" s="31" t="s">
        <v>217</v>
      </c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</row>
    <row r="140" spans="2:14" s="1" customFormat="1" ht="2.65" customHeight="1" x14ac:dyDescent="0.2"/>
    <row r="141" spans="2:14" s="1" customFormat="1" ht="60" customHeight="1" x14ac:dyDescent="0.2">
      <c r="B141" s="32" t="s">
        <v>218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</row>
    <row r="142" spans="2:14" s="1" customFormat="1" ht="2.65" customHeight="1" x14ac:dyDescent="0.2"/>
    <row r="143" spans="2:14" s="1" customFormat="1" ht="48" customHeight="1" x14ac:dyDescent="0.2">
      <c r="B143" s="32" t="s">
        <v>219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</row>
    <row r="144" spans="2:14" s="1" customFormat="1" ht="2.65" customHeight="1" x14ac:dyDescent="0.2"/>
    <row r="145" spans="2:14" s="1" customFormat="1" ht="125.1" customHeight="1" x14ac:dyDescent="0.2">
      <c r="B145" s="31" t="s">
        <v>220</v>
      </c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2:14" s="1" customFormat="1" ht="2.65" customHeight="1" x14ac:dyDescent="0.2"/>
    <row r="147" spans="2:14" s="1" customFormat="1" ht="84.95" customHeight="1" x14ac:dyDescent="0.2">
      <c r="B147" s="31" t="s">
        <v>221</v>
      </c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2:14" s="1" customFormat="1" ht="86.85" customHeight="1" x14ac:dyDescent="0.2"/>
    <row r="149" spans="2:14" s="1" customFormat="1" ht="17.649999999999999" customHeight="1" x14ac:dyDescent="0.2">
      <c r="I149" s="11" t="s">
        <v>204</v>
      </c>
      <c r="J149" s="11"/>
    </row>
    <row r="150" spans="2:14" s="1" customFormat="1" ht="145.15" customHeight="1" x14ac:dyDescent="0.2"/>
    <row r="151" spans="2:14" s="1" customFormat="1" ht="81.599999999999994" customHeight="1" x14ac:dyDescent="0.2">
      <c r="B151" s="33" t="s">
        <v>222</v>
      </c>
      <c r="C151" s="33"/>
      <c r="D151" s="33"/>
      <c r="E151" s="33"/>
      <c r="F151" s="33"/>
      <c r="G151" s="33"/>
      <c r="H151" s="33"/>
      <c r="I151" s="33"/>
      <c r="J151" s="33"/>
    </row>
    <row r="152" spans="2:14" s="1" customFormat="1" ht="28.7" customHeight="1" x14ac:dyDescent="0.2"/>
  </sheetData>
  <mergeCells count="125">
    <mergeCell ref="B131:E131"/>
    <mergeCell ref="B132:E132"/>
    <mergeCell ref="B133:E133"/>
    <mergeCell ref="B134:E134"/>
    <mergeCell ref="B135:E135"/>
    <mergeCell ref="F135:L135"/>
    <mergeCell ref="B10:D11"/>
    <mergeCell ref="B112:E112"/>
    <mergeCell ref="B113:E113"/>
    <mergeCell ref="B115:N115"/>
    <mergeCell ref="B117:N117"/>
    <mergeCell ref="B119:N119"/>
    <mergeCell ref="B121:E121"/>
    <mergeCell ref="B122:E122"/>
    <mergeCell ref="B123:E123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B137:N137"/>
    <mergeCell ref="B139:N139"/>
    <mergeCell ref="B141:N141"/>
    <mergeCell ref="B143:N143"/>
    <mergeCell ref="B145:N145"/>
    <mergeCell ref="B147:N147"/>
    <mergeCell ref="B151:J151"/>
    <mergeCell ref="B24:L24"/>
    <mergeCell ref="B26:L26"/>
    <mergeCell ref="B29:K29"/>
    <mergeCell ref="B34:K34"/>
    <mergeCell ref="B39:K39"/>
    <mergeCell ref="F122:L122"/>
    <mergeCell ref="F123:L123"/>
    <mergeCell ref="F124:L124"/>
    <mergeCell ref="F125:L125"/>
    <mergeCell ref="F131:L131"/>
    <mergeCell ref="F132:L132"/>
    <mergeCell ref="F133:L133"/>
    <mergeCell ref="F134:L134"/>
    <mergeCell ref="B124:E124"/>
    <mergeCell ref="B125:E125"/>
    <mergeCell ref="B127:N127"/>
    <mergeCell ref="B129:N129"/>
    <mergeCell ref="F112:M112"/>
    <mergeCell ref="F113:M113"/>
    <mergeCell ref="F121:L121"/>
    <mergeCell ref="G11:N12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78:M78"/>
    <mergeCell ref="L79:M79"/>
    <mergeCell ref="L80:M80"/>
    <mergeCell ref="L81:M81"/>
    <mergeCell ref="L82:M82"/>
    <mergeCell ref="L83:M83"/>
    <mergeCell ref="I149:J149"/>
    <mergeCell ref="I2:O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99:M99"/>
    <mergeCell ref="B16:I16"/>
    <mergeCell ref="B18:I18"/>
    <mergeCell ref="B20:I20"/>
    <mergeCell ref="B22:I22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B44:K44"/>
    <mergeCell ref="B49:K49"/>
    <mergeCell ref="B3:E3"/>
    <mergeCell ref="B5:E5"/>
    <mergeCell ref="B7:E7"/>
    <mergeCell ref="L93:M93"/>
    <mergeCell ref="L94:M94"/>
    <mergeCell ref="L95:M95"/>
    <mergeCell ref="L96:M96"/>
    <mergeCell ref="L97:M97"/>
    <mergeCell ref="L98:M98"/>
    <mergeCell ref="B4:D4"/>
    <mergeCell ref="B6:D6"/>
    <mergeCell ref="B8:D8"/>
    <mergeCell ref="E14:G1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Karina Jelonek</cp:lastModifiedBy>
  <dcterms:created xsi:type="dcterms:W3CDTF">2023-10-09T05:44:17Z</dcterms:created>
  <dcterms:modified xsi:type="dcterms:W3CDTF">2023-11-03T05:57:03Z</dcterms:modified>
</cp:coreProperties>
</file>